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ja\Downloads\"/>
    </mc:Choice>
  </mc:AlternateContent>
  <xr:revisionPtr revIDLastSave="0" documentId="8_{F6EF43CA-2474-4118-A580-028A876654F5}" xr6:coauthVersionLast="47" xr6:coauthVersionMax="47" xr10:uidLastSave="{00000000-0000-0000-0000-000000000000}"/>
  <bookViews>
    <workbookView xWindow="-120" yWindow="-120" windowWidth="29040" windowHeight="15720" tabRatio="391" xr2:uid="{00000000-000D-0000-FFFF-FFFF00000000}"/>
  </bookViews>
  <sheets>
    <sheet name="wskaźniki 2010" sheetId="1" r:id="rId1"/>
    <sheet name="wskaźniki 2015" sheetId="16" r:id="rId2"/>
    <sheet name="standaryzacja 2010" sheetId="12" r:id="rId3"/>
    <sheet name="standaryzacja 2015" sheetId="17" r:id="rId4"/>
    <sheet name="dobór wskaźników" sheetId="18" r:id="rId5"/>
    <sheet name="wyliczenia 2010" sheetId="14" r:id="rId6"/>
    <sheet name="wyliczenia 2015" sheetId="19" r:id="rId7"/>
    <sheet name="odległości, ludność i modele" sheetId="23" r:id="rId8"/>
    <sheet name="pracujący dln" sheetId="25" r:id="rId9"/>
    <sheet name="udziały pracujących" sheetId="2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5" i="14" l="1"/>
  <c r="Z72" i="18" l="1"/>
  <c r="AA72" i="18"/>
  <c r="AB72" i="18"/>
  <c r="AC72" i="18"/>
  <c r="Y72" i="18"/>
  <c r="Z63" i="18"/>
  <c r="AA63" i="18"/>
  <c r="AB63" i="18"/>
  <c r="AC63" i="18"/>
  <c r="AD63" i="18"/>
  <c r="AE63" i="18"/>
  <c r="AF63" i="18"/>
  <c r="AG63" i="18"/>
  <c r="AH63" i="18"/>
  <c r="Y63" i="18"/>
  <c r="Z48" i="18" l="1"/>
  <c r="AA48" i="18"/>
  <c r="AB48" i="18"/>
  <c r="AC48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Y48" i="18"/>
  <c r="D175" i="1"/>
  <c r="E175" i="1"/>
  <c r="F175" i="1"/>
  <c r="G175" i="1"/>
  <c r="H175" i="1"/>
  <c r="I175" i="1"/>
  <c r="J175" i="1"/>
  <c r="J4" i="12" s="1"/>
  <c r="K175" i="1"/>
  <c r="L175" i="1"/>
  <c r="M175" i="1"/>
  <c r="N175" i="1"/>
  <c r="N4" i="12" s="1"/>
  <c r="O175" i="1"/>
  <c r="P175" i="1"/>
  <c r="P4" i="12" s="1"/>
  <c r="Q175" i="1"/>
  <c r="R175" i="1"/>
  <c r="S175" i="1"/>
  <c r="T175" i="1"/>
  <c r="U175" i="1"/>
  <c r="U128" i="12" s="1"/>
  <c r="V175" i="1"/>
  <c r="V32" i="12" s="1"/>
  <c r="D176" i="1"/>
  <c r="D177" i="1" s="1"/>
  <c r="E176" i="1"/>
  <c r="E177" i="1" s="1"/>
  <c r="F176" i="1"/>
  <c r="F177" i="1" s="1"/>
  <c r="G176" i="1"/>
  <c r="G177" i="1" s="1"/>
  <c r="H176" i="1"/>
  <c r="H177" i="1" s="1"/>
  <c r="I176" i="1"/>
  <c r="I177" i="1" s="1"/>
  <c r="J176" i="1"/>
  <c r="J177" i="1" s="1"/>
  <c r="K176" i="1"/>
  <c r="K177" i="1" s="1"/>
  <c r="L176" i="1"/>
  <c r="L177" i="1" s="1"/>
  <c r="M176" i="1"/>
  <c r="M177" i="1" s="1"/>
  <c r="N176" i="1"/>
  <c r="N177" i="1" s="1"/>
  <c r="O176" i="1"/>
  <c r="O177" i="1" s="1"/>
  <c r="P176" i="1"/>
  <c r="P177" i="1" s="1"/>
  <c r="Q176" i="1"/>
  <c r="Q177" i="1" s="1"/>
  <c r="R176" i="1"/>
  <c r="R177" i="1" s="1"/>
  <c r="S176" i="1"/>
  <c r="S177" i="1" s="1"/>
  <c r="T176" i="1"/>
  <c r="T177" i="1" s="1"/>
  <c r="U176" i="1"/>
  <c r="U177" i="1" s="1"/>
  <c r="V176" i="1"/>
  <c r="V177" i="1" s="1"/>
  <c r="D175" i="16"/>
  <c r="E175" i="16"/>
  <c r="F175" i="16"/>
  <c r="G175" i="16"/>
  <c r="H175" i="16"/>
  <c r="I175" i="16"/>
  <c r="I5" i="17" s="1"/>
  <c r="J175" i="16"/>
  <c r="K175" i="16"/>
  <c r="L175" i="16"/>
  <c r="M175" i="16"/>
  <c r="N175" i="16"/>
  <c r="O175" i="16"/>
  <c r="P175" i="16"/>
  <c r="Q175" i="16"/>
  <c r="Q5" i="17" s="1"/>
  <c r="R175" i="16"/>
  <c r="S175" i="16"/>
  <c r="T175" i="16"/>
  <c r="T152" i="17" s="1"/>
  <c r="U175" i="16"/>
  <c r="U75" i="17" s="1"/>
  <c r="V175" i="16"/>
  <c r="V157" i="17" s="1"/>
  <c r="D176" i="16"/>
  <c r="D177" i="16" s="1"/>
  <c r="E176" i="16"/>
  <c r="E177" i="16" s="1"/>
  <c r="F176" i="16"/>
  <c r="F177" i="16" s="1"/>
  <c r="G176" i="16"/>
  <c r="G177" i="16" s="1"/>
  <c r="H176" i="16"/>
  <c r="H177" i="16" s="1"/>
  <c r="I176" i="16"/>
  <c r="J176" i="16"/>
  <c r="J177" i="16" s="1"/>
  <c r="K176" i="16"/>
  <c r="K177" i="16" s="1"/>
  <c r="L176" i="16"/>
  <c r="L177" i="16" s="1"/>
  <c r="M176" i="16"/>
  <c r="M177" i="16" s="1"/>
  <c r="N176" i="16"/>
  <c r="N177" i="16" s="1"/>
  <c r="O176" i="16"/>
  <c r="O177" i="16" s="1"/>
  <c r="P176" i="16"/>
  <c r="P177" i="16" s="1"/>
  <c r="Q176" i="16"/>
  <c r="R176" i="16"/>
  <c r="R177" i="16" s="1"/>
  <c r="S176" i="16"/>
  <c r="S177" i="16" s="1"/>
  <c r="T176" i="16"/>
  <c r="T177" i="16" s="1"/>
  <c r="U176" i="16"/>
  <c r="V176" i="16"/>
  <c r="D5" i="17"/>
  <c r="E5" i="17"/>
  <c r="J5" i="17"/>
  <c r="K5" i="17"/>
  <c r="M5" i="17"/>
  <c r="O5" i="17"/>
  <c r="P5" i="17"/>
  <c r="R5" i="17"/>
  <c r="T5" i="17"/>
  <c r="S6" i="17" l="1"/>
  <c r="S8" i="17"/>
  <c r="S10" i="17"/>
  <c r="S12" i="17"/>
  <c r="S14" i="17"/>
  <c r="S16" i="17"/>
  <c r="S18" i="17"/>
  <c r="S20" i="17"/>
  <c r="S22" i="17"/>
  <c r="S24" i="17"/>
  <c r="S26" i="17"/>
  <c r="S28" i="17"/>
  <c r="S30" i="17"/>
  <c r="S32" i="17"/>
  <c r="S34" i="17"/>
  <c r="S36" i="17"/>
  <c r="S38" i="17"/>
  <c r="S40" i="17"/>
  <c r="S42" i="17"/>
  <c r="S44" i="17"/>
  <c r="S46" i="17"/>
  <c r="S48" i="17"/>
  <c r="S50" i="17"/>
  <c r="S52" i="17"/>
  <c r="S54" i="17"/>
  <c r="S56" i="17"/>
  <c r="S58" i="17"/>
  <c r="S60" i="17"/>
  <c r="S62" i="17"/>
  <c r="S64" i="17"/>
  <c r="S66" i="17"/>
  <c r="S68" i="17"/>
  <c r="S70" i="17"/>
  <c r="S72" i="17"/>
  <c r="S74" i="17"/>
  <c r="S76" i="17"/>
  <c r="S78" i="17"/>
  <c r="S80" i="17"/>
  <c r="S82" i="17"/>
  <c r="S84" i="17"/>
  <c r="S86" i="17"/>
  <c r="S88" i="17"/>
  <c r="S90" i="17"/>
  <c r="S92" i="17"/>
  <c r="S94" i="17"/>
  <c r="S96" i="17"/>
  <c r="S98" i="17"/>
  <c r="S100" i="17"/>
  <c r="S102" i="17"/>
  <c r="S104" i="17"/>
  <c r="S106" i="17"/>
  <c r="S108" i="17"/>
  <c r="S110" i="17"/>
  <c r="S112" i="17"/>
  <c r="S114" i="17"/>
  <c r="S116" i="17"/>
  <c r="S118" i="17"/>
  <c r="S120" i="17"/>
  <c r="S122" i="17"/>
  <c r="S124" i="17"/>
  <c r="S126" i="17"/>
  <c r="S128" i="17"/>
  <c r="S130" i="17"/>
  <c r="S7" i="17"/>
  <c r="S15" i="17"/>
  <c r="S23" i="17"/>
  <c r="S31" i="17"/>
  <c r="S39" i="17"/>
  <c r="S45" i="17"/>
  <c r="S61" i="17"/>
  <c r="S134" i="17"/>
  <c r="S136" i="17"/>
  <c r="S138" i="17"/>
  <c r="S140" i="17"/>
  <c r="S142" i="17"/>
  <c r="S144" i="17"/>
  <c r="S146" i="17"/>
  <c r="S148" i="17"/>
  <c r="S150" i="17"/>
  <c r="S152" i="17"/>
  <c r="S154" i="17"/>
  <c r="S156" i="17"/>
  <c r="S158" i="17"/>
  <c r="S160" i="17"/>
  <c r="S162" i="17"/>
  <c r="S164" i="17"/>
  <c r="S166" i="17"/>
  <c r="S168" i="17"/>
  <c r="S170" i="17"/>
  <c r="S172" i="17"/>
  <c r="S9" i="17"/>
  <c r="S17" i="17"/>
  <c r="S25" i="17"/>
  <c r="S33" i="17"/>
  <c r="S41" i="17"/>
  <c r="S57" i="17"/>
  <c r="S132" i="17"/>
  <c r="S11" i="17"/>
  <c r="S19" i="17"/>
  <c r="S27" i="17"/>
  <c r="S35" i="17"/>
  <c r="S53" i="17"/>
  <c r="S69" i="17"/>
  <c r="S133" i="17"/>
  <c r="S135" i="17"/>
  <c r="S137" i="17"/>
  <c r="S139" i="17"/>
  <c r="S141" i="17"/>
  <c r="S143" i="17"/>
  <c r="S145" i="17"/>
  <c r="S147" i="17"/>
  <c r="S149" i="17"/>
  <c r="S151" i="17"/>
  <c r="S153" i="17"/>
  <c r="S155" i="17"/>
  <c r="S157" i="17"/>
  <c r="S159" i="17"/>
  <c r="S161" i="17"/>
  <c r="S163" i="17"/>
  <c r="S165" i="17"/>
  <c r="S167" i="17"/>
  <c r="S169" i="17"/>
  <c r="S171" i="17"/>
  <c r="S173" i="17"/>
  <c r="S43" i="17"/>
  <c r="S59" i="17"/>
  <c r="S13" i="17"/>
  <c r="S21" i="17"/>
  <c r="S29" i="17"/>
  <c r="S37" i="17"/>
  <c r="S49" i="17"/>
  <c r="S65" i="17"/>
  <c r="S67" i="17"/>
  <c r="S79" i="17"/>
  <c r="S89" i="17"/>
  <c r="S111" i="17"/>
  <c r="S121" i="17"/>
  <c r="S55" i="17"/>
  <c r="S91" i="17"/>
  <c r="S101" i="17"/>
  <c r="S123" i="17"/>
  <c r="S71" i="17"/>
  <c r="S81" i="17"/>
  <c r="S103" i="17"/>
  <c r="S113" i="17"/>
  <c r="S83" i="17"/>
  <c r="S93" i="17"/>
  <c r="S115" i="17"/>
  <c r="S125" i="17"/>
  <c r="S73" i="17"/>
  <c r="S95" i="17"/>
  <c r="S105" i="17"/>
  <c r="S127" i="17"/>
  <c r="S47" i="17"/>
  <c r="S75" i="17"/>
  <c r="S85" i="17"/>
  <c r="S107" i="17"/>
  <c r="S117" i="17"/>
  <c r="S51" i="17"/>
  <c r="S77" i="17"/>
  <c r="S99" i="17"/>
  <c r="S109" i="17"/>
  <c r="S131" i="17"/>
  <c r="Q10" i="12"/>
  <c r="Q18" i="12"/>
  <c r="Q26" i="12"/>
  <c r="Q34" i="12"/>
  <c r="Q42" i="12"/>
  <c r="Q50" i="12"/>
  <c r="Q58" i="12"/>
  <c r="Q66" i="12"/>
  <c r="Q74" i="12"/>
  <c r="Q82" i="12"/>
  <c r="Q90" i="12"/>
  <c r="Q98" i="12"/>
  <c r="Q106" i="12"/>
  <c r="Q114" i="12"/>
  <c r="Q122" i="12"/>
  <c r="Q130" i="12"/>
  <c r="Q138" i="12"/>
  <c r="Q146" i="12"/>
  <c r="Q154" i="12"/>
  <c r="Q162" i="12"/>
  <c r="Q170" i="12"/>
  <c r="Q11" i="12"/>
  <c r="Q19" i="12"/>
  <c r="Q27" i="12"/>
  <c r="Q35" i="12"/>
  <c r="Q43" i="12"/>
  <c r="Q51" i="12"/>
  <c r="Q59" i="12"/>
  <c r="Q67" i="12"/>
  <c r="Q75" i="12"/>
  <c r="Q83" i="12"/>
  <c r="Q91" i="12"/>
  <c r="Q99" i="12"/>
  <c r="Q107" i="12"/>
  <c r="Q115" i="12"/>
  <c r="Q123" i="12"/>
  <c r="Q131" i="12"/>
  <c r="Q139" i="12"/>
  <c r="Q147" i="12"/>
  <c r="Q155" i="12"/>
  <c r="Q163" i="12"/>
  <c r="Q171" i="12"/>
  <c r="Q12" i="12"/>
  <c r="Q20" i="12"/>
  <c r="Q28" i="12"/>
  <c r="Q36" i="12"/>
  <c r="Q44" i="12"/>
  <c r="Q52" i="12"/>
  <c r="Q60" i="12"/>
  <c r="Q68" i="12"/>
  <c r="Q76" i="12"/>
  <c r="Q84" i="12"/>
  <c r="Q92" i="12"/>
  <c r="Q100" i="12"/>
  <c r="Q108" i="12"/>
  <c r="Q116" i="12"/>
  <c r="Q124" i="12"/>
  <c r="Q132" i="12"/>
  <c r="Q140" i="12"/>
  <c r="Q148" i="12"/>
  <c r="Q156" i="12"/>
  <c r="Q164" i="12"/>
  <c r="Q172" i="12"/>
  <c r="Q13" i="12"/>
  <c r="Q21" i="12"/>
  <c r="Q29" i="12"/>
  <c r="Q37" i="12"/>
  <c r="Q45" i="12"/>
  <c r="Q53" i="12"/>
  <c r="Q61" i="12"/>
  <c r="Q69" i="12"/>
  <c r="Q77" i="12"/>
  <c r="Q85" i="12"/>
  <c r="Q93" i="12"/>
  <c r="Q101" i="12"/>
  <c r="Q109" i="12"/>
  <c r="Q117" i="12"/>
  <c r="Q125" i="12"/>
  <c r="Q133" i="12"/>
  <c r="Q141" i="12"/>
  <c r="Q149" i="12"/>
  <c r="Q157" i="12"/>
  <c r="Q165" i="12"/>
  <c r="Q5" i="12"/>
  <c r="Q6" i="12"/>
  <c r="Q14" i="12"/>
  <c r="Q22" i="12"/>
  <c r="Q30" i="12"/>
  <c r="Q38" i="12"/>
  <c r="Q46" i="12"/>
  <c r="Q54" i="12"/>
  <c r="Q62" i="12"/>
  <c r="Q70" i="12"/>
  <c r="Q78" i="12"/>
  <c r="Q86" i="12"/>
  <c r="Q94" i="12"/>
  <c r="Q102" i="12"/>
  <c r="Q110" i="12"/>
  <c r="Q118" i="12"/>
  <c r="Q126" i="12"/>
  <c r="Q134" i="12"/>
  <c r="Q142" i="12"/>
  <c r="Q150" i="12"/>
  <c r="Q158" i="12"/>
  <c r="Q166" i="12"/>
  <c r="Q9" i="12"/>
  <c r="Q17" i="12"/>
  <c r="Q25" i="12"/>
  <c r="Q33" i="12"/>
  <c r="Q41" i="12"/>
  <c r="Q49" i="12"/>
  <c r="Q57" i="12"/>
  <c r="Q65" i="12"/>
  <c r="Q73" i="12"/>
  <c r="Q81" i="12"/>
  <c r="Q89" i="12"/>
  <c r="Q97" i="12"/>
  <c r="Q105" i="12"/>
  <c r="Q113" i="12"/>
  <c r="Q121" i="12"/>
  <c r="Q129" i="12"/>
  <c r="Q137" i="12"/>
  <c r="Q145" i="12"/>
  <c r="Q153" i="12"/>
  <c r="Q161" i="12"/>
  <c r="Q169" i="12"/>
  <c r="Q7" i="12"/>
  <c r="Q39" i="12"/>
  <c r="Q71" i="12"/>
  <c r="Q103" i="12"/>
  <c r="Q135" i="12"/>
  <c r="Q167" i="12"/>
  <c r="Q15" i="12"/>
  <c r="Q47" i="12"/>
  <c r="Q79" i="12"/>
  <c r="Q111" i="12"/>
  <c r="Q143" i="12"/>
  <c r="Q23" i="12"/>
  <c r="Q55" i="12"/>
  <c r="Q87" i="12"/>
  <c r="Q119" i="12"/>
  <c r="Q151" i="12"/>
  <c r="Q24" i="12"/>
  <c r="Q56" i="12"/>
  <c r="Q88" i="12"/>
  <c r="Q120" i="12"/>
  <c r="Q152" i="12"/>
  <c r="Q31" i="12"/>
  <c r="Q63" i="12"/>
  <c r="Q95" i="12"/>
  <c r="Q127" i="12"/>
  <c r="Q159" i="12"/>
  <c r="Q8" i="12"/>
  <c r="Q96" i="12"/>
  <c r="Q4" i="12"/>
  <c r="Q16" i="12"/>
  <c r="Q104" i="12"/>
  <c r="Q32" i="12"/>
  <c r="Q112" i="12"/>
  <c r="Q40" i="12"/>
  <c r="Q128" i="12"/>
  <c r="Q48" i="12"/>
  <c r="Q136" i="12"/>
  <c r="Q64" i="12"/>
  <c r="Q144" i="12"/>
  <c r="Q80" i="12"/>
  <c r="Q168" i="12"/>
  <c r="I4" i="12"/>
  <c r="V170" i="12"/>
  <c r="V162" i="12"/>
  <c r="V154" i="12"/>
  <c r="V146" i="12"/>
  <c r="V138" i="12"/>
  <c r="V130" i="12"/>
  <c r="V118" i="12"/>
  <c r="V102" i="12"/>
  <c r="V86" i="12"/>
  <c r="V70" i="12"/>
  <c r="V40" i="12"/>
  <c r="V173" i="17"/>
  <c r="S129" i="17"/>
  <c r="V32" i="17"/>
  <c r="H7" i="12"/>
  <c r="H8" i="12"/>
  <c r="H16" i="12"/>
  <c r="H24" i="12"/>
  <c r="H32" i="12"/>
  <c r="H40" i="12"/>
  <c r="H48" i="12"/>
  <c r="H56" i="12"/>
  <c r="H64" i="12"/>
  <c r="H72" i="12"/>
  <c r="H80" i="12"/>
  <c r="H88" i="12"/>
  <c r="H96" i="12"/>
  <c r="H104" i="12"/>
  <c r="H112" i="12"/>
  <c r="H120" i="12"/>
  <c r="H128" i="12"/>
  <c r="H136" i="12"/>
  <c r="H144" i="12"/>
  <c r="H152" i="12"/>
  <c r="H160" i="12"/>
  <c r="H168" i="12"/>
  <c r="H10" i="12"/>
  <c r="H18" i="12"/>
  <c r="H26" i="12"/>
  <c r="H34" i="12"/>
  <c r="H42" i="12"/>
  <c r="H50" i="12"/>
  <c r="H58" i="12"/>
  <c r="H66" i="12"/>
  <c r="H74" i="12"/>
  <c r="H82" i="12"/>
  <c r="H90" i="12"/>
  <c r="H98" i="12"/>
  <c r="H106" i="12"/>
  <c r="H114" i="12"/>
  <c r="H122" i="12"/>
  <c r="H130" i="12"/>
  <c r="H138" i="12"/>
  <c r="H146" i="12"/>
  <c r="H154" i="12"/>
  <c r="H162" i="12"/>
  <c r="H170" i="12"/>
  <c r="H12" i="12"/>
  <c r="H20" i="12"/>
  <c r="H28" i="12"/>
  <c r="H36" i="12"/>
  <c r="H44" i="12"/>
  <c r="H52" i="12"/>
  <c r="H60" i="12"/>
  <c r="H68" i="12"/>
  <c r="H76" i="12"/>
  <c r="H84" i="12"/>
  <c r="H92" i="12"/>
  <c r="H100" i="12"/>
  <c r="H108" i="12"/>
  <c r="H116" i="12"/>
  <c r="H124" i="12"/>
  <c r="H132" i="12"/>
  <c r="H140" i="12"/>
  <c r="H148" i="12"/>
  <c r="H156" i="12"/>
  <c r="H164" i="12"/>
  <c r="H172" i="12"/>
  <c r="H13" i="12"/>
  <c r="H21" i="12"/>
  <c r="H29" i="12"/>
  <c r="H37" i="12"/>
  <c r="H45" i="12"/>
  <c r="H53" i="12"/>
  <c r="H61" i="12"/>
  <c r="H69" i="12"/>
  <c r="H77" i="12"/>
  <c r="H85" i="12"/>
  <c r="H93" i="12"/>
  <c r="H101" i="12"/>
  <c r="H109" i="12"/>
  <c r="H117" i="12"/>
  <c r="H125" i="12"/>
  <c r="H133" i="12"/>
  <c r="H141" i="12"/>
  <c r="H149" i="12"/>
  <c r="H157" i="12"/>
  <c r="H165" i="12"/>
  <c r="H17" i="12"/>
  <c r="H33" i="12"/>
  <c r="H49" i="12"/>
  <c r="H65" i="12"/>
  <c r="H81" i="12"/>
  <c r="H97" i="12"/>
  <c r="H113" i="12"/>
  <c r="H129" i="12"/>
  <c r="H145" i="12"/>
  <c r="H161" i="12"/>
  <c r="H19" i="12"/>
  <c r="H51" i="12"/>
  <c r="H67" i="12"/>
  <c r="H99" i="12"/>
  <c r="H115" i="12"/>
  <c r="H131" i="12"/>
  <c r="H147" i="12"/>
  <c r="H163" i="12"/>
  <c r="H102" i="12"/>
  <c r="H118" i="12"/>
  <c r="H150" i="12"/>
  <c r="H166" i="12"/>
  <c r="H23" i="12"/>
  <c r="H55" i="12"/>
  <c r="H87" i="12"/>
  <c r="H135" i="12"/>
  <c r="H167" i="12"/>
  <c r="H75" i="12"/>
  <c r="H139" i="12"/>
  <c r="H30" i="12"/>
  <c r="H78" i="12"/>
  <c r="H35" i="12"/>
  <c r="H83" i="12"/>
  <c r="H39" i="12"/>
  <c r="H71" i="12"/>
  <c r="H119" i="12"/>
  <c r="H151" i="12"/>
  <c r="H43" i="12"/>
  <c r="H123" i="12"/>
  <c r="H14" i="12"/>
  <c r="H22" i="12"/>
  <c r="H38" i="12"/>
  <c r="H54" i="12"/>
  <c r="H70" i="12"/>
  <c r="H86" i="12"/>
  <c r="H134" i="12"/>
  <c r="H6" i="12"/>
  <c r="H103" i="12"/>
  <c r="H27" i="12"/>
  <c r="H91" i="12"/>
  <c r="H171" i="12"/>
  <c r="H62" i="12"/>
  <c r="H9" i="12"/>
  <c r="H25" i="12"/>
  <c r="H41" i="12"/>
  <c r="H57" i="12"/>
  <c r="H73" i="12"/>
  <c r="H89" i="12"/>
  <c r="H105" i="12"/>
  <c r="H121" i="12"/>
  <c r="H137" i="12"/>
  <c r="H153" i="12"/>
  <c r="H169" i="12"/>
  <c r="H11" i="12"/>
  <c r="H59" i="12"/>
  <c r="H107" i="12"/>
  <c r="H155" i="12"/>
  <c r="H46" i="12"/>
  <c r="H94" i="12"/>
  <c r="H111" i="12"/>
  <c r="H126" i="12"/>
  <c r="H127" i="12"/>
  <c r="H158" i="12"/>
  <c r="H95" i="12"/>
  <c r="H15" i="12"/>
  <c r="H142" i="12"/>
  <c r="H31" i="12"/>
  <c r="H143" i="12"/>
  <c r="H159" i="12"/>
  <c r="H47" i="12"/>
  <c r="H63" i="12"/>
  <c r="H79" i="12"/>
  <c r="H110" i="12"/>
  <c r="H4" i="12"/>
  <c r="H5" i="12"/>
  <c r="O4" i="12"/>
  <c r="U170" i="12"/>
  <c r="U162" i="12"/>
  <c r="U154" i="12"/>
  <c r="U146" i="12"/>
  <c r="U138" i="12"/>
  <c r="U130" i="12"/>
  <c r="V116" i="12"/>
  <c r="V100" i="12"/>
  <c r="V84" i="12"/>
  <c r="T68" i="12"/>
  <c r="V36" i="12"/>
  <c r="T168" i="17"/>
  <c r="S119" i="17"/>
  <c r="V10" i="17"/>
  <c r="G5" i="12"/>
  <c r="G4" i="12"/>
  <c r="V168" i="12"/>
  <c r="V160" i="12"/>
  <c r="V152" i="12"/>
  <c r="V144" i="12"/>
  <c r="V136" i="12"/>
  <c r="V128" i="12"/>
  <c r="V114" i="12"/>
  <c r="V98" i="12"/>
  <c r="V82" i="12"/>
  <c r="V64" i="12"/>
  <c r="V162" i="17"/>
  <c r="U107" i="17"/>
  <c r="N5" i="17"/>
  <c r="U5" i="17"/>
  <c r="U177" i="16"/>
  <c r="H11" i="17"/>
  <c r="H19" i="17"/>
  <c r="H27" i="17"/>
  <c r="H35" i="17"/>
  <c r="H43" i="17"/>
  <c r="H51" i="17"/>
  <c r="H59" i="17"/>
  <c r="H67" i="17"/>
  <c r="H75" i="17"/>
  <c r="H83" i="17"/>
  <c r="H91" i="17"/>
  <c r="H99" i="17"/>
  <c r="H107" i="17"/>
  <c r="H115" i="17"/>
  <c r="H123" i="17"/>
  <c r="H131" i="17"/>
  <c r="H139" i="17"/>
  <c r="H147" i="17"/>
  <c r="H155" i="17"/>
  <c r="H163" i="17"/>
  <c r="H171" i="17"/>
  <c r="H12" i="17"/>
  <c r="H20" i="17"/>
  <c r="H28" i="17"/>
  <c r="H36" i="17"/>
  <c r="H44" i="17"/>
  <c r="H52" i="17"/>
  <c r="H60" i="17"/>
  <c r="H68" i="17"/>
  <c r="H76" i="17"/>
  <c r="H84" i="17"/>
  <c r="H92" i="17"/>
  <c r="H100" i="17"/>
  <c r="H108" i="17"/>
  <c r="H116" i="17"/>
  <c r="H124" i="17"/>
  <c r="H132" i="17"/>
  <c r="H140" i="17"/>
  <c r="H148" i="17"/>
  <c r="H156" i="17"/>
  <c r="H164" i="17"/>
  <c r="H172" i="17"/>
  <c r="H15" i="17"/>
  <c r="H22" i="17"/>
  <c r="H29" i="17"/>
  <c r="H47" i="17"/>
  <c r="H54" i="17"/>
  <c r="H61" i="17"/>
  <c r="H79" i="17"/>
  <c r="H86" i="17"/>
  <c r="H93" i="17"/>
  <c r="H111" i="17"/>
  <c r="H118" i="17"/>
  <c r="H125" i="17"/>
  <c r="H143" i="17"/>
  <c r="H150" i="17"/>
  <c r="H157" i="17"/>
  <c r="H23" i="17"/>
  <c r="H30" i="17"/>
  <c r="H37" i="17"/>
  <c r="H55" i="17"/>
  <c r="H62" i="17"/>
  <c r="H69" i="17"/>
  <c r="H87" i="17"/>
  <c r="H94" i="17"/>
  <c r="H101" i="17"/>
  <c r="H119" i="17"/>
  <c r="H126" i="17"/>
  <c r="H133" i="17"/>
  <c r="H151" i="17"/>
  <c r="H158" i="17"/>
  <c r="H165" i="17"/>
  <c r="H6" i="17"/>
  <c r="H13" i="17"/>
  <c r="H31" i="17"/>
  <c r="H38" i="17"/>
  <c r="H45" i="17"/>
  <c r="H63" i="17"/>
  <c r="H70" i="17"/>
  <c r="H77" i="17"/>
  <c r="H95" i="17"/>
  <c r="H102" i="17"/>
  <c r="H109" i="17"/>
  <c r="H127" i="17"/>
  <c r="H134" i="17"/>
  <c r="H141" i="17"/>
  <c r="H159" i="17"/>
  <c r="H166" i="17"/>
  <c r="H173" i="17"/>
  <c r="H10" i="17"/>
  <c r="H17" i="17"/>
  <c r="H24" i="17"/>
  <c r="H42" i="17"/>
  <c r="H49" i="17"/>
  <c r="H56" i="17"/>
  <c r="H74" i="17"/>
  <c r="H81" i="17"/>
  <c r="H88" i="17"/>
  <c r="H106" i="17"/>
  <c r="H113" i="17"/>
  <c r="H120" i="17"/>
  <c r="H138" i="17"/>
  <c r="H145" i="17"/>
  <c r="H152" i="17"/>
  <c r="H170" i="17"/>
  <c r="H5" i="17"/>
  <c r="H7" i="17"/>
  <c r="H14" i="17"/>
  <c r="H21" i="17"/>
  <c r="H39" i="17"/>
  <c r="H46" i="17"/>
  <c r="H53" i="17"/>
  <c r="H71" i="17"/>
  <c r="H78" i="17"/>
  <c r="H85" i="17"/>
  <c r="H103" i="17"/>
  <c r="H110" i="17"/>
  <c r="H117" i="17"/>
  <c r="H9" i="17"/>
  <c r="H48" i="17"/>
  <c r="H58" i="17"/>
  <c r="H96" i="17"/>
  <c r="H104" i="17"/>
  <c r="H114" i="17"/>
  <c r="H122" i="17"/>
  <c r="H129" i="17"/>
  <c r="H136" i="17"/>
  <c r="H33" i="17"/>
  <c r="H80" i="17"/>
  <c r="H90" i="17"/>
  <c r="H146" i="17"/>
  <c r="H153" i="17"/>
  <c r="H160" i="17"/>
  <c r="H142" i="17"/>
  <c r="H40" i="17"/>
  <c r="H50" i="17"/>
  <c r="H97" i="17"/>
  <c r="H105" i="17"/>
  <c r="H130" i="17"/>
  <c r="H137" i="17"/>
  <c r="H144" i="17"/>
  <c r="H169" i="17"/>
  <c r="H18" i="17"/>
  <c r="H135" i="17"/>
  <c r="H32" i="17"/>
  <c r="H41" i="17"/>
  <c r="H89" i="17"/>
  <c r="H98" i="17"/>
  <c r="H167" i="17"/>
  <c r="H65" i="17"/>
  <c r="H25" i="17"/>
  <c r="H34" i="17"/>
  <c r="H72" i="17"/>
  <c r="H82" i="17"/>
  <c r="H154" i="17"/>
  <c r="H161" i="17"/>
  <c r="H168" i="17"/>
  <c r="H16" i="17"/>
  <c r="H26" i="17"/>
  <c r="H64" i="17"/>
  <c r="H73" i="17"/>
  <c r="H162" i="17"/>
  <c r="H8" i="17"/>
  <c r="H149" i="17"/>
  <c r="H112" i="17"/>
  <c r="H128" i="17"/>
  <c r="H121" i="17"/>
  <c r="H57" i="17"/>
  <c r="H66" i="17"/>
  <c r="V5" i="12"/>
  <c r="V16" i="12"/>
  <c r="V21" i="12"/>
  <c r="V25" i="12"/>
  <c r="V29" i="12"/>
  <c r="V33" i="12"/>
  <c r="V37" i="12"/>
  <c r="V41" i="12"/>
  <c r="V45" i="12"/>
  <c r="V49" i="12"/>
  <c r="V53" i="12"/>
  <c r="V57" i="12"/>
  <c r="V61" i="12"/>
  <c r="V65" i="12"/>
  <c r="V68" i="12"/>
  <c r="V6" i="12"/>
  <c r="V11" i="12"/>
  <c r="V12" i="12"/>
  <c r="V17" i="12"/>
  <c r="V22" i="12"/>
  <c r="V26" i="12"/>
  <c r="V30" i="12"/>
  <c r="V34" i="12"/>
  <c r="V38" i="12"/>
  <c r="V42" i="12"/>
  <c r="V46" i="12"/>
  <c r="V50" i="12"/>
  <c r="V54" i="12"/>
  <c r="V58" i="12"/>
  <c r="V62" i="12"/>
  <c r="V66" i="12"/>
  <c r="V71" i="12"/>
  <c r="V73" i="12"/>
  <c r="V75" i="12"/>
  <c r="V77" i="12"/>
  <c r="V79" i="12"/>
  <c r="V81" i="12"/>
  <c r="V83" i="12"/>
  <c r="V85" i="12"/>
  <c r="V87" i="12"/>
  <c r="V89" i="12"/>
  <c r="V91" i="12"/>
  <c r="V93" i="12"/>
  <c r="V95" i="12"/>
  <c r="V97" i="12"/>
  <c r="V99" i="12"/>
  <c r="V101" i="12"/>
  <c r="V103" i="12"/>
  <c r="V105" i="12"/>
  <c r="V107" i="12"/>
  <c r="V109" i="12"/>
  <c r="V111" i="12"/>
  <c r="V113" i="12"/>
  <c r="V115" i="12"/>
  <c r="V117" i="12"/>
  <c r="V119" i="12"/>
  <c r="V121" i="12"/>
  <c r="V123" i="12"/>
  <c r="V125" i="12"/>
  <c r="V127" i="12"/>
  <c r="V129" i="12"/>
  <c r="V131" i="12"/>
  <c r="V133" i="12"/>
  <c r="V135" i="12"/>
  <c r="V137" i="12"/>
  <c r="V139" i="12"/>
  <c r="V141" i="12"/>
  <c r="V143" i="12"/>
  <c r="V145" i="12"/>
  <c r="V147" i="12"/>
  <c r="V149" i="12"/>
  <c r="V151" i="12"/>
  <c r="V153" i="12"/>
  <c r="V155" i="12"/>
  <c r="V157" i="12"/>
  <c r="V159" i="12"/>
  <c r="V161" i="12"/>
  <c r="V163" i="12"/>
  <c r="V165" i="12"/>
  <c r="V167" i="12"/>
  <c r="V169" i="12"/>
  <c r="V171" i="12"/>
  <c r="V7" i="12"/>
  <c r="V18" i="12"/>
  <c r="V69" i="12"/>
  <c r="V8" i="12"/>
  <c r="V13" i="12"/>
  <c r="V23" i="12"/>
  <c r="V27" i="12"/>
  <c r="V31" i="12"/>
  <c r="V35" i="12"/>
  <c r="V39" i="12"/>
  <c r="V43" i="12"/>
  <c r="V47" i="12"/>
  <c r="V51" i="12"/>
  <c r="V55" i="12"/>
  <c r="V59" i="12"/>
  <c r="V63" i="12"/>
  <c r="V14" i="12"/>
  <c r="V19" i="12"/>
  <c r="V67" i="12"/>
  <c r="V10" i="12"/>
  <c r="V15" i="12"/>
  <c r="F4" i="12"/>
  <c r="U168" i="12"/>
  <c r="U160" i="12"/>
  <c r="U152" i="12"/>
  <c r="U144" i="12"/>
  <c r="U136" i="12"/>
  <c r="V112" i="12"/>
  <c r="V96" i="12"/>
  <c r="V80" i="12"/>
  <c r="V60" i="12"/>
  <c r="V28" i="12"/>
  <c r="S97" i="17"/>
  <c r="G6" i="17"/>
  <c r="G14" i="17"/>
  <c r="G22" i="17"/>
  <c r="G30" i="17"/>
  <c r="G38" i="17"/>
  <c r="G46" i="17"/>
  <c r="G54" i="17"/>
  <c r="G62" i="17"/>
  <c r="G70" i="17"/>
  <c r="G78" i="17"/>
  <c r="G86" i="17"/>
  <c r="G94" i="17"/>
  <c r="G102" i="17"/>
  <c r="G110" i="17"/>
  <c r="G118" i="17"/>
  <c r="G126" i="17"/>
  <c r="G134" i="17"/>
  <c r="G142" i="17"/>
  <c r="G150" i="17"/>
  <c r="G158" i="17"/>
  <c r="G166" i="17"/>
  <c r="G7" i="17"/>
  <c r="G15" i="17"/>
  <c r="G23" i="17"/>
  <c r="G31" i="17"/>
  <c r="G39" i="17"/>
  <c r="G47" i="17"/>
  <c r="G55" i="17"/>
  <c r="G63" i="17"/>
  <c r="G71" i="17"/>
  <c r="G79" i="17"/>
  <c r="G87" i="17"/>
  <c r="G95" i="17"/>
  <c r="G103" i="17"/>
  <c r="G111" i="17"/>
  <c r="G119" i="17"/>
  <c r="G127" i="17"/>
  <c r="G135" i="17"/>
  <c r="G143" i="17"/>
  <c r="G151" i="17"/>
  <c r="G159" i="17"/>
  <c r="G167" i="17"/>
  <c r="G8" i="17"/>
  <c r="G26" i="17"/>
  <c r="G33" i="17"/>
  <c r="G40" i="17"/>
  <c r="G58" i="17"/>
  <c r="G65" i="17"/>
  <c r="G72" i="17"/>
  <c r="G90" i="17"/>
  <c r="G97" i="17"/>
  <c r="G104" i="17"/>
  <c r="G122" i="17"/>
  <c r="G129" i="17"/>
  <c r="G136" i="17"/>
  <c r="G154" i="17"/>
  <c r="G161" i="17"/>
  <c r="G168" i="17"/>
  <c r="G9" i="17"/>
  <c r="G16" i="17"/>
  <c r="G34" i="17"/>
  <c r="G41" i="17"/>
  <c r="G48" i="17"/>
  <c r="G66" i="17"/>
  <c r="G73" i="17"/>
  <c r="G80" i="17"/>
  <c r="G98" i="17"/>
  <c r="G105" i="17"/>
  <c r="G112" i="17"/>
  <c r="G130" i="17"/>
  <c r="G137" i="17"/>
  <c r="G144" i="17"/>
  <c r="G162" i="17"/>
  <c r="G169" i="17"/>
  <c r="G10" i="17"/>
  <c r="G17" i="17"/>
  <c r="G24" i="17"/>
  <c r="G42" i="17"/>
  <c r="G49" i="17"/>
  <c r="G56" i="17"/>
  <c r="G74" i="17"/>
  <c r="G81" i="17"/>
  <c r="G88" i="17"/>
  <c r="G106" i="17"/>
  <c r="G113" i="17"/>
  <c r="G120" i="17"/>
  <c r="G138" i="17"/>
  <c r="G145" i="17"/>
  <c r="G152" i="17"/>
  <c r="G170" i="17"/>
  <c r="G21" i="17"/>
  <c r="G28" i="17"/>
  <c r="G35" i="17"/>
  <c r="G53" i="17"/>
  <c r="G60" i="17"/>
  <c r="G67" i="17"/>
  <c r="G85" i="17"/>
  <c r="G92" i="17"/>
  <c r="G99" i="17"/>
  <c r="G117" i="17"/>
  <c r="G124" i="17"/>
  <c r="G131" i="17"/>
  <c r="G149" i="17"/>
  <c r="G156" i="17"/>
  <c r="G163" i="17"/>
  <c r="G18" i="17"/>
  <c r="G25" i="17"/>
  <c r="G32" i="17"/>
  <c r="G50" i="17"/>
  <c r="G57" i="17"/>
  <c r="G64" i="17"/>
  <c r="G82" i="17"/>
  <c r="G89" i="17"/>
  <c r="G96" i="17"/>
  <c r="G114" i="17"/>
  <c r="G19" i="17"/>
  <c r="G29" i="17"/>
  <c r="G11" i="17"/>
  <c r="G20" i="17"/>
  <c r="G68" i="17"/>
  <c r="G77" i="17"/>
  <c r="G165" i="17"/>
  <c r="G172" i="17"/>
  <c r="G43" i="17"/>
  <c r="G52" i="17"/>
  <c r="G132" i="17"/>
  <c r="G27" i="17"/>
  <c r="G84" i="17"/>
  <c r="G121" i="17"/>
  <c r="G12" i="17"/>
  <c r="G59" i="17"/>
  <c r="G69" i="17"/>
  <c r="G115" i="17"/>
  <c r="G123" i="17"/>
  <c r="G173" i="17"/>
  <c r="G108" i="17"/>
  <c r="G139" i="17"/>
  <c r="G13" i="17"/>
  <c r="G51" i="17"/>
  <c r="G61" i="17"/>
  <c r="G107" i="17"/>
  <c r="G116" i="17"/>
  <c r="G146" i="17"/>
  <c r="G153" i="17"/>
  <c r="G160" i="17"/>
  <c r="G5" i="17"/>
  <c r="G125" i="17"/>
  <c r="G44" i="17"/>
  <c r="G91" i="17"/>
  <c r="G100" i="17"/>
  <c r="G109" i="17"/>
  <c r="G133" i="17"/>
  <c r="G140" i="17"/>
  <c r="G147" i="17"/>
  <c r="G36" i="17"/>
  <c r="G45" i="17"/>
  <c r="G83" i="17"/>
  <c r="G93" i="17"/>
  <c r="G101" i="17"/>
  <c r="G141" i="17"/>
  <c r="G148" i="17"/>
  <c r="G155" i="17"/>
  <c r="G37" i="17"/>
  <c r="G75" i="17"/>
  <c r="G128" i="17"/>
  <c r="G171" i="17"/>
  <c r="G76" i="17"/>
  <c r="G164" i="17"/>
  <c r="G157" i="17"/>
  <c r="U5" i="12"/>
  <c r="U7" i="12"/>
  <c r="U9" i="12"/>
  <c r="U11" i="12"/>
  <c r="U13" i="12"/>
  <c r="U15" i="12"/>
  <c r="U17" i="12"/>
  <c r="U19" i="12"/>
  <c r="U21" i="12"/>
  <c r="U23" i="12"/>
  <c r="U25" i="12"/>
  <c r="U27" i="12"/>
  <c r="U29" i="12"/>
  <c r="U31" i="12"/>
  <c r="U33" i="12"/>
  <c r="U35" i="12"/>
  <c r="U37" i="12"/>
  <c r="U39" i="12"/>
  <c r="U41" i="12"/>
  <c r="U43" i="12"/>
  <c r="U45" i="12"/>
  <c r="U47" i="12"/>
  <c r="U49" i="12"/>
  <c r="U51" i="12"/>
  <c r="U53" i="12"/>
  <c r="U55" i="12"/>
  <c r="U57" i="12"/>
  <c r="U59" i="12"/>
  <c r="U61" i="12"/>
  <c r="U63" i="12"/>
  <c r="U65" i="12"/>
  <c r="U6" i="12"/>
  <c r="U8" i="12"/>
  <c r="U10" i="12"/>
  <c r="U12" i="12"/>
  <c r="U14" i="12"/>
  <c r="U16" i="12"/>
  <c r="U18" i="12"/>
  <c r="U20" i="12"/>
  <c r="U22" i="12"/>
  <c r="U24" i="12"/>
  <c r="U26" i="12"/>
  <c r="U28" i="12"/>
  <c r="U30" i="12"/>
  <c r="U32" i="12"/>
  <c r="U34" i="12"/>
  <c r="U36" i="12"/>
  <c r="U38" i="12"/>
  <c r="U40" i="12"/>
  <c r="U42" i="12"/>
  <c r="U44" i="12"/>
  <c r="U46" i="12"/>
  <c r="U48" i="12"/>
  <c r="U50" i="12"/>
  <c r="U52" i="12"/>
  <c r="U54" i="12"/>
  <c r="U56" i="12"/>
  <c r="U58" i="12"/>
  <c r="U60" i="12"/>
  <c r="U62" i="12"/>
  <c r="U64" i="12"/>
  <c r="U66" i="12"/>
  <c r="U71" i="12"/>
  <c r="U73" i="12"/>
  <c r="U75" i="12"/>
  <c r="U77" i="12"/>
  <c r="U79" i="12"/>
  <c r="U81" i="12"/>
  <c r="U83" i="12"/>
  <c r="U85" i="12"/>
  <c r="U87" i="12"/>
  <c r="U89" i="12"/>
  <c r="U91" i="12"/>
  <c r="U93" i="12"/>
  <c r="U95" i="12"/>
  <c r="U97" i="12"/>
  <c r="U99" i="12"/>
  <c r="U101" i="12"/>
  <c r="U103" i="12"/>
  <c r="U105" i="12"/>
  <c r="U107" i="12"/>
  <c r="U109" i="12"/>
  <c r="U111" i="12"/>
  <c r="U113" i="12"/>
  <c r="U115" i="12"/>
  <c r="U117" i="12"/>
  <c r="U119" i="12"/>
  <c r="U121" i="12"/>
  <c r="U123" i="12"/>
  <c r="U125" i="12"/>
  <c r="U127" i="12"/>
  <c r="U129" i="12"/>
  <c r="U131" i="12"/>
  <c r="U133" i="12"/>
  <c r="U135" i="12"/>
  <c r="U137" i="12"/>
  <c r="U139" i="12"/>
  <c r="U141" i="12"/>
  <c r="U143" i="12"/>
  <c r="U145" i="12"/>
  <c r="U147" i="12"/>
  <c r="U149" i="12"/>
  <c r="U151" i="12"/>
  <c r="U153" i="12"/>
  <c r="U155" i="12"/>
  <c r="U157" i="12"/>
  <c r="U159" i="12"/>
  <c r="U161" i="12"/>
  <c r="U163" i="12"/>
  <c r="U165" i="12"/>
  <c r="U167" i="12"/>
  <c r="U169" i="12"/>
  <c r="U171" i="12"/>
  <c r="U69" i="12"/>
  <c r="U67" i="12"/>
  <c r="U4" i="12"/>
  <c r="U70" i="12"/>
  <c r="U72" i="12"/>
  <c r="U74" i="12"/>
  <c r="U76" i="12"/>
  <c r="U78" i="12"/>
  <c r="U80" i="12"/>
  <c r="U82" i="12"/>
  <c r="U84" i="12"/>
  <c r="U86" i="12"/>
  <c r="U88" i="12"/>
  <c r="U90" i="12"/>
  <c r="U92" i="12"/>
  <c r="U94" i="12"/>
  <c r="U96" i="12"/>
  <c r="U98" i="12"/>
  <c r="U100" i="12"/>
  <c r="U102" i="12"/>
  <c r="U104" i="12"/>
  <c r="U106" i="12"/>
  <c r="U108" i="12"/>
  <c r="U110" i="12"/>
  <c r="U112" i="12"/>
  <c r="U114" i="12"/>
  <c r="U116" i="12"/>
  <c r="U118" i="12"/>
  <c r="U120" i="12"/>
  <c r="U122" i="12"/>
  <c r="U124" i="12"/>
  <c r="U126" i="12"/>
  <c r="U68" i="12"/>
  <c r="M4" i="12"/>
  <c r="E4" i="12"/>
  <c r="D4" i="12"/>
  <c r="V166" i="12"/>
  <c r="V158" i="12"/>
  <c r="V150" i="12"/>
  <c r="V142" i="12"/>
  <c r="V134" i="12"/>
  <c r="V126" i="12"/>
  <c r="V110" i="12"/>
  <c r="V94" i="12"/>
  <c r="V78" i="12"/>
  <c r="V56" i="12"/>
  <c r="V24" i="12"/>
  <c r="S87" i="17"/>
  <c r="V7" i="17"/>
  <c r="V9" i="17"/>
  <c r="V11" i="17"/>
  <c r="V13" i="17"/>
  <c r="V15" i="17"/>
  <c r="V17" i="17"/>
  <c r="V19" i="17"/>
  <c r="V21" i="17"/>
  <c r="V23" i="17"/>
  <c r="V25" i="17"/>
  <c r="V27" i="17"/>
  <c r="V29" i="17"/>
  <c r="V31" i="17"/>
  <c r="V33" i="17"/>
  <c r="V35" i="17"/>
  <c r="V37" i="17"/>
  <c r="V39" i="17"/>
  <c r="V41" i="17"/>
  <c r="V43" i="17"/>
  <c r="V45" i="17"/>
  <c r="V47" i="17"/>
  <c r="V49" i="17"/>
  <c r="V51" i="17"/>
  <c r="V53" i="17"/>
  <c r="V55" i="17"/>
  <c r="V57" i="17"/>
  <c r="V59" i="17"/>
  <c r="V61" i="17"/>
  <c r="V63" i="17"/>
  <c r="V65" i="17"/>
  <c r="V67" i="17"/>
  <c r="V69" i="17"/>
  <c r="V71" i="17"/>
  <c r="V73" i="17"/>
  <c r="V75" i="17"/>
  <c r="V77" i="17"/>
  <c r="V79" i="17"/>
  <c r="V81" i="17"/>
  <c r="V83" i="17"/>
  <c r="V85" i="17"/>
  <c r="V87" i="17"/>
  <c r="V89" i="17"/>
  <c r="V91" i="17"/>
  <c r="V93" i="17"/>
  <c r="V95" i="17"/>
  <c r="V97" i="17"/>
  <c r="V99" i="17"/>
  <c r="V101" i="17"/>
  <c r="V103" i="17"/>
  <c r="V105" i="17"/>
  <c r="V107" i="17"/>
  <c r="V109" i="17"/>
  <c r="V111" i="17"/>
  <c r="V113" i="17"/>
  <c r="V115" i="17"/>
  <c r="V117" i="17"/>
  <c r="V119" i="17"/>
  <c r="V121" i="17"/>
  <c r="V123" i="17"/>
  <c r="V125" i="17"/>
  <c r="V127" i="17"/>
  <c r="V129" i="17"/>
  <c r="V131" i="17"/>
  <c r="V50" i="17"/>
  <c r="V66" i="17"/>
  <c r="V46" i="17"/>
  <c r="V62" i="17"/>
  <c r="V72" i="17"/>
  <c r="V76" i="17"/>
  <c r="V80" i="17"/>
  <c r="V84" i="17"/>
  <c r="V88" i="17"/>
  <c r="V92" i="17"/>
  <c r="V96" i="17"/>
  <c r="V100" i="17"/>
  <c r="V104" i="17"/>
  <c r="V108" i="17"/>
  <c r="V112" i="17"/>
  <c r="V116" i="17"/>
  <c r="V120" i="17"/>
  <c r="V124" i="17"/>
  <c r="V128" i="17"/>
  <c r="V42" i="17"/>
  <c r="V58" i="17"/>
  <c r="V12" i="17"/>
  <c r="V20" i="17"/>
  <c r="V28" i="17"/>
  <c r="V36" i="17"/>
  <c r="V48" i="17"/>
  <c r="V64" i="17"/>
  <c r="V54" i="17"/>
  <c r="V70" i="17"/>
  <c r="V74" i="17"/>
  <c r="V78" i="17"/>
  <c r="V82" i="17"/>
  <c r="V86" i="17"/>
  <c r="V90" i="17"/>
  <c r="V94" i="17"/>
  <c r="V98" i="17"/>
  <c r="V102" i="17"/>
  <c r="V106" i="17"/>
  <c r="V110" i="17"/>
  <c r="V114" i="17"/>
  <c r="V118" i="17"/>
  <c r="V122" i="17"/>
  <c r="V126" i="17"/>
  <c r="V130" i="17"/>
  <c r="V16" i="17"/>
  <c r="V38" i="17"/>
  <c r="V52" i="17"/>
  <c r="V137" i="17"/>
  <c r="V142" i="17"/>
  <c r="V153" i="17"/>
  <c r="V158" i="17"/>
  <c r="V169" i="17"/>
  <c r="V18" i="17"/>
  <c r="V40" i="17"/>
  <c r="V68" i="17"/>
  <c r="V132" i="17"/>
  <c r="V143" i="17"/>
  <c r="V148" i="17"/>
  <c r="V159" i="17"/>
  <c r="V164" i="17"/>
  <c r="V22" i="17"/>
  <c r="V56" i="17"/>
  <c r="V133" i="17"/>
  <c r="V138" i="17"/>
  <c r="V149" i="17"/>
  <c r="V154" i="17"/>
  <c r="V165" i="17"/>
  <c r="V170" i="17"/>
  <c r="V24" i="17"/>
  <c r="V44" i="17"/>
  <c r="V139" i="17"/>
  <c r="V144" i="17"/>
  <c r="V155" i="17"/>
  <c r="V160" i="17"/>
  <c r="V171" i="17"/>
  <c r="V6" i="17"/>
  <c r="V26" i="17"/>
  <c r="V60" i="17"/>
  <c r="V134" i="17"/>
  <c r="V145" i="17"/>
  <c r="V150" i="17"/>
  <c r="V161" i="17"/>
  <c r="V166" i="17"/>
  <c r="V8" i="17"/>
  <c r="V30" i="17"/>
  <c r="V135" i="17"/>
  <c r="V140" i="17"/>
  <c r="V151" i="17"/>
  <c r="V156" i="17"/>
  <c r="V167" i="17"/>
  <c r="V172" i="17"/>
  <c r="V14" i="17"/>
  <c r="V34" i="17"/>
  <c r="V136" i="17"/>
  <c r="V147" i="17"/>
  <c r="V152" i="17"/>
  <c r="V163" i="17"/>
  <c r="V168" i="17"/>
  <c r="F9" i="17"/>
  <c r="F17" i="17"/>
  <c r="F25" i="17"/>
  <c r="F33" i="17"/>
  <c r="F41" i="17"/>
  <c r="F49" i="17"/>
  <c r="F57" i="17"/>
  <c r="F65" i="17"/>
  <c r="F73" i="17"/>
  <c r="F81" i="17"/>
  <c r="F89" i="17"/>
  <c r="F97" i="17"/>
  <c r="F105" i="17"/>
  <c r="F113" i="17"/>
  <c r="F121" i="17"/>
  <c r="F129" i="17"/>
  <c r="F137" i="17"/>
  <c r="F145" i="17"/>
  <c r="F153" i="17"/>
  <c r="F161" i="17"/>
  <c r="F169" i="17"/>
  <c r="F5" i="17"/>
  <c r="F10" i="17"/>
  <c r="F18" i="17"/>
  <c r="F26" i="17"/>
  <c r="F34" i="17"/>
  <c r="F42" i="17"/>
  <c r="F50" i="17"/>
  <c r="F58" i="17"/>
  <c r="F66" i="17"/>
  <c r="F74" i="17"/>
  <c r="F82" i="17"/>
  <c r="F90" i="17"/>
  <c r="F98" i="17"/>
  <c r="F106" i="17"/>
  <c r="F114" i="17"/>
  <c r="F122" i="17"/>
  <c r="F130" i="17"/>
  <c r="F138" i="17"/>
  <c r="F146" i="17"/>
  <c r="F154" i="17"/>
  <c r="F162" i="17"/>
  <c r="F170" i="17"/>
  <c r="F12" i="17"/>
  <c r="F19" i="17"/>
  <c r="F37" i="17"/>
  <c r="F44" i="17"/>
  <c r="F51" i="17"/>
  <c r="F69" i="17"/>
  <c r="F76" i="17"/>
  <c r="F83" i="17"/>
  <c r="F101" i="17"/>
  <c r="F108" i="17"/>
  <c r="F115" i="17"/>
  <c r="F133" i="17"/>
  <c r="F140" i="17"/>
  <c r="F147" i="17"/>
  <c r="F165" i="17"/>
  <c r="F172" i="17"/>
  <c r="F13" i="17"/>
  <c r="F20" i="17"/>
  <c r="F27" i="17"/>
  <c r="F45" i="17"/>
  <c r="F52" i="17"/>
  <c r="F59" i="17"/>
  <c r="F77" i="17"/>
  <c r="F84" i="17"/>
  <c r="F91" i="17"/>
  <c r="F109" i="17"/>
  <c r="F116" i="17"/>
  <c r="F123" i="17"/>
  <c r="F141" i="17"/>
  <c r="F148" i="17"/>
  <c r="F155" i="17"/>
  <c r="F173" i="17"/>
  <c r="F21" i="17"/>
  <c r="F28" i="17"/>
  <c r="F35" i="17"/>
  <c r="F53" i="17"/>
  <c r="F60" i="17"/>
  <c r="F67" i="17"/>
  <c r="F85" i="17"/>
  <c r="F92" i="17"/>
  <c r="F99" i="17"/>
  <c r="F117" i="17"/>
  <c r="F124" i="17"/>
  <c r="F131" i="17"/>
  <c r="F149" i="17"/>
  <c r="F156" i="17"/>
  <c r="F163" i="17"/>
  <c r="F107" i="17"/>
  <c r="F7" i="17"/>
  <c r="F14" i="17"/>
  <c r="F32" i="17"/>
  <c r="F39" i="17"/>
  <c r="F46" i="17"/>
  <c r="F64" i="17"/>
  <c r="F71" i="17"/>
  <c r="F78" i="17"/>
  <c r="F96" i="17"/>
  <c r="F103" i="17"/>
  <c r="F110" i="17"/>
  <c r="F128" i="17"/>
  <c r="F135" i="17"/>
  <c r="F142" i="17"/>
  <c r="F160" i="17"/>
  <c r="F167" i="17"/>
  <c r="F11" i="17"/>
  <c r="F29" i="17"/>
  <c r="F36" i="17"/>
  <c r="F43" i="17"/>
  <c r="F61" i="17"/>
  <c r="F68" i="17"/>
  <c r="F75" i="17"/>
  <c r="F93" i="17"/>
  <c r="F38" i="17"/>
  <c r="F30" i="17"/>
  <c r="F40" i="17"/>
  <c r="F87" i="17"/>
  <c r="F144" i="17"/>
  <c r="F151" i="17"/>
  <c r="F158" i="17"/>
  <c r="F166" i="17"/>
  <c r="F15" i="17"/>
  <c r="F24" i="17"/>
  <c r="F62" i="17"/>
  <c r="F72" i="17"/>
  <c r="F100" i="17"/>
  <c r="F118" i="17"/>
  <c r="F47" i="17"/>
  <c r="F164" i="17"/>
  <c r="F22" i="17"/>
  <c r="F31" i="17"/>
  <c r="F79" i="17"/>
  <c r="F88" i="17"/>
  <c r="F152" i="17"/>
  <c r="F159" i="17"/>
  <c r="F168" i="17"/>
  <c r="F56" i="17"/>
  <c r="F102" i="17"/>
  <c r="F23" i="17"/>
  <c r="F70" i="17"/>
  <c r="F80" i="17"/>
  <c r="F125" i="17"/>
  <c r="F132" i="17"/>
  <c r="F139" i="17"/>
  <c r="F112" i="17"/>
  <c r="F157" i="17"/>
  <c r="F6" i="17"/>
  <c r="F16" i="17"/>
  <c r="F54" i="17"/>
  <c r="F63" i="17"/>
  <c r="F119" i="17"/>
  <c r="F126" i="17"/>
  <c r="F8" i="17"/>
  <c r="F55" i="17"/>
  <c r="F111" i="17"/>
  <c r="F120" i="17"/>
  <c r="F127" i="17"/>
  <c r="F134" i="17"/>
  <c r="F94" i="17"/>
  <c r="F171" i="17"/>
  <c r="F48" i="17"/>
  <c r="F143" i="17"/>
  <c r="F86" i="17"/>
  <c r="F104" i="17"/>
  <c r="F150" i="17"/>
  <c r="F136" i="17"/>
  <c r="F95" i="17"/>
  <c r="T6" i="12"/>
  <c r="T8" i="12"/>
  <c r="T10" i="12"/>
  <c r="T12" i="12"/>
  <c r="T14" i="12"/>
  <c r="T16" i="12"/>
  <c r="T18" i="12"/>
  <c r="T20" i="12"/>
  <c r="T11" i="12"/>
  <c r="T71" i="12"/>
  <c r="T73" i="12"/>
  <c r="T75" i="12"/>
  <c r="T77" i="12"/>
  <c r="T79" i="12"/>
  <c r="T81" i="12"/>
  <c r="T83" i="12"/>
  <c r="T85" i="12"/>
  <c r="T87" i="12"/>
  <c r="T89" i="12"/>
  <c r="T91" i="12"/>
  <c r="T93" i="12"/>
  <c r="T95" i="12"/>
  <c r="T97" i="12"/>
  <c r="T99" i="12"/>
  <c r="T101" i="12"/>
  <c r="T103" i="12"/>
  <c r="T105" i="12"/>
  <c r="T107" i="12"/>
  <c r="T109" i="12"/>
  <c r="T111" i="12"/>
  <c r="T113" i="12"/>
  <c r="T115" i="12"/>
  <c r="T117" i="12"/>
  <c r="T119" i="12"/>
  <c r="T121" i="12"/>
  <c r="T123" i="12"/>
  <c r="T125" i="12"/>
  <c r="T127" i="12"/>
  <c r="T129" i="12"/>
  <c r="T131" i="12"/>
  <c r="T133" i="12"/>
  <c r="T135" i="12"/>
  <c r="T137" i="12"/>
  <c r="T139" i="12"/>
  <c r="T141" i="12"/>
  <c r="T143" i="12"/>
  <c r="T145" i="12"/>
  <c r="T147" i="12"/>
  <c r="T149" i="12"/>
  <c r="T151" i="12"/>
  <c r="T153" i="12"/>
  <c r="T155" i="12"/>
  <c r="T157" i="12"/>
  <c r="T159" i="12"/>
  <c r="T161" i="12"/>
  <c r="T163" i="12"/>
  <c r="T165" i="12"/>
  <c r="T167" i="12"/>
  <c r="T169" i="12"/>
  <c r="T171" i="12"/>
  <c r="T17" i="12"/>
  <c r="T22" i="12"/>
  <c r="T26" i="12"/>
  <c r="T30" i="12"/>
  <c r="T34" i="12"/>
  <c r="T38" i="12"/>
  <c r="T42" i="12"/>
  <c r="T46" i="12"/>
  <c r="T50" i="12"/>
  <c r="T54" i="12"/>
  <c r="T58" i="12"/>
  <c r="T62" i="12"/>
  <c r="T66" i="12"/>
  <c r="T69" i="12"/>
  <c r="T7" i="12"/>
  <c r="T13" i="12"/>
  <c r="T23" i="12"/>
  <c r="T27" i="12"/>
  <c r="T31" i="12"/>
  <c r="T35" i="12"/>
  <c r="T39" i="12"/>
  <c r="T43" i="12"/>
  <c r="T47" i="12"/>
  <c r="T51" i="12"/>
  <c r="T55" i="12"/>
  <c r="T59" i="12"/>
  <c r="T63" i="12"/>
  <c r="T67" i="12"/>
  <c r="T4" i="12"/>
  <c r="T19" i="12"/>
  <c r="T70" i="12"/>
  <c r="T72" i="12"/>
  <c r="T74" i="12"/>
  <c r="T76" i="12"/>
  <c r="T78" i="12"/>
  <c r="T80" i="12"/>
  <c r="T82" i="12"/>
  <c r="T84" i="12"/>
  <c r="T86" i="12"/>
  <c r="T88" i="12"/>
  <c r="T90" i="12"/>
  <c r="T92" i="12"/>
  <c r="T94" i="12"/>
  <c r="T96" i="12"/>
  <c r="T98" i="12"/>
  <c r="T100" i="12"/>
  <c r="T102" i="12"/>
  <c r="T104" i="12"/>
  <c r="T106" i="12"/>
  <c r="T108" i="12"/>
  <c r="T110" i="12"/>
  <c r="T112" i="12"/>
  <c r="T114" i="12"/>
  <c r="T116" i="12"/>
  <c r="T118" i="12"/>
  <c r="T120" i="12"/>
  <c r="T122" i="12"/>
  <c r="T124" i="12"/>
  <c r="T126" i="12"/>
  <c r="T128" i="12"/>
  <c r="T130" i="12"/>
  <c r="T132" i="12"/>
  <c r="T134" i="12"/>
  <c r="T136" i="12"/>
  <c r="T138" i="12"/>
  <c r="T140" i="12"/>
  <c r="T142" i="12"/>
  <c r="T144" i="12"/>
  <c r="T146" i="12"/>
  <c r="T148" i="12"/>
  <c r="T150" i="12"/>
  <c r="T152" i="12"/>
  <c r="T154" i="12"/>
  <c r="T156" i="12"/>
  <c r="T158" i="12"/>
  <c r="T160" i="12"/>
  <c r="T162" i="12"/>
  <c r="T164" i="12"/>
  <c r="T166" i="12"/>
  <c r="T168" i="12"/>
  <c r="T170" i="12"/>
  <c r="T172" i="12"/>
  <c r="T9" i="12"/>
  <c r="T24" i="12"/>
  <c r="T28" i="12"/>
  <c r="T32" i="12"/>
  <c r="T36" i="12"/>
  <c r="T40" i="12"/>
  <c r="T44" i="12"/>
  <c r="T48" i="12"/>
  <c r="T52" i="12"/>
  <c r="T56" i="12"/>
  <c r="T60" i="12"/>
  <c r="T64" i="12"/>
  <c r="T5" i="12"/>
  <c r="T21" i="12"/>
  <c r="T25" i="12"/>
  <c r="T29" i="12"/>
  <c r="T33" i="12"/>
  <c r="T37" i="12"/>
  <c r="T41" i="12"/>
  <c r="T45" i="12"/>
  <c r="T49" i="12"/>
  <c r="T53" i="12"/>
  <c r="T57" i="12"/>
  <c r="T61" i="12"/>
  <c r="T65" i="12"/>
  <c r="L4" i="12"/>
  <c r="V172" i="12"/>
  <c r="U166" i="12"/>
  <c r="U158" i="12"/>
  <c r="U150" i="12"/>
  <c r="U142" i="12"/>
  <c r="U134" i="12"/>
  <c r="V124" i="12"/>
  <c r="V108" i="12"/>
  <c r="V92" i="12"/>
  <c r="V76" i="12"/>
  <c r="V52" i="12"/>
  <c r="V20" i="12"/>
  <c r="V146" i="17"/>
  <c r="S5" i="17"/>
  <c r="U7" i="17"/>
  <c r="U9" i="17"/>
  <c r="U11" i="17"/>
  <c r="U13" i="17"/>
  <c r="U15" i="17"/>
  <c r="U17" i="17"/>
  <c r="U19" i="17"/>
  <c r="U21" i="17"/>
  <c r="U23" i="17"/>
  <c r="U25" i="17"/>
  <c r="U27" i="17"/>
  <c r="U29" i="17"/>
  <c r="U31" i="17"/>
  <c r="U33" i="17"/>
  <c r="U35" i="17"/>
  <c r="U37" i="17"/>
  <c r="U39" i="17"/>
  <c r="U6" i="17"/>
  <c r="U8" i="17"/>
  <c r="U10" i="17"/>
  <c r="U12" i="17"/>
  <c r="U14" i="17"/>
  <c r="U16" i="17"/>
  <c r="U18" i="17"/>
  <c r="U20" i="17"/>
  <c r="U22" i="17"/>
  <c r="U24" i="17"/>
  <c r="U26" i="17"/>
  <c r="U28" i="17"/>
  <c r="U30" i="17"/>
  <c r="U32" i="17"/>
  <c r="U34" i="17"/>
  <c r="U36" i="17"/>
  <c r="U38" i="17"/>
  <c r="U40" i="17"/>
  <c r="U42" i="17"/>
  <c r="U44" i="17"/>
  <c r="U46" i="17"/>
  <c r="U48" i="17"/>
  <c r="U50" i="17"/>
  <c r="U52" i="17"/>
  <c r="U54" i="17"/>
  <c r="U56" i="17"/>
  <c r="U58" i="17"/>
  <c r="U60" i="17"/>
  <c r="U62" i="17"/>
  <c r="U64" i="17"/>
  <c r="U66" i="17"/>
  <c r="U68" i="17"/>
  <c r="U70" i="17"/>
  <c r="U72" i="17"/>
  <c r="U74" i="17"/>
  <c r="U76" i="17"/>
  <c r="U78" i="17"/>
  <c r="U80" i="17"/>
  <c r="U82" i="17"/>
  <c r="U84" i="17"/>
  <c r="U86" i="17"/>
  <c r="U88" i="17"/>
  <c r="U90" i="17"/>
  <c r="U92" i="17"/>
  <c r="U94" i="17"/>
  <c r="U96" i="17"/>
  <c r="U98" i="17"/>
  <c r="U100" i="17"/>
  <c r="U102" i="17"/>
  <c r="U104" i="17"/>
  <c r="U106" i="17"/>
  <c r="U108" i="17"/>
  <c r="U110" i="17"/>
  <c r="U112" i="17"/>
  <c r="U114" i="17"/>
  <c r="U116" i="17"/>
  <c r="U118" i="17"/>
  <c r="U120" i="17"/>
  <c r="U122" i="17"/>
  <c r="U124" i="17"/>
  <c r="U126" i="17"/>
  <c r="U128" i="17"/>
  <c r="U130" i="17"/>
  <c r="U132" i="17"/>
  <c r="U55" i="17"/>
  <c r="U51" i="17"/>
  <c r="U67" i="17"/>
  <c r="U134" i="17"/>
  <c r="U136" i="17"/>
  <c r="U138" i="17"/>
  <c r="U140" i="17"/>
  <c r="U142" i="17"/>
  <c r="U144" i="17"/>
  <c r="U146" i="17"/>
  <c r="U148" i="17"/>
  <c r="U150" i="17"/>
  <c r="U152" i="17"/>
  <c r="U154" i="17"/>
  <c r="U156" i="17"/>
  <c r="U158" i="17"/>
  <c r="U160" i="17"/>
  <c r="U162" i="17"/>
  <c r="U164" i="17"/>
  <c r="U166" i="17"/>
  <c r="U168" i="17"/>
  <c r="U170" i="17"/>
  <c r="U172" i="17"/>
  <c r="U47" i="17"/>
  <c r="U63" i="17"/>
  <c r="U53" i="17"/>
  <c r="U69" i="17"/>
  <c r="U73" i="17"/>
  <c r="U77" i="17"/>
  <c r="U81" i="17"/>
  <c r="U85" i="17"/>
  <c r="U89" i="17"/>
  <c r="U93" i="17"/>
  <c r="U97" i="17"/>
  <c r="U101" i="17"/>
  <c r="U105" i="17"/>
  <c r="U109" i="17"/>
  <c r="U113" i="17"/>
  <c r="U117" i="17"/>
  <c r="U121" i="17"/>
  <c r="U125" i="17"/>
  <c r="U129" i="17"/>
  <c r="U43" i="17"/>
  <c r="U59" i="17"/>
  <c r="U133" i="17"/>
  <c r="U135" i="17"/>
  <c r="U137" i="17"/>
  <c r="U139" i="17"/>
  <c r="U141" i="17"/>
  <c r="U143" i="17"/>
  <c r="U145" i="17"/>
  <c r="U147" i="17"/>
  <c r="U149" i="17"/>
  <c r="U151" i="17"/>
  <c r="U153" i="17"/>
  <c r="U155" i="17"/>
  <c r="U157" i="17"/>
  <c r="U159" i="17"/>
  <c r="U161" i="17"/>
  <c r="U163" i="17"/>
  <c r="U165" i="17"/>
  <c r="U167" i="17"/>
  <c r="U169" i="17"/>
  <c r="U171" i="17"/>
  <c r="U173" i="17"/>
  <c r="U99" i="17"/>
  <c r="U131" i="17"/>
  <c r="U79" i="17"/>
  <c r="U111" i="17"/>
  <c r="U41" i="17"/>
  <c r="U91" i="17"/>
  <c r="U123" i="17"/>
  <c r="U57" i="17"/>
  <c r="U71" i="17"/>
  <c r="U103" i="17"/>
  <c r="U45" i="17"/>
  <c r="U83" i="17"/>
  <c r="U115" i="17"/>
  <c r="U61" i="17"/>
  <c r="U95" i="17"/>
  <c r="U127" i="17"/>
  <c r="U65" i="17"/>
  <c r="U87" i="17"/>
  <c r="U119" i="17"/>
  <c r="S5" i="12"/>
  <c r="S7" i="12"/>
  <c r="S9" i="12"/>
  <c r="S11" i="12"/>
  <c r="S13" i="12"/>
  <c r="S15" i="12"/>
  <c r="S17" i="12"/>
  <c r="S19" i="12"/>
  <c r="S21" i="12"/>
  <c r="S23" i="12"/>
  <c r="S25" i="12"/>
  <c r="S27" i="12"/>
  <c r="S29" i="12"/>
  <c r="S31" i="12"/>
  <c r="S33" i="12"/>
  <c r="S35" i="12"/>
  <c r="S37" i="12"/>
  <c r="S39" i="12"/>
  <c r="S41" i="12"/>
  <c r="S43" i="12"/>
  <c r="S45" i="12"/>
  <c r="S47" i="12"/>
  <c r="S49" i="12"/>
  <c r="S51" i="12"/>
  <c r="S53" i="12"/>
  <c r="S55" i="12"/>
  <c r="S57" i="12"/>
  <c r="S59" i="12"/>
  <c r="S61" i="12"/>
  <c r="S63" i="12"/>
  <c r="S65" i="12"/>
  <c r="S67" i="12"/>
  <c r="S69" i="12"/>
  <c r="S6" i="12"/>
  <c r="S8" i="12"/>
  <c r="S10" i="12"/>
  <c r="S12" i="12"/>
  <c r="S14" i="12"/>
  <c r="S16" i="12"/>
  <c r="S18" i="12"/>
  <c r="S20" i="12"/>
  <c r="S22" i="12"/>
  <c r="S24" i="12"/>
  <c r="S26" i="12"/>
  <c r="S28" i="12"/>
  <c r="S30" i="12"/>
  <c r="S32" i="12"/>
  <c r="S34" i="12"/>
  <c r="S36" i="12"/>
  <c r="S38" i="12"/>
  <c r="S40" i="12"/>
  <c r="S42" i="12"/>
  <c r="S44" i="12"/>
  <c r="S46" i="12"/>
  <c r="S48" i="12"/>
  <c r="S50" i="12"/>
  <c r="S52" i="12"/>
  <c r="S54" i="12"/>
  <c r="S56" i="12"/>
  <c r="S58" i="12"/>
  <c r="S60" i="12"/>
  <c r="S62" i="12"/>
  <c r="S64" i="12"/>
  <c r="S66" i="12"/>
  <c r="S68" i="12"/>
  <c r="S70" i="12"/>
  <c r="S72" i="12"/>
  <c r="S74" i="12"/>
  <c r="S76" i="12"/>
  <c r="S78" i="12"/>
  <c r="S80" i="12"/>
  <c r="S82" i="12"/>
  <c r="S84" i="12"/>
  <c r="S86" i="12"/>
  <c r="S88" i="12"/>
  <c r="S90" i="12"/>
  <c r="S92" i="12"/>
  <c r="S94" i="12"/>
  <c r="S96" i="12"/>
  <c r="S98" i="12"/>
  <c r="S100" i="12"/>
  <c r="S102" i="12"/>
  <c r="S104" i="12"/>
  <c r="S106" i="12"/>
  <c r="S108" i="12"/>
  <c r="S110" i="12"/>
  <c r="S112" i="12"/>
  <c r="S114" i="12"/>
  <c r="S116" i="12"/>
  <c r="S118" i="12"/>
  <c r="S120" i="12"/>
  <c r="S122" i="12"/>
  <c r="S124" i="12"/>
  <c r="S126" i="12"/>
  <c r="S128" i="12"/>
  <c r="S130" i="12"/>
  <c r="S132" i="12"/>
  <c r="S134" i="12"/>
  <c r="S136" i="12"/>
  <c r="S138" i="12"/>
  <c r="S140" i="12"/>
  <c r="S142" i="12"/>
  <c r="S144" i="12"/>
  <c r="S146" i="12"/>
  <c r="S148" i="12"/>
  <c r="S150" i="12"/>
  <c r="S152" i="12"/>
  <c r="S154" i="12"/>
  <c r="S156" i="12"/>
  <c r="S158" i="12"/>
  <c r="S160" i="12"/>
  <c r="S162" i="12"/>
  <c r="S164" i="12"/>
  <c r="S166" i="12"/>
  <c r="S168" i="12"/>
  <c r="S170" i="12"/>
  <c r="S172" i="12"/>
  <c r="S71" i="12"/>
  <c r="S73" i="12"/>
  <c r="S75" i="12"/>
  <c r="S77" i="12"/>
  <c r="S79" i="12"/>
  <c r="S81" i="12"/>
  <c r="S83" i="12"/>
  <c r="S85" i="12"/>
  <c r="S87" i="12"/>
  <c r="S89" i="12"/>
  <c r="S91" i="12"/>
  <c r="S93" i="12"/>
  <c r="S95" i="12"/>
  <c r="S97" i="12"/>
  <c r="S99" i="12"/>
  <c r="S101" i="12"/>
  <c r="S103" i="12"/>
  <c r="S105" i="12"/>
  <c r="S107" i="12"/>
  <c r="S109" i="12"/>
  <c r="S111" i="12"/>
  <c r="S113" i="12"/>
  <c r="S115" i="12"/>
  <c r="S117" i="12"/>
  <c r="S119" i="12"/>
  <c r="S121" i="12"/>
  <c r="S123" i="12"/>
  <c r="S125" i="12"/>
  <c r="S127" i="12"/>
  <c r="S129" i="12"/>
  <c r="S131" i="12"/>
  <c r="S133" i="12"/>
  <c r="S135" i="12"/>
  <c r="S137" i="12"/>
  <c r="S139" i="12"/>
  <c r="S141" i="12"/>
  <c r="S143" i="12"/>
  <c r="S145" i="12"/>
  <c r="S147" i="12"/>
  <c r="S149" i="12"/>
  <c r="S151" i="12"/>
  <c r="S153" i="12"/>
  <c r="S155" i="12"/>
  <c r="S157" i="12"/>
  <c r="S159" i="12"/>
  <c r="S161" i="12"/>
  <c r="S163" i="12"/>
  <c r="S165" i="12"/>
  <c r="S167" i="12"/>
  <c r="S169" i="12"/>
  <c r="K4" i="12"/>
  <c r="V4" i="12"/>
  <c r="U172" i="12"/>
  <c r="V164" i="12"/>
  <c r="V156" i="12"/>
  <c r="V148" i="12"/>
  <c r="V140" i="12"/>
  <c r="V132" i="12"/>
  <c r="V122" i="12"/>
  <c r="V106" i="12"/>
  <c r="V90" i="12"/>
  <c r="V74" i="12"/>
  <c r="V48" i="12"/>
  <c r="T15" i="12"/>
  <c r="V141" i="17"/>
  <c r="S63" i="17"/>
  <c r="Q160" i="12"/>
  <c r="V5" i="17"/>
  <c r="V177" i="16"/>
  <c r="Q177" i="16"/>
  <c r="I177" i="16"/>
  <c r="T6" i="17"/>
  <c r="T8" i="17"/>
  <c r="T10" i="17"/>
  <c r="T12" i="17"/>
  <c r="T14" i="17"/>
  <c r="T16" i="17"/>
  <c r="T18" i="17"/>
  <c r="T20" i="17"/>
  <c r="T22" i="17"/>
  <c r="T24" i="17"/>
  <c r="T26" i="17"/>
  <c r="T28" i="17"/>
  <c r="T30" i="17"/>
  <c r="T32" i="17"/>
  <c r="T34" i="17"/>
  <c r="T36" i="17"/>
  <c r="T38" i="17"/>
  <c r="T40" i="17"/>
  <c r="T42" i="17"/>
  <c r="T44" i="17"/>
  <c r="T46" i="17"/>
  <c r="T48" i="17"/>
  <c r="T50" i="17"/>
  <c r="T52" i="17"/>
  <c r="T54" i="17"/>
  <c r="T56" i="17"/>
  <c r="T58" i="17"/>
  <c r="T60" i="17"/>
  <c r="T62" i="17"/>
  <c r="T64" i="17"/>
  <c r="T66" i="17"/>
  <c r="T68" i="17"/>
  <c r="T70" i="17"/>
  <c r="T72" i="17"/>
  <c r="T74" i="17"/>
  <c r="T76" i="17"/>
  <c r="T78" i="17"/>
  <c r="T80" i="17"/>
  <c r="T82" i="17"/>
  <c r="T84" i="17"/>
  <c r="T86" i="17"/>
  <c r="T88" i="17"/>
  <c r="T90" i="17"/>
  <c r="T92" i="17"/>
  <c r="T94" i="17"/>
  <c r="T96" i="17"/>
  <c r="T98" i="17"/>
  <c r="T100" i="17"/>
  <c r="T102" i="17"/>
  <c r="T104" i="17"/>
  <c r="T106" i="17"/>
  <c r="T108" i="17"/>
  <c r="T110" i="17"/>
  <c r="T112" i="17"/>
  <c r="T114" i="17"/>
  <c r="T116" i="17"/>
  <c r="T118" i="17"/>
  <c r="T120" i="17"/>
  <c r="T122" i="17"/>
  <c r="T124" i="17"/>
  <c r="T126" i="17"/>
  <c r="T128" i="17"/>
  <c r="T130" i="17"/>
  <c r="T132" i="17"/>
  <c r="T7" i="17"/>
  <c r="T9" i="17"/>
  <c r="T11" i="17"/>
  <c r="T13" i="17"/>
  <c r="T15" i="17"/>
  <c r="T17" i="17"/>
  <c r="T19" i="17"/>
  <c r="T21" i="17"/>
  <c r="T23" i="17"/>
  <c r="T25" i="17"/>
  <c r="T27" i="17"/>
  <c r="T29" i="17"/>
  <c r="T31" i="17"/>
  <c r="T33" i="17"/>
  <c r="T35" i="17"/>
  <c r="T37" i="17"/>
  <c r="T39" i="17"/>
  <c r="T41" i="17"/>
  <c r="T43" i="17"/>
  <c r="T45" i="17"/>
  <c r="T47" i="17"/>
  <c r="T49" i="17"/>
  <c r="T51" i="17"/>
  <c r="T53" i="17"/>
  <c r="T55" i="17"/>
  <c r="T57" i="17"/>
  <c r="T59" i="17"/>
  <c r="T61" i="17"/>
  <c r="T63" i="17"/>
  <c r="T65" i="17"/>
  <c r="T67" i="17"/>
  <c r="T69" i="17"/>
  <c r="T71" i="17"/>
  <c r="T75" i="17"/>
  <c r="T79" i="17"/>
  <c r="T83" i="17"/>
  <c r="T87" i="17"/>
  <c r="T91" i="17"/>
  <c r="T95" i="17"/>
  <c r="T99" i="17"/>
  <c r="T103" i="17"/>
  <c r="T107" i="17"/>
  <c r="T111" i="17"/>
  <c r="T115" i="17"/>
  <c r="T119" i="17"/>
  <c r="T123" i="17"/>
  <c r="T127" i="17"/>
  <c r="T131" i="17"/>
  <c r="T73" i="17"/>
  <c r="T77" i="17"/>
  <c r="T81" i="17"/>
  <c r="T85" i="17"/>
  <c r="T89" i="17"/>
  <c r="T93" i="17"/>
  <c r="T97" i="17"/>
  <c r="T101" i="17"/>
  <c r="T105" i="17"/>
  <c r="T109" i="17"/>
  <c r="T113" i="17"/>
  <c r="T117" i="17"/>
  <c r="T121" i="17"/>
  <c r="T125" i="17"/>
  <c r="T129" i="17"/>
  <c r="T133" i="17"/>
  <c r="T135" i="17"/>
  <c r="T137" i="17"/>
  <c r="T139" i="17"/>
  <c r="T141" i="17"/>
  <c r="T143" i="17"/>
  <c r="T145" i="17"/>
  <c r="T147" i="17"/>
  <c r="T149" i="17"/>
  <c r="T151" i="17"/>
  <c r="T153" i="17"/>
  <c r="T155" i="17"/>
  <c r="T157" i="17"/>
  <c r="T159" i="17"/>
  <c r="T161" i="17"/>
  <c r="T163" i="17"/>
  <c r="T165" i="17"/>
  <c r="T167" i="17"/>
  <c r="T169" i="17"/>
  <c r="T171" i="17"/>
  <c r="T173" i="17"/>
  <c r="T148" i="17"/>
  <c r="T164" i="17"/>
  <c r="T138" i="17"/>
  <c r="T154" i="17"/>
  <c r="T170" i="17"/>
  <c r="T144" i="17"/>
  <c r="T160" i="17"/>
  <c r="T134" i="17"/>
  <c r="T150" i="17"/>
  <c r="T166" i="17"/>
  <c r="T140" i="17"/>
  <c r="T156" i="17"/>
  <c r="T172" i="17"/>
  <c r="T146" i="17"/>
  <c r="T162" i="17"/>
  <c r="T142" i="17"/>
  <c r="T158" i="17"/>
  <c r="L6" i="17"/>
  <c r="L7" i="17"/>
  <c r="L8" i="17"/>
  <c r="L16" i="17"/>
  <c r="L24" i="17"/>
  <c r="L32" i="17"/>
  <c r="L40" i="17"/>
  <c r="L48" i="17"/>
  <c r="L56" i="17"/>
  <c r="L64" i="17"/>
  <c r="L72" i="17"/>
  <c r="L80" i="17"/>
  <c r="L88" i="17"/>
  <c r="L96" i="17"/>
  <c r="L104" i="17"/>
  <c r="L112" i="17"/>
  <c r="L120" i="17"/>
  <c r="L128" i="17"/>
  <c r="L136" i="17"/>
  <c r="L144" i="17"/>
  <c r="L152" i="17"/>
  <c r="L160" i="17"/>
  <c r="L168" i="17"/>
  <c r="L9" i="17"/>
  <c r="L10" i="17"/>
  <c r="L11" i="17"/>
  <c r="L19" i="17"/>
  <c r="L27" i="17"/>
  <c r="L35" i="17"/>
  <c r="L43" i="17"/>
  <c r="L51" i="17"/>
  <c r="L59" i="17"/>
  <c r="L67" i="17"/>
  <c r="L75" i="17"/>
  <c r="L83" i="17"/>
  <c r="L91" i="17"/>
  <c r="L99" i="17"/>
  <c r="L107" i="17"/>
  <c r="L115" i="17"/>
  <c r="L123" i="17"/>
  <c r="L131" i="17"/>
  <c r="L139" i="17"/>
  <c r="L147" i="17"/>
  <c r="L155" i="17"/>
  <c r="L163" i="17"/>
  <c r="L171" i="17"/>
  <c r="L12" i="17"/>
  <c r="L22" i="17"/>
  <c r="L33" i="17"/>
  <c r="L44" i="17"/>
  <c r="L54" i="17"/>
  <c r="L65" i="17"/>
  <c r="L76" i="17"/>
  <c r="L86" i="17"/>
  <c r="L97" i="17"/>
  <c r="L108" i="17"/>
  <c r="L118" i="17"/>
  <c r="L129" i="17"/>
  <c r="L140" i="17"/>
  <c r="L150" i="17"/>
  <c r="L161" i="17"/>
  <c r="L172" i="17"/>
  <c r="L14" i="17"/>
  <c r="L25" i="17"/>
  <c r="L36" i="17"/>
  <c r="L46" i="17"/>
  <c r="L57" i="17"/>
  <c r="L68" i="17"/>
  <c r="L78" i="17"/>
  <c r="L89" i="17"/>
  <c r="L100" i="17"/>
  <c r="L110" i="17"/>
  <c r="L121" i="17"/>
  <c r="L132" i="17"/>
  <c r="L142" i="17"/>
  <c r="L153" i="17"/>
  <c r="L164" i="17"/>
  <c r="L5" i="17"/>
  <c r="L15" i="17"/>
  <c r="L37" i="17"/>
  <c r="L17" i="17"/>
  <c r="L28" i="17"/>
  <c r="L38" i="17"/>
  <c r="L49" i="17"/>
  <c r="L60" i="17"/>
  <c r="L70" i="17"/>
  <c r="L81" i="17"/>
  <c r="L92" i="17"/>
  <c r="L102" i="17"/>
  <c r="L113" i="17"/>
  <c r="L124" i="17"/>
  <c r="L134" i="17"/>
  <c r="L145" i="17"/>
  <c r="L156" i="17"/>
  <c r="L166" i="17"/>
  <c r="L18" i="17"/>
  <c r="L29" i="17"/>
  <c r="L39" i="17"/>
  <c r="L50" i="17"/>
  <c r="L61" i="17"/>
  <c r="L71" i="17"/>
  <c r="L82" i="17"/>
  <c r="L93" i="17"/>
  <c r="L103" i="17"/>
  <c r="L114" i="17"/>
  <c r="L125" i="17"/>
  <c r="L135" i="17"/>
  <c r="L146" i="17"/>
  <c r="L157" i="17"/>
  <c r="L167" i="17"/>
  <c r="L20" i="17"/>
  <c r="L30" i="17"/>
  <c r="L41" i="17"/>
  <c r="L52" i="17"/>
  <c r="L62" i="17"/>
  <c r="L73" i="17"/>
  <c r="L84" i="17"/>
  <c r="L94" i="17"/>
  <c r="L105" i="17"/>
  <c r="L116" i="17"/>
  <c r="L126" i="17"/>
  <c r="L137" i="17"/>
  <c r="L148" i="17"/>
  <c r="L158" i="17"/>
  <c r="L169" i="17"/>
  <c r="L45" i="17"/>
  <c r="L74" i="17"/>
  <c r="L101" i="17"/>
  <c r="L130" i="17"/>
  <c r="L159" i="17"/>
  <c r="L13" i="17"/>
  <c r="L47" i="17"/>
  <c r="L77" i="17"/>
  <c r="L106" i="17"/>
  <c r="L133" i="17"/>
  <c r="L162" i="17"/>
  <c r="L26" i="17"/>
  <c r="L117" i="17"/>
  <c r="L143" i="17"/>
  <c r="L173" i="17"/>
  <c r="L69" i="17"/>
  <c r="L154" i="17"/>
  <c r="L21" i="17"/>
  <c r="L53" i="17"/>
  <c r="L79" i="17"/>
  <c r="L109" i="17"/>
  <c r="L138" i="17"/>
  <c r="L165" i="17"/>
  <c r="L58" i="17"/>
  <c r="L42" i="17"/>
  <c r="L23" i="17"/>
  <c r="L55" i="17"/>
  <c r="L85" i="17"/>
  <c r="L111" i="17"/>
  <c r="L141" i="17"/>
  <c r="L170" i="17"/>
  <c r="L87" i="17"/>
  <c r="L127" i="17"/>
  <c r="L31" i="17"/>
  <c r="L63" i="17"/>
  <c r="L90" i="17"/>
  <c r="L119" i="17"/>
  <c r="L149" i="17"/>
  <c r="L34" i="17"/>
  <c r="L66" i="17"/>
  <c r="L95" i="17"/>
  <c r="L122" i="17"/>
  <c r="L151" i="17"/>
  <c r="L98" i="17"/>
  <c r="R4" i="12"/>
  <c r="S4" i="12"/>
  <c r="S171" i="12"/>
  <c r="U164" i="12"/>
  <c r="U156" i="12"/>
  <c r="U148" i="12"/>
  <c r="U140" i="12"/>
  <c r="U132" i="12"/>
  <c r="V120" i="12"/>
  <c r="V104" i="12"/>
  <c r="V88" i="12"/>
  <c r="V72" i="12"/>
  <c r="V44" i="12"/>
  <c r="V9" i="12"/>
  <c r="T136" i="17"/>
  <c r="U49" i="17"/>
  <c r="Q72" i="12"/>
  <c r="R21" i="18"/>
  <c r="AO21" i="18" s="1"/>
  <c r="U20" i="18"/>
  <c r="AR20" i="18" s="1"/>
  <c r="T19" i="18"/>
  <c r="AQ19" i="18" s="1"/>
  <c r="S18" i="18"/>
  <c r="AP18" i="18" s="1"/>
  <c r="S21" i="18"/>
  <c r="AP21" i="18" s="1"/>
  <c r="R20" i="18"/>
  <c r="AO20" i="18" s="1"/>
  <c r="U19" i="18"/>
  <c r="AR19" i="18" s="1"/>
  <c r="T18" i="18"/>
  <c r="AQ18" i="18" s="1"/>
  <c r="T21" i="18"/>
  <c r="AQ21" i="18" s="1"/>
  <c r="S20" i="18"/>
  <c r="AP20" i="18" s="1"/>
  <c r="R19" i="18"/>
  <c r="AO19" i="18" s="1"/>
  <c r="U18" i="18"/>
  <c r="AR18" i="18" s="1"/>
  <c r="U21" i="18"/>
  <c r="AR21" i="18" s="1"/>
  <c r="T20" i="18"/>
  <c r="AQ20" i="18" s="1"/>
  <c r="S19" i="18"/>
  <c r="AP19" i="18" s="1"/>
  <c r="R18" i="18"/>
  <c r="AO18" i="18" s="1"/>
  <c r="C176" i="16" l="1"/>
  <c r="C177" i="16" s="1"/>
  <c r="C175" i="16"/>
  <c r="R173" i="17" l="1"/>
  <c r="Q173" i="17"/>
  <c r="P173" i="17"/>
  <c r="O173" i="17"/>
  <c r="N173" i="17"/>
  <c r="M173" i="17"/>
  <c r="K173" i="17"/>
  <c r="J173" i="17"/>
  <c r="I173" i="17"/>
  <c r="E173" i="17"/>
  <c r="D173" i="17"/>
  <c r="C173" i="17"/>
  <c r="R172" i="17"/>
  <c r="Q172" i="17"/>
  <c r="P172" i="17"/>
  <c r="O172" i="17"/>
  <c r="N172" i="17"/>
  <c r="M172" i="17"/>
  <c r="K172" i="17"/>
  <c r="J172" i="17"/>
  <c r="I172" i="17"/>
  <c r="E172" i="17"/>
  <c r="D172" i="17"/>
  <c r="C172" i="17"/>
  <c r="R171" i="17"/>
  <c r="Q171" i="17"/>
  <c r="P171" i="17"/>
  <c r="O171" i="17"/>
  <c r="N171" i="17"/>
  <c r="M171" i="17"/>
  <c r="K171" i="17"/>
  <c r="J171" i="17"/>
  <c r="I171" i="17"/>
  <c r="E171" i="17"/>
  <c r="D171" i="17"/>
  <c r="C171" i="17"/>
  <c r="R170" i="17"/>
  <c r="Q170" i="17"/>
  <c r="P170" i="17"/>
  <c r="O170" i="17"/>
  <c r="N170" i="17"/>
  <c r="M170" i="17"/>
  <c r="K170" i="17"/>
  <c r="J170" i="17"/>
  <c r="I170" i="17"/>
  <c r="E170" i="17"/>
  <c r="D170" i="17"/>
  <c r="C170" i="17"/>
  <c r="R169" i="17"/>
  <c r="Q169" i="17"/>
  <c r="P169" i="17"/>
  <c r="O169" i="17"/>
  <c r="N169" i="17"/>
  <c r="M169" i="17"/>
  <c r="K169" i="17"/>
  <c r="J169" i="17"/>
  <c r="I169" i="17"/>
  <c r="E169" i="17"/>
  <c r="D169" i="17"/>
  <c r="C169" i="17"/>
  <c r="R168" i="17"/>
  <c r="Q168" i="17"/>
  <c r="P168" i="17"/>
  <c r="O168" i="17"/>
  <c r="N168" i="17"/>
  <c r="M168" i="17"/>
  <c r="K168" i="17"/>
  <c r="J168" i="17"/>
  <c r="I168" i="17"/>
  <c r="E168" i="17"/>
  <c r="D168" i="17"/>
  <c r="C168" i="17"/>
  <c r="R167" i="17"/>
  <c r="Q167" i="17"/>
  <c r="P167" i="17"/>
  <c r="O167" i="17"/>
  <c r="N167" i="17"/>
  <c r="M167" i="17"/>
  <c r="K167" i="17"/>
  <c r="J167" i="17"/>
  <c r="I167" i="17"/>
  <c r="E167" i="17"/>
  <c r="D167" i="17"/>
  <c r="C167" i="17"/>
  <c r="R166" i="17"/>
  <c r="Q166" i="17"/>
  <c r="P166" i="17"/>
  <c r="O166" i="17"/>
  <c r="N166" i="17"/>
  <c r="M166" i="17"/>
  <c r="K166" i="17"/>
  <c r="J166" i="17"/>
  <c r="I166" i="17"/>
  <c r="E166" i="17"/>
  <c r="D166" i="17"/>
  <c r="C166" i="17"/>
  <c r="R165" i="17"/>
  <c r="Q165" i="17"/>
  <c r="P165" i="17"/>
  <c r="O165" i="17"/>
  <c r="N165" i="17"/>
  <c r="M165" i="17"/>
  <c r="K165" i="17"/>
  <c r="J165" i="17"/>
  <c r="I165" i="17"/>
  <c r="E165" i="17"/>
  <c r="D165" i="17"/>
  <c r="C165" i="17"/>
  <c r="R164" i="17"/>
  <c r="Q164" i="17"/>
  <c r="P164" i="17"/>
  <c r="O164" i="17"/>
  <c r="N164" i="17"/>
  <c r="M164" i="17"/>
  <c r="K164" i="17"/>
  <c r="J164" i="17"/>
  <c r="I164" i="17"/>
  <c r="E164" i="17"/>
  <c r="D164" i="17"/>
  <c r="C164" i="17"/>
  <c r="R163" i="17"/>
  <c r="Q163" i="17"/>
  <c r="P163" i="17"/>
  <c r="O163" i="17"/>
  <c r="N163" i="17"/>
  <c r="M163" i="17"/>
  <c r="K163" i="17"/>
  <c r="J163" i="17"/>
  <c r="I163" i="17"/>
  <c r="E163" i="17"/>
  <c r="D163" i="17"/>
  <c r="C163" i="17"/>
  <c r="R162" i="17"/>
  <c r="Q162" i="17"/>
  <c r="P162" i="17"/>
  <c r="O162" i="17"/>
  <c r="N162" i="17"/>
  <c r="M162" i="17"/>
  <c r="K162" i="17"/>
  <c r="J162" i="17"/>
  <c r="I162" i="17"/>
  <c r="E162" i="17"/>
  <c r="D162" i="17"/>
  <c r="C162" i="17"/>
  <c r="R161" i="17"/>
  <c r="Q161" i="17"/>
  <c r="P161" i="17"/>
  <c r="O161" i="17"/>
  <c r="N161" i="17"/>
  <c r="M161" i="17"/>
  <c r="K161" i="17"/>
  <c r="J161" i="17"/>
  <c r="I161" i="17"/>
  <c r="E161" i="17"/>
  <c r="D161" i="17"/>
  <c r="C161" i="17"/>
  <c r="R160" i="17"/>
  <c r="Q160" i="17"/>
  <c r="P160" i="17"/>
  <c r="O160" i="17"/>
  <c r="N160" i="17"/>
  <c r="M160" i="17"/>
  <c r="K160" i="17"/>
  <c r="J160" i="17"/>
  <c r="I160" i="17"/>
  <c r="E160" i="17"/>
  <c r="D160" i="17"/>
  <c r="C160" i="17"/>
  <c r="R159" i="17"/>
  <c r="Q159" i="17"/>
  <c r="P159" i="17"/>
  <c r="O159" i="17"/>
  <c r="N159" i="17"/>
  <c r="M159" i="17"/>
  <c r="K159" i="17"/>
  <c r="J159" i="17"/>
  <c r="I159" i="17"/>
  <c r="E159" i="17"/>
  <c r="D159" i="17"/>
  <c r="C159" i="17"/>
  <c r="R158" i="17"/>
  <c r="Q158" i="17"/>
  <c r="P158" i="17"/>
  <c r="O158" i="17"/>
  <c r="N158" i="17"/>
  <c r="M158" i="17"/>
  <c r="K158" i="17"/>
  <c r="J158" i="17"/>
  <c r="I158" i="17"/>
  <c r="E158" i="17"/>
  <c r="D158" i="17"/>
  <c r="C158" i="17"/>
  <c r="R157" i="17"/>
  <c r="Q157" i="17"/>
  <c r="P157" i="17"/>
  <c r="O157" i="17"/>
  <c r="N157" i="17"/>
  <c r="M157" i="17"/>
  <c r="K157" i="17"/>
  <c r="J157" i="17"/>
  <c r="I157" i="17"/>
  <c r="E157" i="17"/>
  <c r="D157" i="17"/>
  <c r="C157" i="17"/>
  <c r="R156" i="17"/>
  <c r="Q156" i="17"/>
  <c r="P156" i="17"/>
  <c r="O156" i="17"/>
  <c r="N156" i="17"/>
  <c r="M156" i="17"/>
  <c r="K156" i="17"/>
  <c r="J156" i="17"/>
  <c r="I156" i="17"/>
  <c r="E156" i="17"/>
  <c r="D156" i="17"/>
  <c r="C156" i="17"/>
  <c r="R155" i="17"/>
  <c r="Q155" i="17"/>
  <c r="P155" i="17"/>
  <c r="O155" i="17"/>
  <c r="N155" i="17"/>
  <c r="M155" i="17"/>
  <c r="K155" i="17"/>
  <c r="J155" i="17"/>
  <c r="I155" i="17"/>
  <c r="E155" i="17"/>
  <c r="D155" i="17"/>
  <c r="C155" i="17"/>
  <c r="R154" i="17"/>
  <c r="Q154" i="17"/>
  <c r="P154" i="17"/>
  <c r="O154" i="17"/>
  <c r="N154" i="17"/>
  <c r="M154" i="17"/>
  <c r="K154" i="17"/>
  <c r="J154" i="17"/>
  <c r="I154" i="17"/>
  <c r="E154" i="17"/>
  <c r="D154" i="17"/>
  <c r="C154" i="17"/>
  <c r="R153" i="17"/>
  <c r="Q153" i="17"/>
  <c r="P153" i="17"/>
  <c r="O153" i="17"/>
  <c r="N153" i="17"/>
  <c r="M153" i="17"/>
  <c r="K153" i="17"/>
  <c r="J153" i="17"/>
  <c r="I153" i="17"/>
  <c r="E153" i="17"/>
  <c r="D153" i="17"/>
  <c r="C153" i="17"/>
  <c r="R152" i="17"/>
  <c r="Q152" i="17"/>
  <c r="P152" i="17"/>
  <c r="O152" i="17"/>
  <c r="N152" i="17"/>
  <c r="M152" i="17"/>
  <c r="K152" i="17"/>
  <c r="J152" i="17"/>
  <c r="I152" i="17"/>
  <c r="E152" i="17"/>
  <c r="D152" i="17"/>
  <c r="C152" i="17"/>
  <c r="R151" i="17"/>
  <c r="Q151" i="17"/>
  <c r="P151" i="17"/>
  <c r="O151" i="17"/>
  <c r="N151" i="17"/>
  <c r="M151" i="17"/>
  <c r="K151" i="17"/>
  <c r="J151" i="17"/>
  <c r="I151" i="17"/>
  <c r="E151" i="17"/>
  <c r="D151" i="17"/>
  <c r="C151" i="17"/>
  <c r="R150" i="17"/>
  <c r="Q150" i="17"/>
  <c r="P150" i="17"/>
  <c r="O150" i="17"/>
  <c r="N150" i="17"/>
  <c r="M150" i="17"/>
  <c r="K150" i="17"/>
  <c r="J150" i="17"/>
  <c r="I150" i="17"/>
  <c r="E150" i="17"/>
  <c r="D150" i="17"/>
  <c r="C150" i="17"/>
  <c r="R149" i="17"/>
  <c r="Q149" i="17"/>
  <c r="P149" i="17"/>
  <c r="O149" i="17"/>
  <c r="N149" i="17"/>
  <c r="M149" i="17"/>
  <c r="K149" i="17"/>
  <c r="J149" i="17"/>
  <c r="I149" i="17"/>
  <c r="E149" i="17"/>
  <c r="D149" i="17"/>
  <c r="C149" i="17"/>
  <c r="R148" i="17"/>
  <c r="Q148" i="17"/>
  <c r="P148" i="17"/>
  <c r="O148" i="17"/>
  <c r="N148" i="17"/>
  <c r="M148" i="17"/>
  <c r="K148" i="17"/>
  <c r="J148" i="17"/>
  <c r="I148" i="17"/>
  <c r="E148" i="17"/>
  <c r="D148" i="17"/>
  <c r="C148" i="17"/>
  <c r="R147" i="17"/>
  <c r="Q147" i="17"/>
  <c r="P147" i="17"/>
  <c r="O147" i="17"/>
  <c r="N147" i="17"/>
  <c r="M147" i="17"/>
  <c r="K147" i="17"/>
  <c r="J147" i="17"/>
  <c r="I147" i="17"/>
  <c r="E147" i="17"/>
  <c r="D147" i="17"/>
  <c r="C147" i="17"/>
  <c r="R146" i="17"/>
  <c r="Q146" i="17"/>
  <c r="P146" i="17"/>
  <c r="O146" i="17"/>
  <c r="N146" i="17"/>
  <c r="M146" i="17"/>
  <c r="K146" i="17"/>
  <c r="J146" i="17"/>
  <c r="I146" i="17"/>
  <c r="E146" i="17"/>
  <c r="D146" i="17"/>
  <c r="C146" i="17"/>
  <c r="R145" i="17"/>
  <c r="Q145" i="17"/>
  <c r="P145" i="17"/>
  <c r="O145" i="17"/>
  <c r="N145" i="17"/>
  <c r="M145" i="17"/>
  <c r="K145" i="17"/>
  <c r="J145" i="17"/>
  <c r="I145" i="17"/>
  <c r="E145" i="17"/>
  <c r="D145" i="17"/>
  <c r="C145" i="17"/>
  <c r="R144" i="17"/>
  <c r="Q144" i="17"/>
  <c r="P144" i="17"/>
  <c r="O144" i="17"/>
  <c r="N144" i="17"/>
  <c r="M144" i="17"/>
  <c r="K144" i="17"/>
  <c r="J144" i="17"/>
  <c r="I144" i="17"/>
  <c r="E144" i="17"/>
  <c r="D144" i="17"/>
  <c r="C144" i="17"/>
  <c r="R143" i="17"/>
  <c r="Q143" i="17"/>
  <c r="P143" i="17"/>
  <c r="O143" i="17"/>
  <c r="N143" i="17"/>
  <c r="M143" i="17"/>
  <c r="K143" i="17"/>
  <c r="J143" i="17"/>
  <c r="I143" i="17"/>
  <c r="E143" i="17"/>
  <c r="D143" i="17"/>
  <c r="C143" i="17"/>
  <c r="R142" i="17"/>
  <c r="Q142" i="17"/>
  <c r="P142" i="17"/>
  <c r="O142" i="17"/>
  <c r="N142" i="17"/>
  <c r="M142" i="17"/>
  <c r="K142" i="17"/>
  <c r="J142" i="17"/>
  <c r="I142" i="17"/>
  <c r="E142" i="17"/>
  <c r="D142" i="17"/>
  <c r="C142" i="17"/>
  <c r="R141" i="17"/>
  <c r="Q141" i="17"/>
  <c r="P141" i="17"/>
  <c r="O141" i="17"/>
  <c r="N141" i="17"/>
  <c r="M141" i="17"/>
  <c r="K141" i="17"/>
  <c r="J141" i="17"/>
  <c r="I141" i="17"/>
  <c r="E141" i="17"/>
  <c r="D141" i="17"/>
  <c r="C141" i="17"/>
  <c r="R140" i="17"/>
  <c r="Q140" i="17"/>
  <c r="P140" i="17"/>
  <c r="O140" i="17"/>
  <c r="N140" i="17"/>
  <c r="M140" i="17"/>
  <c r="K140" i="17"/>
  <c r="J140" i="17"/>
  <c r="I140" i="17"/>
  <c r="E140" i="17"/>
  <c r="D140" i="17"/>
  <c r="C140" i="17"/>
  <c r="R139" i="17"/>
  <c r="Q139" i="17"/>
  <c r="P139" i="17"/>
  <c r="O139" i="17"/>
  <c r="N139" i="17"/>
  <c r="M139" i="17"/>
  <c r="K139" i="17"/>
  <c r="J139" i="17"/>
  <c r="I139" i="17"/>
  <c r="E139" i="17"/>
  <c r="D139" i="17"/>
  <c r="C139" i="17"/>
  <c r="R138" i="17"/>
  <c r="Q138" i="17"/>
  <c r="P138" i="17"/>
  <c r="O138" i="17"/>
  <c r="N138" i="17"/>
  <c r="M138" i="17"/>
  <c r="K138" i="17"/>
  <c r="J138" i="17"/>
  <c r="I138" i="17"/>
  <c r="E138" i="17"/>
  <c r="D138" i="17"/>
  <c r="C138" i="17"/>
  <c r="R137" i="17"/>
  <c r="Q137" i="17"/>
  <c r="P137" i="17"/>
  <c r="O137" i="17"/>
  <c r="N137" i="17"/>
  <c r="M137" i="17"/>
  <c r="K137" i="17"/>
  <c r="J137" i="17"/>
  <c r="I137" i="17"/>
  <c r="E137" i="17"/>
  <c r="D137" i="17"/>
  <c r="C137" i="17"/>
  <c r="R136" i="17"/>
  <c r="Q136" i="17"/>
  <c r="P136" i="17"/>
  <c r="O136" i="17"/>
  <c r="N136" i="17"/>
  <c r="M136" i="17"/>
  <c r="K136" i="17"/>
  <c r="J136" i="17"/>
  <c r="I136" i="17"/>
  <c r="E136" i="17"/>
  <c r="D136" i="17"/>
  <c r="C136" i="17"/>
  <c r="R135" i="17"/>
  <c r="Q135" i="17"/>
  <c r="P135" i="17"/>
  <c r="O135" i="17"/>
  <c r="N135" i="17"/>
  <c r="M135" i="17"/>
  <c r="K135" i="17"/>
  <c r="J135" i="17"/>
  <c r="I135" i="17"/>
  <c r="E135" i="17"/>
  <c r="D135" i="17"/>
  <c r="C135" i="17"/>
  <c r="R134" i="17"/>
  <c r="Q134" i="17"/>
  <c r="P134" i="17"/>
  <c r="O134" i="17"/>
  <c r="N134" i="17"/>
  <c r="M134" i="17"/>
  <c r="K134" i="17"/>
  <c r="J134" i="17"/>
  <c r="I134" i="17"/>
  <c r="E134" i="17"/>
  <c r="D134" i="17"/>
  <c r="C134" i="17"/>
  <c r="R133" i="17"/>
  <c r="Q133" i="17"/>
  <c r="P133" i="17"/>
  <c r="O133" i="17"/>
  <c r="N133" i="17"/>
  <c r="M133" i="17"/>
  <c r="K133" i="17"/>
  <c r="J133" i="17"/>
  <c r="I133" i="17"/>
  <c r="E133" i="17"/>
  <c r="D133" i="17"/>
  <c r="C133" i="17"/>
  <c r="R132" i="17"/>
  <c r="Q132" i="17"/>
  <c r="P132" i="17"/>
  <c r="O132" i="17"/>
  <c r="N132" i="17"/>
  <c r="M132" i="17"/>
  <c r="K132" i="17"/>
  <c r="J132" i="17"/>
  <c r="I132" i="17"/>
  <c r="E132" i="17"/>
  <c r="D132" i="17"/>
  <c r="C132" i="17"/>
  <c r="R131" i="17"/>
  <c r="Q131" i="17"/>
  <c r="P131" i="17"/>
  <c r="O131" i="17"/>
  <c r="N131" i="17"/>
  <c r="M131" i="17"/>
  <c r="K131" i="17"/>
  <c r="J131" i="17"/>
  <c r="I131" i="17"/>
  <c r="E131" i="17"/>
  <c r="D131" i="17"/>
  <c r="C131" i="17"/>
  <c r="R130" i="17"/>
  <c r="Q130" i="17"/>
  <c r="P130" i="17"/>
  <c r="O130" i="17"/>
  <c r="N130" i="17"/>
  <c r="M130" i="17"/>
  <c r="K130" i="17"/>
  <c r="J130" i="17"/>
  <c r="I130" i="17"/>
  <c r="E130" i="17"/>
  <c r="D130" i="17"/>
  <c r="C130" i="17"/>
  <c r="R129" i="17"/>
  <c r="Q129" i="17"/>
  <c r="P129" i="17"/>
  <c r="O129" i="17"/>
  <c r="N129" i="17"/>
  <c r="M129" i="17"/>
  <c r="K129" i="17"/>
  <c r="J129" i="17"/>
  <c r="I129" i="17"/>
  <c r="E129" i="17"/>
  <c r="D129" i="17"/>
  <c r="C129" i="17"/>
  <c r="R128" i="17"/>
  <c r="Q128" i="17"/>
  <c r="P128" i="17"/>
  <c r="O128" i="17"/>
  <c r="N128" i="17"/>
  <c r="M128" i="17"/>
  <c r="K128" i="17"/>
  <c r="J128" i="17"/>
  <c r="I128" i="17"/>
  <c r="E128" i="17"/>
  <c r="D128" i="17"/>
  <c r="C128" i="17"/>
  <c r="R127" i="17"/>
  <c r="Q127" i="17"/>
  <c r="P127" i="17"/>
  <c r="O127" i="17"/>
  <c r="N127" i="17"/>
  <c r="M127" i="17"/>
  <c r="K127" i="17"/>
  <c r="J127" i="17"/>
  <c r="I127" i="17"/>
  <c r="E127" i="17"/>
  <c r="D127" i="17"/>
  <c r="C127" i="17"/>
  <c r="R126" i="17"/>
  <c r="Q126" i="17"/>
  <c r="P126" i="17"/>
  <c r="O126" i="17"/>
  <c r="N126" i="17"/>
  <c r="M126" i="17"/>
  <c r="K126" i="17"/>
  <c r="J126" i="17"/>
  <c r="I126" i="17"/>
  <c r="E126" i="17"/>
  <c r="D126" i="17"/>
  <c r="C126" i="17"/>
  <c r="R125" i="17"/>
  <c r="Q125" i="17"/>
  <c r="P125" i="17"/>
  <c r="O125" i="17"/>
  <c r="N125" i="17"/>
  <c r="M125" i="17"/>
  <c r="K125" i="17"/>
  <c r="J125" i="17"/>
  <c r="I125" i="17"/>
  <c r="E125" i="17"/>
  <c r="D125" i="17"/>
  <c r="C125" i="17"/>
  <c r="R124" i="17"/>
  <c r="Q124" i="17"/>
  <c r="P124" i="17"/>
  <c r="O124" i="17"/>
  <c r="N124" i="17"/>
  <c r="M124" i="17"/>
  <c r="K124" i="17"/>
  <c r="J124" i="17"/>
  <c r="I124" i="17"/>
  <c r="E124" i="17"/>
  <c r="D124" i="17"/>
  <c r="C124" i="17"/>
  <c r="R123" i="17"/>
  <c r="Q123" i="17"/>
  <c r="P123" i="17"/>
  <c r="O123" i="17"/>
  <c r="N123" i="17"/>
  <c r="M123" i="17"/>
  <c r="K123" i="17"/>
  <c r="J123" i="17"/>
  <c r="I123" i="17"/>
  <c r="E123" i="17"/>
  <c r="D123" i="17"/>
  <c r="C123" i="17"/>
  <c r="R122" i="17"/>
  <c r="Q122" i="17"/>
  <c r="P122" i="17"/>
  <c r="O122" i="17"/>
  <c r="N122" i="17"/>
  <c r="M122" i="17"/>
  <c r="K122" i="17"/>
  <c r="J122" i="17"/>
  <c r="I122" i="17"/>
  <c r="E122" i="17"/>
  <c r="D122" i="17"/>
  <c r="C122" i="17"/>
  <c r="R121" i="17"/>
  <c r="Q121" i="17"/>
  <c r="P121" i="17"/>
  <c r="O121" i="17"/>
  <c r="N121" i="17"/>
  <c r="M121" i="17"/>
  <c r="K121" i="17"/>
  <c r="J121" i="17"/>
  <c r="I121" i="17"/>
  <c r="E121" i="17"/>
  <c r="D121" i="17"/>
  <c r="C121" i="17"/>
  <c r="R120" i="17"/>
  <c r="Q120" i="17"/>
  <c r="P120" i="17"/>
  <c r="O120" i="17"/>
  <c r="N120" i="17"/>
  <c r="M120" i="17"/>
  <c r="K120" i="17"/>
  <c r="J120" i="17"/>
  <c r="I120" i="17"/>
  <c r="E120" i="17"/>
  <c r="D120" i="17"/>
  <c r="C120" i="17"/>
  <c r="R119" i="17"/>
  <c r="Q119" i="17"/>
  <c r="P119" i="17"/>
  <c r="O119" i="17"/>
  <c r="N119" i="17"/>
  <c r="M119" i="17"/>
  <c r="K119" i="17"/>
  <c r="J119" i="17"/>
  <c r="I119" i="17"/>
  <c r="E119" i="17"/>
  <c r="D119" i="17"/>
  <c r="C119" i="17"/>
  <c r="R118" i="17"/>
  <c r="Q118" i="17"/>
  <c r="P118" i="17"/>
  <c r="O118" i="17"/>
  <c r="N118" i="17"/>
  <c r="M118" i="17"/>
  <c r="K118" i="17"/>
  <c r="J118" i="17"/>
  <c r="I118" i="17"/>
  <c r="E118" i="17"/>
  <c r="D118" i="17"/>
  <c r="C118" i="17"/>
  <c r="R117" i="17"/>
  <c r="Q117" i="17"/>
  <c r="P117" i="17"/>
  <c r="O117" i="17"/>
  <c r="N117" i="17"/>
  <c r="M117" i="17"/>
  <c r="K117" i="17"/>
  <c r="J117" i="17"/>
  <c r="I117" i="17"/>
  <c r="E117" i="17"/>
  <c r="D117" i="17"/>
  <c r="C117" i="17"/>
  <c r="R116" i="17"/>
  <c r="Q116" i="17"/>
  <c r="P116" i="17"/>
  <c r="O116" i="17"/>
  <c r="N116" i="17"/>
  <c r="M116" i="17"/>
  <c r="K116" i="17"/>
  <c r="J116" i="17"/>
  <c r="I116" i="17"/>
  <c r="E116" i="17"/>
  <c r="D116" i="17"/>
  <c r="C116" i="17"/>
  <c r="R115" i="17"/>
  <c r="Q115" i="17"/>
  <c r="P115" i="17"/>
  <c r="O115" i="17"/>
  <c r="N115" i="17"/>
  <c r="M115" i="17"/>
  <c r="K115" i="17"/>
  <c r="J115" i="17"/>
  <c r="I115" i="17"/>
  <c r="E115" i="17"/>
  <c r="D115" i="17"/>
  <c r="C115" i="17"/>
  <c r="R114" i="17"/>
  <c r="Q114" i="17"/>
  <c r="P114" i="17"/>
  <c r="O114" i="17"/>
  <c r="N114" i="17"/>
  <c r="M114" i="17"/>
  <c r="K114" i="17"/>
  <c r="J114" i="17"/>
  <c r="I114" i="17"/>
  <c r="E114" i="17"/>
  <c r="D114" i="17"/>
  <c r="C114" i="17"/>
  <c r="R113" i="17"/>
  <c r="Q113" i="17"/>
  <c r="P113" i="17"/>
  <c r="O113" i="17"/>
  <c r="N113" i="17"/>
  <c r="M113" i="17"/>
  <c r="K113" i="17"/>
  <c r="J113" i="17"/>
  <c r="I113" i="17"/>
  <c r="E113" i="17"/>
  <c r="D113" i="17"/>
  <c r="C113" i="17"/>
  <c r="R112" i="17"/>
  <c r="Q112" i="17"/>
  <c r="P112" i="17"/>
  <c r="O112" i="17"/>
  <c r="N112" i="17"/>
  <c r="M112" i="17"/>
  <c r="K112" i="17"/>
  <c r="J112" i="17"/>
  <c r="I112" i="17"/>
  <c r="E112" i="17"/>
  <c r="D112" i="17"/>
  <c r="C112" i="17"/>
  <c r="R111" i="17"/>
  <c r="Q111" i="17"/>
  <c r="P111" i="17"/>
  <c r="O111" i="17"/>
  <c r="N111" i="17"/>
  <c r="M111" i="17"/>
  <c r="K111" i="17"/>
  <c r="J111" i="17"/>
  <c r="I111" i="17"/>
  <c r="E111" i="17"/>
  <c r="D111" i="17"/>
  <c r="C111" i="17"/>
  <c r="R110" i="17"/>
  <c r="Q110" i="17"/>
  <c r="P110" i="17"/>
  <c r="O110" i="17"/>
  <c r="N110" i="17"/>
  <c r="M110" i="17"/>
  <c r="K110" i="17"/>
  <c r="J110" i="17"/>
  <c r="I110" i="17"/>
  <c r="E110" i="17"/>
  <c r="D110" i="17"/>
  <c r="C110" i="17"/>
  <c r="R109" i="17"/>
  <c r="Q109" i="17"/>
  <c r="P109" i="17"/>
  <c r="O109" i="17"/>
  <c r="N109" i="17"/>
  <c r="M109" i="17"/>
  <c r="K109" i="17"/>
  <c r="J109" i="17"/>
  <c r="I109" i="17"/>
  <c r="E109" i="17"/>
  <c r="D109" i="17"/>
  <c r="C109" i="17"/>
  <c r="R108" i="17"/>
  <c r="Q108" i="17"/>
  <c r="P108" i="17"/>
  <c r="O108" i="17"/>
  <c r="N108" i="17"/>
  <c r="M108" i="17"/>
  <c r="K108" i="17"/>
  <c r="J108" i="17"/>
  <c r="I108" i="17"/>
  <c r="E108" i="17"/>
  <c r="D108" i="17"/>
  <c r="C108" i="17"/>
  <c r="R107" i="17"/>
  <c r="Q107" i="17"/>
  <c r="P107" i="17"/>
  <c r="O107" i="17"/>
  <c r="N107" i="17"/>
  <c r="M107" i="17"/>
  <c r="K107" i="17"/>
  <c r="J107" i="17"/>
  <c r="I107" i="17"/>
  <c r="E107" i="17"/>
  <c r="D107" i="17"/>
  <c r="C107" i="17"/>
  <c r="R106" i="17"/>
  <c r="Q106" i="17"/>
  <c r="P106" i="17"/>
  <c r="O106" i="17"/>
  <c r="N106" i="17"/>
  <c r="M106" i="17"/>
  <c r="K106" i="17"/>
  <c r="J106" i="17"/>
  <c r="I106" i="17"/>
  <c r="E106" i="17"/>
  <c r="D106" i="17"/>
  <c r="C106" i="17"/>
  <c r="R105" i="17"/>
  <c r="Q105" i="17"/>
  <c r="P105" i="17"/>
  <c r="O105" i="17"/>
  <c r="N105" i="17"/>
  <c r="M105" i="17"/>
  <c r="K105" i="17"/>
  <c r="J105" i="17"/>
  <c r="I105" i="17"/>
  <c r="E105" i="17"/>
  <c r="D105" i="17"/>
  <c r="C105" i="17"/>
  <c r="R104" i="17"/>
  <c r="Q104" i="17"/>
  <c r="P104" i="17"/>
  <c r="O104" i="17"/>
  <c r="N104" i="17"/>
  <c r="M104" i="17"/>
  <c r="K104" i="17"/>
  <c r="J104" i="17"/>
  <c r="I104" i="17"/>
  <c r="E104" i="17"/>
  <c r="D104" i="17"/>
  <c r="C104" i="17"/>
  <c r="R103" i="17"/>
  <c r="Q103" i="17"/>
  <c r="P103" i="17"/>
  <c r="O103" i="17"/>
  <c r="N103" i="17"/>
  <c r="M103" i="17"/>
  <c r="K103" i="17"/>
  <c r="J103" i="17"/>
  <c r="I103" i="17"/>
  <c r="E103" i="17"/>
  <c r="D103" i="17"/>
  <c r="C103" i="17"/>
  <c r="R102" i="17"/>
  <c r="Q102" i="17"/>
  <c r="P102" i="17"/>
  <c r="O102" i="17"/>
  <c r="N102" i="17"/>
  <c r="M102" i="17"/>
  <c r="K102" i="17"/>
  <c r="J102" i="17"/>
  <c r="I102" i="17"/>
  <c r="E102" i="17"/>
  <c r="D102" i="17"/>
  <c r="C102" i="17"/>
  <c r="R101" i="17"/>
  <c r="Q101" i="17"/>
  <c r="P101" i="17"/>
  <c r="O101" i="17"/>
  <c r="N101" i="17"/>
  <c r="M101" i="17"/>
  <c r="K101" i="17"/>
  <c r="J101" i="17"/>
  <c r="I101" i="17"/>
  <c r="E101" i="17"/>
  <c r="D101" i="17"/>
  <c r="C101" i="17"/>
  <c r="R100" i="17"/>
  <c r="Q100" i="17"/>
  <c r="P100" i="17"/>
  <c r="O100" i="17"/>
  <c r="N100" i="17"/>
  <c r="M100" i="17"/>
  <c r="K100" i="17"/>
  <c r="J100" i="17"/>
  <c r="I100" i="17"/>
  <c r="E100" i="17"/>
  <c r="D100" i="17"/>
  <c r="C100" i="17"/>
  <c r="R99" i="17"/>
  <c r="Q99" i="17"/>
  <c r="P99" i="17"/>
  <c r="O99" i="17"/>
  <c r="N99" i="17"/>
  <c r="M99" i="17"/>
  <c r="K99" i="17"/>
  <c r="J99" i="17"/>
  <c r="I99" i="17"/>
  <c r="E99" i="17"/>
  <c r="D99" i="17"/>
  <c r="C99" i="17"/>
  <c r="R98" i="17"/>
  <c r="Q98" i="17"/>
  <c r="P98" i="17"/>
  <c r="O98" i="17"/>
  <c r="N98" i="17"/>
  <c r="M98" i="17"/>
  <c r="K98" i="17"/>
  <c r="J98" i="17"/>
  <c r="I98" i="17"/>
  <c r="E98" i="17"/>
  <c r="D98" i="17"/>
  <c r="C98" i="17"/>
  <c r="R97" i="17"/>
  <c r="Q97" i="17"/>
  <c r="P97" i="17"/>
  <c r="O97" i="17"/>
  <c r="N97" i="17"/>
  <c r="M97" i="17"/>
  <c r="K97" i="17"/>
  <c r="J97" i="17"/>
  <c r="I97" i="17"/>
  <c r="E97" i="17"/>
  <c r="D97" i="17"/>
  <c r="C97" i="17"/>
  <c r="R96" i="17"/>
  <c r="Q96" i="17"/>
  <c r="P96" i="17"/>
  <c r="O96" i="17"/>
  <c r="N96" i="17"/>
  <c r="M96" i="17"/>
  <c r="K96" i="17"/>
  <c r="J96" i="17"/>
  <c r="I96" i="17"/>
  <c r="E96" i="17"/>
  <c r="D96" i="17"/>
  <c r="C96" i="17"/>
  <c r="R95" i="17"/>
  <c r="Q95" i="17"/>
  <c r="P95" i="17"/>
  <c r="O95" i="17"/>
  <c r="N95" i="17"/>
  <c r="M95" i="17"/>
  <c r="K95" i="17"/>
  <c r="J95" i="17"/>
  <c r="I95" i="17"/>
  <c r="E95" i="17"/>
  <c r="D95" i="17"/>
  <c r="C95" i="17"/>
  <c r="R94" i="17"/>
  <c r="Q94" i="17"/>
  <c r="P94" i="17"/>
  <c r="O94" i="17"/>
  <c r="N94" i="17"/>
  <c r="M94" i="17"/>
  <c r="K94" i="17"/>
  <c r="J94" i="17"/>
  <c r="I94" i="17"/>
  <c r="E94" i="17"/>
  <c r="D94" i="17"/>
  <c r="C94" i="17"/>
  <c r="R93" i="17"/>
  <c r="Q93" i="17"/>
  <c r="P93" i="17"/>
  <c r="O93" i="17"/>
  <c r="N93" i="17"/>
  <c r="M93" i="17"/>
  <c r="K93" i="17"/>
  <c r="J93" i="17"/>
  <c r="I93" i="17"/>
  <c r="E93" i="17"/>
  <c r="D93" i="17"/>
  <c r="C93" i="17"/>
  <c r="R92" i="17"/>
  <c r="Q92" i="17"/>
  <c r="P92" i="17"/>
  <c r="O92" i="17"/>
  <c r="N92" i="17"/>
  <c r="M92" i="17"/>
  <c r="K92" i="17"/>
  <c r="J92" i="17"/>
  <c r="I92" i="17"/>
  <c r="E92" i="17"/>
  <c r="D92" i="17"/>
  <c r="C92" i="17"/>
  <c r="R91" i="17"/>
  <c r="Q91" i="17"/>
  <c r="P91" i="17"/>
  <c r="O91" i="17"/>
  <c r="N91" i="17"/>
  <c r="M91" i="17"/>
  <c r="K91" i="17"/>
  <c r="J91" i="17"/>
  <c r="I91" i="17"/>
  <c r="E91" i="17"/>
  <c r="D91" i="17"/>
  <c r="C91" i="17"/>
  <c r="R90" i="17"/>
  <c r="Q90" i="17"/>
  <c r="P90" i="17"/>
  <c r="O90" i="17"/>
  <c r="N90" i="17"/>
  <c r="M90" i="17"/>
  <c r="K90" i="17"/>
  <c r="J90" i="17"/>
  <c r="I90" i="17"/>
  <c r="E90" i="17"/>
  <c r="D90" i="17"/>
  <c r="C90" i="17"/>
  <c r="R89" i="17"/>
  <c r="Q89" i="17"/>
  <c r="P89" i="17"/>
  <c r="O89" i="17"/>
  <c r="N89" i="17"/>
  <c r="M89" i="17"/>
  <c r="K89" i="17"/>
  <c r="J89" i="17"/>
  <c r="I89" i="17"/>
  <c r="E89" i="17"/>
  <c r="D89" i="17"/>
  <c r="C89" i="17"/>
  <c r="R88" i="17"/>
  <c r="Q88" i="17"/>
  <c r="P88" i="17"/>
  <c r="O88" i="17"/>
  <c r="N88" i="17"/>
  <c r="M88" i="17"/>
  <c r="K88" i="17"/>
  <c r="J88" i="17"/>
  <c r="I88" i="17"/>
  <c r="E88" i="17"/>
  <c r="D88" i="17"/>
  <c r="C88" i="17"/>
  <c r="R87" i="17"/>
  <c r="Q87" i="17"/>
  <c r="P87" i="17"/>
  <c r="O87" i="17"/>
  <c r="N87" i="17"/>
  <c r="M87" i="17"/>
  <c r="K87" i="17"/>
  <c r="J87" i="17"/>
  <c r="I87" i="17"/>
  <c r="E87" i="17"/>
  <c r="D87" i="17"/>
  <c r="C87" i="17"/>
  <c r="R86" i="17"/>
  <c r="Q86" i="17"/>
  <c r="P86" i="17"/>
  <c r="O86" i="17"/>
  <c r="N86" i="17"/>
  <c r="M86" i="17"/>
  <c r="K86" i="17"/>
  <c r="J86" i="17"/>
  <c r="I86" i="17"/>
  <c r="E86" i="17"/>
  <c r="D86" i="17"/>
  <c r="C86" i="17"/>
  <c r="R85" i="17"/>
  <c r="Q85" i="17"/>
  <c r="P85" i="17"/>
  <c r="O85" i="17"/>
  <c r="N85" i="17"/>
  <c r="M85" i="17"/>
  <c r="K85" i="17"/>
  <c r="J85" i="17"/>
  <c r="I85" i="17"/>
  <c r="E85" i="17"/>
  <c r="D85" i="17"/>
  <c r="C85" i="17"/>
  <c r="R84" i="17"/>
  <c r="Q84" i="17"/>
  <c r="P84" i="17"/>
  <c r="O84" i="17"/>
  <c r="N84" i="17"/>
  <c r="M84" i="17"/>
  <c r="K84" i="17"/>
  <c r="J84" i="17"/>
  <c r="I84" i="17"/>
  <c r="E84" i="17"/>
  <c r="D84" i="17"/>
  <c r="C84" i="17"/>
  <c r="R83" i="17"/>
  <c r="Q83" i="17"/>
  <c r="P83" i="17"/>
  <c r="O83" i="17"/>
  <c r="N83" i="17"/>
  <c r="M83" i="17"/>
  <c r="K83" i="17"/>
  <c r="J83" i="17"/>
  <c r="I83" i="17"/>
  <c r="E83" i="17"/>
  <c r="D83" i="17"/>
  <c r="C83" i="17"/>
  <c r="R82" i="17"/>
  <c r="Q82" i="17"/>
  <c r="P82" i="17"/>
  <c r="O82" i="17"/>
  <c r="N82" i="17"/>
  <c r="M82" i="17"/>
  <c r="K82" i="17"/>
  <c r="J82" i="17"/>
  <c r="I82" i="17"/>
  <c r="E82" i="17"/>
  <c r="D82" i="17"/>
  <c r="C82" i="17"/>
  <c r="R81" i="17"/>
  <c r="Q81" i="17"/>
  <c r="P81" i="17"/>
  <c r="O81" i="17"/>
  <c r="N81" i="17"/>
  <c r="M81" i="17"/>
  <c r="K81" i="17"/>
  <c r="J81" i="17"/>
  <c r="I81" i="17"/>
  <c r="E81" i="17"/>
  <c r="D81" i="17"/>
  <c r="C81" i="17"/>
  <c r="R80" i="17"/>
  <c r="Q80" i="17"/>
  <c r="P80" i="17"/>
  <c r="O80" i="17"/>
  <c r="N80" i="17"/>
  <c r="M80" i="17"/>
  <c r="K80" i="17"/>
  <c r="J80" i="17"/>
  <c r="I80" i="17"/>
  <c r="E80" i="17"/>
  <c r="D80" i="17"/>
  <c r="C80" i="17"/>
  <c r="R79" i="17"/>
  <c r="Q79" i="17"/>
  <c r="P79" i="17"/>
  <c r="O79" i="17"/>
  <c r="N79" i="17"/>
  <c r="M79" i="17"/>
  <c r="K79" i="17"/>
  <c r="J79" i="17"/>
  <c r="I79" i="17"/>
  <c r="E79" i="17"/>
  <c r="D79" i="17"/>
  <c r="C79" i="17"/>
  <c r="R78" i="17"/>
  <c r="Q78" i="17"/>
  <c r="P78" i="17"/>
  <c r="O78" i="17"/>
  <c r="N78" i="17"/>
  <c r="M78" i="17"/>
  <c r="K78" i="17"/>
  <c r="J78" i="17"/>
  <c r="I78" i="17"/>
  <c r="E78" i="17"/>
  <c r="D78" i="17"/>
  <c r="C78" i="17"/>
  <c r="R77" i="17"/>
  <c r="Q77" i="17"/>
  <c r="P77" i="17"/>
  <c r="O77" i="17"/>
  <c r="N77" i="17"/>
  <c r="M77" i="17"/>
  <c r="K77" i="17"/>
  <c r="J77" i="17"/>
  <c r="I77" i="17"/>
  <c r="E77" i="17"/>
  <c r="D77" i="17"/>
  <c r="C77" i="17"/>
  <c r="R76" i="17"/>
  <c r="Q76" i="17"/>
  <c r="P76" i="17"/>
  <c r="O76" i="17"/>
  <c r="N76" i="17"/>
  <c r="M76" i="17"/>
  <c r="K76" i="17"/>
  <c r="J76" i="17"/>
  <c r="I76" i="17"/>
  <c r="E76" i="17"/>
  <c r="D76" i="17"/>
  <c r="C76" i="17"/>
  <c r="R75" i="17"/>
  <c r="Q75" i="17"/>
  <c r="P75" i="17"/>
  <c r="O75" i="17"/>
  <c r="N75" i="17"/>
  <c r="M75" i="17"/>
  <c r="K75" i="17"/>
  <c r="J75" i="17"/>
  <c r="I75" i="17"/>
  <c r="E75" i="17"/>
  <c r="D75" i="17"/>
  <c r="C75" i="17"/>
  <c r="R74" i="17"/>
  <c r="Q74" i="17"/>
  <c r="P74" i="17"/>
  <c r="O74" i="17"/>
  <c r="N74" i="17"/>
  <c r="M74" i="17"/>
  <c r="K74" i="17"/>
  <c r="J74" i="17"/>
  <c r="I74" i="17"/>
  <c r="E74" i="17"/>
  <c r="D74" i="17"/>
  <c r="C74" i="17"/>
  <c r="R73" i="17"/>
  <c r="Q73" i="17"/>
  <c r="P73" i="17"/>
  <c r="O73" i="17"/>
  <c r="N73" i="17"/>
  <c r="M73" i="17"/>
  <c r="K73" i="17"/>
  <c r="J73" i="17"/>
  <c r="I73" i="17"/>
  <c r="E73" i="17"/>
  <c r="D73" i="17"/>
  <c r="C73" i="17"/>
  <c r="R72" i="17"/>
  <c r="Q72" i="17"/>
  <c r="P72" i="17"/>
  <c r="O72" i="17"/>
  <c r="N72" i="17"/>
  <c r="M72" i="17"/>
  <c r="K72" i="17"/>
  <c r="J72" i="17"/>
  <c r="I72" i="17"/>
  <c r="E72" i="17"/>
  <c r="D72" i="17"/>
  <c r="C72" i="17"/>
  <c r="R71" i="17"/>
  <c r="Q71" i="17"/>
  <c r="P71" i="17"/>
  <c r="O71" i="17"/>
  <c r="N71" i="17"/>
  <c r="M71" i="17"/>
  <c r="K71" i="17"/>
  <c r="J71" i="17"/>
  <c r="I71" i="17"/>
  <c r="E71" i="17"/>
  <c r="D71" i="17"/>
  <c r="C71" i="17"/>
  <c r="R70" i="17"/>
  <c r="Q70" i="17"/>
  <c r="P70" i="17"/>
  <c r="O70" i="17"/>
  <c r="N70" i="17"/>
  <c r="M70" i="17"/>
  <c r="K70" i="17"/>
  <c r="J70" i="17"/>
  <c r="I70" i="17"/>
  <c r="E70" i="17"/>
  <c r="D70" i="17"/>
  <c r="C70" i="17"/>
  <c r="R69" i="17"/>
  <c r="Q69" i="17"/>
  <c r="P69" i="17"/>
  <c r="O69" i="17"/>
  <c r="N69" i="17"/>
  <c r="M69" i="17"/>
  <c r="K69" i="17"/>
  <c r="J69" i="17"/>
  <c r="I69" i="17"/>
  <c r="E69" i="17"/>
  <c r="D69" i="17"/>
  <c r="C69" i="17"/>
  <c r="R68" i="17"/>
  <c r="Q68" i="17"/>
  <c r="P68" i="17"/>
  <c r="O68" i="17"/>
  <c r="N68" i="17"/>
  <c r="M68" i="17"/>
  <c r="K68" i="17"/>
  <c r="J68" i="17"/>
  <c r="I68" i="17"/>
  <c r="E68" i="17"/>
  <c r="D68" i="17"/>
  <c r="C68" i="17"/>
  <c r="R67" i="17"/>
  <c r="Q67" i="17"/>
  <c r="P67" i="17"/>
  <c r="O67" i="17"/>
  <c r="N67" i="17"/>
  <c r="M67" i="17"/>
  <c r="K67" i="17"/>
  <c r="J67" i="17"/>
  <c r="I67" i="17"/>
  <c r="E67" i="17"/>
  <c r="D67" i="17"/>
  <c r="C67" i="17"/>
  <c r="R66" i="17"/>
  <c r="Q66" i="17"/>
  <c r="P66" i="17"/>
  <c r="O66" i="17"/>
  <c r="N66" i="17"/>
  <c r="M66" i="17"/>
  <c r="K66" i="17"/>
  <c r="J66" i="17"/>
  <c r="I66" i="17"/>
  <c r="E66" i="17"/>
  <c r="D66" i="17"/>
  <c r="C66" i="17"/>
  <c r="R65" i="17"/>
  <c r="Q65" i="17"/>
  <c r="P65" i="17"/>
  <c r="O65" i="17"/>
  <c r="N65" i="17"/>
  <c r="M65" i="17"/>
  <c r="K65" i="17"/>
  <c r="J65" i="17"/>
  <c r="I65" i="17"/>
  <c r="E65" i="17"/>
  <c r="D65" i="17"/>
  <c r="C65" i="17"/>
  <c r="R64" i="17"/>
  <c r="Q64" i="17"/>
  <c r="P64" i="17"/>
  <c r="O64" i="17"/>
  <c r="N64" i="17"/>
  <c r="M64" i="17"/>
  <c r="K64" i="17"/>
  <c r="J64" i="17"/>
  <c r="I64" i="17"/>
  <c r="E64" i="17"/>
  <c r="D64" i="17"/>
  <c r="C64" i="17"/>
  <c r="R63" i="17"/>
  <c r="Q63" i="17"/>
  <c r="P63" i="17"/>
  <c r="O63" i="17"/>
  <c r="N63" i="17"/>
  <c r="M63" i="17"/>
  <c r="K63" i="17"/>
  <c r="J63" i="17"/>
  <c r="I63" i="17"/>
  <c r="E63" i="17"/>
  <c r="D63" i="17"/>
  <c r="C63" i="17"/>
  <c r="R62" i="17"/>
  <c r="Q62" i="17"/>
  <c r="P62" i="17"/>
  <c r="O62" i="17"/>
  <c r="N62" i="17"/>
  <c r="M62" i="17"/>
  <c r="K62" i="17"/>
  <c r="J62" i="17"/>
  <c r="I62" i="17"/>
  <c r="E62" i="17"/>
  <c r="D62" i="17"/>
  <c r="C62" i="17"/>
  <c r="R61" i="17"/>
  <c r="Q61" i="17"/>
  <c r="P61" i="17"/>
  <c r="O61" i="17"/>
  <c r="N61" i="17"/>
  <c r="M61" i="17"/>
  <c r="K61" i="17"/>
  <c r="J61" i="17"/>
  <c r="I61" i="17"/>
  <c r="E61" i="17"/>
  <c r="D61" i="17"/>
  <c r="C61" i="17"/>
  <c r="R60" i="17"/>
  <c r="Q60" i="17"/>
  <c r="P60" i="17"/>
  <c r="O60" i="17"/>
  <c r="N60" i="17"/>
  <c r="M60" i="17"/>
  <c r="K60" i="17"/>
  <c r="J60" i="17"/>
  <c r="I60" i="17"/>
  <c r="E60" i="17"/>
  <c r="D60" i="17"/>
  <c r="C60" i="17"/>
  <c r="R59" i="17"/>
  <c r="Q59" i="17"/>
  <c r="P59" i="17"/>
  <c r="O59" i="17"/>
  <c r="N59" i="17"/>
  <c r="M59" i="17"/>
  <c r="K59" i="17"/>
  <c r="J59" i="17"/>
  <c r="I59" i="17"/>
  <c r="E59" i="17"/>
  <c r="D59" i="17"/>
  <c r="C59" i="17"/>
  <c r="R58" i="17"/>
  <c r="Q58" i="17"/>
  <c r="P58" i="17"/>
  <c r="O58" i="17"/>
  <c r="N58" i="17"/>
  <c r="M58" i="17"/>
  <c r="K58" i="17"/>
  <c r="J58" i="17"/>
  <c r="I58" i="17"/>
  <c r="E58" i="17"/>
  <c r="D58" i="17"/>
  <c r="C58" i="17"/>
  <c r="R57" i="17"/>
  <c r="Q57" i="17"/>
  <c r="P57" i="17"/>
  <c r="O57" i="17"/>
  <c r="N57" i="17"/>
  <c r="M57" i="17"/>
  <c r="K57" i="17"/>
  <c r="J57" i="17"/>
  <c r="I57" i="17"/>
  <c r="E57" i="17"/>
  <c r="D57" i="17"/>
  <c r="C57" i="17"/>
  <c r="R56" i="17"/>
  <c r="Q56" i="17"/>
  <c r="P56" i="17"/>
  <c r="O56" i="17"/>
  <c r="N56" i="17"/>
  <c r="M56" i="17"/>
  <c r="K56" i="17"/>
  <c r="J56" i="17"/>
  <c r="I56" i="17"/>
  <c r="E56" i="17"/>
  <c r="D56" i="17"/>
  <c r="C56" i="17"/>
  <c r="R55" i="17"/>
  <c r="Q55" i="17"/>
  <c r="P55" i="17"/>
  <c r="O55" i="17"/>
  <c r="N55" i="17"/>
  <c r="M55" i="17"/>
  <c r="K55" i="17"/>
  <c r="J55" i="17"/>
  <c r="I55" i="17"/>
  <c r="E55" i="17"/>
  <c r="D55" i="17"/>
  <c r="C55" i="17"/>
  <c r="R54" i="17"/>
  <c r="Q54" i="17"/>
  <c r="P54" i="17"/>
  <c r="O54" i="17"/>
  <c r="N54" i="17"/>
  <c r="M54" i="17"/>
  <c r="K54" i="17"/>
  <c r="J54" i="17"/>
  <c r="I54" i="17"/>
  <c r="E54" i="17"/>
  <c r="D54" i="17"/>
  <c r="C54" i="17"/>
  <c r="R53" i="17"/>
  <c r="Q53" i="17"/>
  <c r="P53" i="17"/>
  <c r="O53" i="17"/>
  <c r="N53" i="17"/>
  <c r="M53" i="17"/>
  <c r="K53" i="17"/>
  <c r="J53" i="17"/>
  <c r="I53" i="17"/>
  <c r="E53" i="17"/>
  <c r="D53" i="17"/>
  <c r="C53" i="17"/>
  <c r="R52" i="17"/>
  <c r="Q52" i="17"/>
  <c r="P52" i="17"/>
  <c r="O52" i="17"/>
  <c r="N52" i="17"/>
  <c r="M52" i="17"/>
  <c r="K52" i="17"/>
  <c r="J52" i="17"/>
  <c r="I52" i="17"/>
  <c r="E52" i="17"/>
  <c r="D52" i="17"/>
  <c r="C52" i="17"/>
  <c r="R51" i="17"/>
  <c r="Q51" i="17"/>
  <c r="P51" i="17"/>
  <c r="O51" i="17"/>
  <c r="N51" i="17"/>
  <c r="M51" i="17"/>
  <c r="K51" i="17"/>
  <c r="J51" i="17"/>
  <c r="I51" i="17"/>
  <c r="E51" i="17"/>
  <c r="D51" i="17"/>
  <c r="C51" i="17"/>
  <c r="R50" i="17"/>
  <c r="Q50" i="17"/>
  <c r="P50" i="17"/>
  <c r="O50" i="17"/>
  <c r="N50" i="17"/>
  <c r="M50" i="17"/>
  <c r="K50" i="17"/>
  <c r="J50" i="17"/>
  <c r="I50" i="17"/>
  <c r="E50" i="17"/>
  <c r="D50" i="17"/>
  <c r="C50" i="17"/>
  <c r="R49" i="17"/>
  <c r="Q49" i="17"/>
  <c r="P49" i="17"/>
  <c r="O49" i="17"/>
  <c r="N49" i="17"/>
  <c r="M49" i="17"/>
  <c r="K49" i="17"/>
  <c r="J49" i="17"/>
  <c r="I49" i="17"/>
  <c r="E49" i="17"/>
  <c r="D49" i="17"/>
  <c r="C49" i="17"/>
  <c r="R48" i="17"/>
  <c r="Q48" i="17"/>
  <c r="P48" i="17"/>
  <c r="O48" i="17"/>
  <c r="N48" i="17"/>
  <c r="M48" i="17"/>
  <c r="K48" i="17"/>
  <c r="J48" i="17"/>
  <c r="I48" i="17"/>
  <c r="E48" i="17"/>
  <c r="D48" i="17"/>
  <c r="C48" i="17"/>
  <c r="R47" i="17"/>
  <c r="Q47" i="17"/>
  <c r="P47" i="17"/>
  <c r="O47" i="17"/>
  <c r="N47" i="17"/>
  <c r="M47" i="17"/>
  <c r="K47" i="17"/>
  <c r="J47" i="17"/>
  <c r="I47" i="17"/>
  <c r="E47" i="17"/>
  <c r="D47" i="17"/>
  <c r="C47" i="17"/>
  <c r="R46" i="17"/>
  <c r="Q46" i="17"/>
  <c r="P46" i="17"/>
  <c r="O46" i="17"/>
  <c r="N46" i="17"/>
  <c r="M46" i="17"/>
  <c r="K46" i="17"/>
  <c r="J46" i="17"/>
  <c r="I46" i="17"/>
  <c r="E46" i="17"/>
  <c r="D46" i="17"/>
  <c r="C46" i="17"/>
  <c r="R45" i="17"/>
  <c r="Q45" i="17"/>
  <c r="P45" i="17"/>
  <c r="O45" i="17"/>
  <c r="N45" i="17"/>
  <c r="M45" i="17"/>
  <c r="K45" i="17"/>
  <c r="J45" i="17"/>
  <c r="I45" i="17"/>
  <c r="E45" i="17"/>
  <c r="D45" i="17"/>
  <c r="C45" i="17"/>
  <c r="R44" i="17"/>
  <c r="Q44" i="17"/>
  <c r="P44" i="17"/>
  <c r="O44" i="17"/>
  <c r="N44" i="17"/>
  <c r="M44" i="17"/>
  <c r="K44" i="17"/>
  <c r="J44" i="17"/>
  <c r="I44" i="17"/>
  <c r="E44" i="17"/>
  <c r="D44" i="17"/>
  <c r="C44" i="17"/>
  <c r="R43" i="17"/>
  <c r="Q43" i="17"/>
  <c r="P43" i="17"/>
  <c r="O43" i="17"/>
  <c r="N43" i="17"/>
  <c r="M43" i="17"/>
  <c r="K43" i="17"/>
  <c r="J43" i="17"/>
  <c r="I43" i="17"/>
  <c r="E43" i="17"/>
  <c r="D43" i="17"/>
  <c r="C43" i="17"/>
  <c r="R42" i="17"/>
  <c r="Q42" i="17"/>
  <c r="P42" i="17"/>
  <c r="O42" i="17"/>
  <c r="N42" i="17"/>
  <c r="M42" i="17"/>
  <c r="K42" i="17"/>
  <c r="J42" i="17"/>
  <c r="I42" i="17"/>
  <c r="E42" i="17"/>
  <c r="D42" i="17"/>
  <c r="C42" i="17"/>
  <c r="R41" i="17"/>
  <c r="Q41" i="17"/>
  <c r="P41" i="17"/>
  <c r="O41" i="17"/>
  <c r="N41" i="17"/>
  <c r="M41" i="17"/>
  <c r="K41" i="17"/>
  <c r="J41" i="17"/>
  <c r="I41" i="17"/>
  <c r="E41" i="17"/>
  <c r="D41" i="17"/>
  <c r="C41" i="17"/>
  <c r="R40" i="17"/>
  <c r="Q40" i="17"/>
  <c r="P40" i="17"/>
  <c r="O40" i="17"/>
  <c r="N40" i="17"/>
  <c r="M40" i="17"/>
  <c r="K40" i="17"/>
  <c r="J40" i="17"/>
  <c r="I40" i="17"/>
  <c r="E40" i="17"/>
  <c r="D40" i="17"/>
  <c r="C40" i="17"/>
  <c r="R39" i="17"/>
  <c r="Q39" i="17"/>
  <c r="P39" i="17"/>
  <c r="O39" i="17"/>
  <c r="N39" i="17"/>
  <c r="M39" i="17"/>
  <c r="K39" i="17"/>
  <c r="J39" i="17"/>
  <c r="I39" i="17"/>
  <c r="E39" i="17"/>
  <c r="D39" i="17"/>
  <c r="C39" i="17"/>
  <c r="R38" i="17"/>
  <c r="Q38" i="17"/>
  <c r="P38" i="17"/>
  <c r="O38" i="17"/>
  <c r="N38" i="17"/>
  <c r="M38" i="17"/>
  <c r="K38" i="17"/>
  <c r="J38" i="17"/>
  <c r="I38" i="17"/>
  <c r="E38" i="17"/>
  <c r="D38" i="17"/>
  <c r="C38" i="17"/>
  <c r="R37" i="17"/>
  <c r="Q37" i="17"/>
  <c r="P37" i="17"/>
  <c r="O37" i="17"/>
  <c r="N37" i="17"/>
  <c r="M37" i="17"/>
  <c r="K37" i="17"/>
  <c r="J37" i="17"/>
  <c r="I37" i="17"/>
  <c r="E37" i="17"/>
  <c r="D37" i="17"/>
  <c r="C37" i="17"/>
  <c r="R36" i="17"/>
  <c r="Q36" i="17"/>
  <c r="P36" i="17"/>
  <c r="O36" i="17"/>
  <c r="N36" i="17"/>
  <c r="M36" i="17"/>
  <c r="K36" i="17"/>
  <c r="J36" i="17"/>
  <c r="I36" i="17"/>
  <c r="E36" i="17"/>
  <c r="D36" i="17"/>
  <c r="C36" i="17"/>
  <c r="R35" i="17"/>
  <c r="Q35" i="17"/>
  <c r="P35" i="17"/>
  <c r="O35" i="17"/>
  <c r="N35" i="17"/>
  <c r="M35" i="17"/>
  <c r="K35" i="17"/>
  <c r="J35" i="17"/>
  <c r="I35" i="17"/>
  <c r="E35" i="17"/>
  <c r="D35" i="17"/>
  <c r="C35" i="17"/>
  <c r="R34" i="17"/>
  <c r="Q34" i="17"/>
  <c r="P34" i="17"/>
  <c r="O34" i="17"/>
  <c r="N34" i="17"/>
  <c r="M34" i="17"/>
  <c r="K34" i="17"/>
  <c r="J34" i="17"/>
  <c r="I34" i="17"/>
  <c r="E34" i="17"/>
  <c r="D34" i="17"/>
  <c r="C34" i="17"/>
  <c r="R33" i="17"/>
  <c r="Q33" i="17"/>
  <c r="P33" i="17"/>
  <c r="O33" i="17"/>
  <c r="N33" i="17"/>
  <c r="M33" i="17"/>
  <c r="K33" i="17"/>
  <c r="J33" i="17"/>
  <c r="I33" i="17"/>
  <c r="E33" i="17"/>
  <c r="D33" i="17"/>
  <c r="C33" i="17"/>
  <c r="R32" i="17"/>
  <c r="Q32" i="17"/>
  <c r="P32" i="17"/>
  <c r="O32" i="17"/>
  <c r="N32" i="17"/>
  <c r="M32" i="17"/>
  <c r="K32" i="17"/>
  <c r="J32" i="17"/>
  <c r="I32" i="17"/>
  <c r="E32" i="17"/>
  <c r="D32" i="17"/>
  <c r="C32" i="17"/>
  <c r="R31" i="17"/>
  <c r="Q31" i="17"/>
  <c r="P31" i="17"/>
  <c r="O31" i="17"/>
  <c r="N31" i="17"/>
  <c r="M31" i="17"/>
  <c r="K31" i="17"/>
  <c r="J31" i="17"/>
  <c r="I31" i="17"/>
  <c r="E31" i="17"/>
  <c r="D31" i="17"/>
  <c r="C31" i="17"/>
  <c r="R30" i="17"/>
  <c r="Q30" i="17"/>
  <c r="P30" i="17"/>
  <c r="O30" i="17"/>
  <c r="N30" i="17"/>
  <c r="M30" i="17"/>
  <c r="K30" i="17"/>
  <c r="J30" i="17"/>
  <c r="I30" i="17"/>
  <c r="E30" i="17"/>
  <c r="D30" i="17"/>
  <c r="C30" i="17"/>
  <c r="R29" i="17"/>
  <c r="Q29" i="17"/>
  <c r="P29" i="17"/>
  <c r="O29" i="17"/>
  <c r="N29" i="17"/>
  <c r="M29" i="17"/>
  <c r="K29" i="17"/>
  <c r="J29" i="17"/>
  <c r="I29" i="17"/>
  <c r="E29" i="17"/>
  <c r="D29" i="17"/>
  <c r="C29" i="17"/>
  <c r="R28" i="17"/>
  <c r="Q28" i="17"/>
  <c r="P28" i="17"/>
  <c r="O28" i="17"/>
  <c r="N28" i="17"/>
  <c r="M28" i="17"/>
  <c r="K28" i="17"/>
  <c r="J28" i="17"/>
  <c r="I28" i="17"/>
  <c r="E28" i="17"/>
  <c r="D28" i="17"/>
  <c r="C28" i="17"/>
  <c r="R27" i="17"/>
  <c r="Q27" i="17"/>
  <c r="P27" i="17"/>
  <c r="O27" i="17"/>
  <c r="N27" i="17"/>
  <c r="M27" i="17"/>
  <c r="K27" i="17"/>
  <c r="J27" i="17"/>
  <c r="I27" i="17"/>
  <c r="E27" i="17"/>
  <c r="D27" i="17"/>
  <c r="C27" i="17"/>
  <c r="R26" i="17"/>
  <c r="Q26" i="17"/>
  <c r="P26" i="17"/>
  <c r="O26" i="17"/>
  <c r="N26" i="17"/>
  <c r="M26" i="17"/>
  <c r="K26" i="17"/>
  <c r="J26" i="17"/>
  <c r="I26" i="17"/>
  <c r="E26" i="17"/>
  <c r="D26" i="17"/>
  <c r="C26" i="17"/>
  <c r="R25" i="17"/>
  <c r="Q25" i="17"/>
  <c r="P25" i="17"/>
  <c r="O25" i="17"/>
  <c r="N25" i="17"/>
  <c r="M25" i="17"/>
  <c r="K25" i="17"/>
  <c r="J25" i="17"/>
  <c r="I25" i="17"/>
  <c r="E25" i="17"/>
  <c r="D25" i="17"/>
  <c r="C25" i="17"/>
  <c r="R24" i="17"/>
  <c r="Q24" i="17"/>
  <c r="P24" i="17"/>
  <c r="O24" i="17"/>
  <c r="N24" i="17"/>
  <c r="M24" i="17"/>
  <c r="K24" i="17"/>
  <c r="J24" i="17"/>
  <c r="I24" i="17"/>
  <c r="E24" i="17"/>
  <c r="D24" i="17"/>
  <c r="C24" i="17"/>
  <c r="R23" i="17"/>
  <c r="Q23" i="17"/>
  <c r="P23" i="17"/>
  <c r="O23" i="17"/>
  <c r="N23" i="17"/>
  <c r="M23" i="17"/>
  <c r="K23" i="17"/>
  <c r="J23" i="17"/>
  <c r="I23" i="17"/>
  <c r="E23" i="17"/>
  <c r="D23" i="17"/>
  <c r="C23" i="17"/>
  <c r="R22" i="17"/>
  <c r="Q22" i="17"/>
  <c r="P22" i="17"/>
  <c r="O22" i="17"/>
  <c r="N22" i="17"/>
  <c r="M22" i="17"/>
  <c r="K22" i="17"/>
  <c r="J22" i="17"/>
  <c r="I22" i="17"/>
  <c r="E22" i="17"/>
  <c r="D22" i="17"/>
  <c r="C22" i="17"/>
  <c r="R21" i="17"/>
  <c r="Q21" i="17"/>
  <c r="P21" i="17"/>
  <c r="O21" i="17"/>
  <c r="N21" i="17"/>
  <c r="M21" i="17"/>
  <c r="K21" i="17"/>
  <c r="J21" i="17"/>
  <c r="I21" i="17"/>
  <c r="E21" i="17"/>
  <c r="D21" i="17"/>
  <c r="C21" i="17"/>
  <c r="R20" i="17"/>
  <c r="Q20" i="17"/>
  <c r="P20" i="17"/>
  <c r="O20" i="17"/>
  <c r="N20" i="17"/>
  <c r="M20" i="17"/>
  <c r="K20" i="17"/>
  <c r="J20" i="17"/>
  <c r="I20" i="17"/>
  <c r="E20" i="17"/>
  <c r="D20" i="17"/>
  <c r="C20" i="17"/>
  <c r="R19" i="17"/>
  <c r="Q19" i="17"/>
  <c r="P19" i="17"/>
  <c r="O19" i="17"/>
  <c r="N19" i="17"/>
  <c r="M19" i="17"/>
  <c r="K19" i="17"/>
  <c r="J19" i="17"/>
  <c r="I19" i="17"/>
  <c r="E19" i="17"/>
  <c r="D19" i="17"/>
  <c r="C19" i="17"/>
  <c r="R18" i="17"/>
  <c r="Q18" i="17"/>
  <c r="P18" i="17"/>
  <c r="O18" i="17"/>
  <c r="N18" i="17"/>
  <c r="M18" i="17"/>
  <c r="K18" i="17"/>
  <c r="J18" i="17"/>
  <c r="I18" i="17"/>
  <c r="E18" i="17"/>
  <c r="D18" i="17"/>
  <c r="C18" i="17"/>
  <c r="R17" i="17"/>
  <c r="Q17" i="17"/>
  <c r="P17" i="17"/>
  <c r="O17" i="17"/>
  <c r="N17" i="17"/>
  <c r="M17" i="17"/>
  <c r="K17" i="17"/>
  <c r="J17" i="17"/>
  <c r="I17" i="17"/>
  <c r="E17" i="17"/>
  <c r="D17" i="17"/>
  <c r="C17" i="17"/>
  <c r="R16" i="17"/>
  <c r="Q16" i="17"/>
  <c r="P16" i="17"/>
  <c r="O16" i="17"/>
  <c r="N16" i="17"/>
  <c r="M16" i="17"/>
  <c r="K16" i="17"/>
  <c r="J16" i="17"/>
  <c r="I16" i="17"/>
  <c r="E16" i="17"/>
  <c r="D16" i="17"/>
  <c r="C16" i="17"/>
  <c r="R15" i="17"/>
  <c r="Q15" i="17"/>
  <c r="P15" i="17"/>
  <c r="O15" i="17"/>
  <c r="N15" i="17"/>
  <c r="M15" i="17"/>
  <c r="K15" i="17"/>
  <c r="J15" i="17"/>
  <c r="I15" i="17"/>
  <c r="E15" i="17"/>
  <c r="D15" i="17"/>
  <c r="C15" i="17"/>
  <c r="R14" i="17"/>
  <c r="Q14" i="17"/>
  <c r="P14" i="17"/>
  <c r="O14" i="17"/>
  <c r="N14" i="17"/>
  <c r="M14" i="17"/>
  <c r="K14" i="17"/>
  <c r="J14" i="17"/>
  <c r="I14" i="17"/>
  <c r="E14" i="17"/>
  <c r="D14" i="17"/>
  <c r="C14" i="17"/>
  <c r="R13" i="17"/>
  <c r="Q13" i="17"/>
  <c r="P13" i="17"/>
  <c r="O13" i="17"/>
  <c r="N13" i="17"/>
  <c r="M13" i="17"/>
  <c r="K13" i="17"/>
  <c r="J13" i="17"/>
  <c r="I13" i="17"/>
  <c r="E13" i="17"/>
  <c r="D13" i="17"/>
  <c r="C13" i="17"/>
  <c r="R12" i="17"/>
  <c r="Q12" i="17"/>
  <c r="P12" i="17"/>
  <c r="O12" i="17"/>
  <c r="N12" i="17"/>
  <c r="M12" i="17"/>
  <c r="K12" i="17"/>
  <c r="J12" i="17"/>
  <c r="I12" i="17"/>
  <c r="E12" i="17"/>
  <c r="D12" i="17"/>
  <c r="C12" i="17"/>
  <c r="R11" i="17"/>
  <c r="Q11" i="17"/>
  <c r="P11" i="17"/>
  <c r="O11" i="17"/>
  <c r="N11" i="17"/>
  <c r="M11" i="17"/>
  <c r="K11" i="17"/>
  <c r="J11" i="17"/>
  <c r="I11" i="17"/>
  <c r="E11" i="17"/>
  <c r="D11" i="17"/>
  <c r="C11" i="17"/>
  <c r="R10" i="17"/>
  <c r="Q10" i="17"/>
  <c r="P10" i="17"/>
  <c r="O10" i="17"/>
  <c r="N10" i="17"/>
  <c r="M10" i="17"/>
  <c r="K10" i="17"/>
  <c r="J10" i="17"/>
  <c r="I10" i="17"/>
  <c r="E10" i="17"/>
  <c r="D10" i="17"/>
  <c r="C10" i="17"/>
  <c r="R9" i="17"/>
  <c r="Q9" i="17"/>
  <c r="P9" i="17"/>
  <c r="O9" i="17"/>
  <c r="N9" i="17"/>
  <c r="M9" i="17"/>
  <c r="K9" i="17"/>
  <c r="J9" i="17"/>
  <c r="I9" i="17"/>
  <c r="E9" i="17"/>
  <c r="D9" i="17"/>
  <c r="C9" i="17"/>
  <c r="R8" i="17"/>
  <c r="Q8" i="17"/>
  <c r="P8" i="17"/>
  <c r="O8" i="17"/>
  <c r="N8" i="17"/>
  <c r="M8" i="17"/>
  <c r="K8" i="17"/>
  <c r="J8" i="17"/>
  <c r="I8" i="17"/>
  <c r="E8" i="17"/>
  <c r="D8" i="17"/>
  <c r="C8" i="17"/>
  <c r="R7" i="17"/>
  <c r="Q7" i="17"/>
  <c r="P7" i="17"/>
  <c r="O7" i="17"/>
  <c r="N7" i="17"/>
  <c r="M7" i="17"/>
  <c r="K7" i="17"/>
  <c r="J7" i="17"/>
  <c r="I7" i="17"/>
  <c r="E7" i="17"/>
  <c r="D7" i="17"/>
  <c r="C7" i="17"/>
  <c r="R6" i="17"/>
  <c r="Q6" i="17"/>
  <c r="P6" i="17"/>
  <c r="O6" i="17"/>
  <c r="N6" i="17"/>
  <c r="M6" i="17"/>
  <c r="K6" i="17"/>
  <c r="J6" i="17"/>
  <c r="I6" i="17"/>
  <c r="E6" i="17"/>
  <c r="D6" i="17"/>
  <c r="C6" i="17"/>
  <c r="C5" i="17"/>
  <c r="K90" i="19"/>
  <c r="L90" i="19"/>
  <c r="M90" i="19"/>
  <c r="N90" i="19"/>
  <c r="O90" i="19"/>
  <c r="P90" i="19"/>
  <c r="Q90" i="19"/>
  <c r="K72" i="19"/>
  <c r="L72" i="19"/>
  <c r="M72" i="19"/>
  <c r="N72" i="19"/>
  <c r="O72" i="19"/>
  <c r="P72" i="19"/>
  <c r="Q72" i="19"/>
  <c r="K161" i="19"/>
  <c r="L161" i="19"/>
  <c r="M161" i="19"/>
  <c r="N161" i="19"/>
  <c r="O161" i="19"/>
  <c r="P161" i="19"/>
  <c r="Q161" i="19"/>
  <c r="K38" i="19"/>
  <c r="L38" i="19"/>
  <c r="M38" i="19"/>
  <c r="N38" i="19"/>
  <c r="O38" i="19"/>
  <c r="P38" i="19"/>
  <c r="Q38" i="19"/>
  <c r="K121" i="19"/>
  <c r="L121" i="19"/>
  <c r="M121" i="19"/>
  <c r="N121" i="19"/>
  <c r="O121" i="19"/>
  <c r="P121" i="19"/>
  <c r="Q121" i="19"/>
  <c r="K151" i="19"/>
  <c r="L151" i="19"/>
  <c r="M151" i="19"/>
  <c r="N151" i="19"/>
  <c r="O151" i="19"/>
  <c r="P151" i="19"/>
  <c r="Q151" i="19"/>
  <c r="K153" i="19"/>
  <c r="L153" i="19"/>
  <c r="M153" i="19"/>
  <c r="N153" i="19"/>
  <c r="O153" i="19"/>
  <c r="P153" i="19"/>
  <c r="Q153" i="19"/>
  <c r="K138" i="19"/>
  <c r="L138" i="19"/>
  <c r="M138" i="19"/>
  <c r="N138" i="19"/>
  <c r="O138" i="19"/>
  <c r="P138" i="19"/>
  <c r="Q138" i="19"/>
  <c r="K119" i="19"/>
  <c r="L119" i="19"/>
  <c r="M119" i="19"/>
  <c r="N119" i="19"/>
  <c r="O119" i="19"/>
  <c r="P119" i="19"/>
  <c r="Q119" i="19"/>
  <c r="K82" i="19"/>
  <c r="L82" i="19"/>
  <c r="M82" i="19"/>
  <c r="N82" i="19"/>
  <c r="O82" i="19"/>
  <c r="P82" i="19"/>
  <c r="Q82" i="19"/>
  <c r="K141" i="19"/>
  <c r="L141" i="19"/>
  <c r="M141" i="19"/>
  <c r="N141" i="19"/>
  <c r="O141" i="19"/>
  <c r="P141" i="19"/>
  <c r="Q141" i="19"/>
  <c r="K24" i="19"/>
  <c r="L24" i="19"/>
  <c r="M24" i="19"/>
  <c r="N24" i="19"/>
  <c r="O24" i="19"/>
  <c r="P24" i="19"/>
  <c r="Q24" i="19"/>
  <c r="K30" i="19"/>
  <c r="L30" i="19"/>
  <c r="M30" i="19"/>
  <c r="N30" i="19"/>
  <c r="O30" i="19"/>
  <c r="P30" i="19"/>
  <c r="Q30" i="19"/>
  <c r="K15" i="19"/>
  <c r="L15" i="19"/>
  <c r="M15" i="19"/>
  <c r="N15" i="19"/>
  <c r="O15" i="19"/>
  <c r="P15" i="19"/>
  <c r="Q15" i="19"/>
  <c r="K5" i="19"/>
  <c r="L5" i="19"/>
  <c r="M5" i="19"/>
  <c r="N5" i="19"/>
  <c r="O5" i="19"/>
  <c r="P5" i="19"/>
  <c r="Q5" i="19"/>
  <c r="K53" i="19"/>
  <c r="L53" i="19"/>
  <c r="M53" i="19"/>
  <c r="N53" i="19"/>
  <c r="O53" i="19"/>
  <c r="P53" i="19"/>
  <c r="Q53" i="19"/>
  <c r="K63" i="19"/>
  <c r="L63" i="19"/>
  <c r="M63" i="19"/>
  <c r="N63" i="19"/>
  <c r="O63" i="19"/>
  <c r="P63" i="19"/>
  <c r="Q63" i="19"/>
  <c r="K23" i="19"/>
  <c r="L23" i="19"/>
  <c r="M23" i="19"/>
  <c r="N23" i="19"/>
  <c r="O23" i="19"/>
  <c r="P23" i="19"/>
  <c r="Q23" i="19"/>
  <c r="K112" i="19"/>
  <c r="L112" i="19"/>
  <c r="M112" i="19"/>
  <c r="N112" i="19"/>
  <c r="O112" i="19"/>
  <c r="P112" i="19"/>
  <c r="Q112" i="19"/>
  <c r="K40" i="19"/>
  <c r="L40" i="19"/>
  <c r="M40" i="19"/>
  <c r="N40" i="19"/>
  <c r="O40" i="19"/>
  <c r="P40" i="19"/>
  <c r="Q40" i="19"/>
  <c r="K95" i="19"/>
  <c r="L95" i="19"/>
  <c r="M95" i="19"/>
  <c r="N95" i="19"/>
  <c r="O95" i="19"/>
  <c r="P95" i="19"/>
  <c r="Q95" i="19"/>
  <c r="K96" i="19"/>
  <c r="L96" i="19"/>
  <c r="M96" i="19"/>
  <c r="N96" i="19"/>
  <c r="O96" i="19"/>
  <c r="P96" i="19"/>
  <c r="Q96" i="19"/>
  <c r="K34" i="19"/>
  <c r="L34" i="19"/>
  <c r="M34" i="19"/>
  <c r="N34" i="19"/>
  <c r="O34" i="19"/>
  <c r="P34" i="19"/>
  <c r="Q34" i="19"/>
  <c r="K136" i="19"/>
  <c r="L136" i="19"/>
  <c r="M136" i="19"/>
  <c r="N136" i="19"/>
  <c r="O136" i="19"/>
  <c r="P136" i="19"/>
  <c r="Q136" i="19"/>
  <c r="K106" i="19"/>
  <c r="L106" i="19"/>
  <c r="M106" i="19"/>
  <c r="N106" i="19"/>
  <c r="O106" i="19"/>
  <c r="P106" i="19"/>
  <c r="Q106" i="19"/>
  <c r="K13" i="19"/>
  <c r="L13" i="19"/>
  <c r="M13" i="19"/>
  <c r="N13" i="19"/>
  <c r="O13" i="19"/>
  <c r="P13" i="19"/>
  <c r="Q13" i="19"/>
  <c r="K51" i="19"/>
  <c r="L51" i="19"/>
  <c r="M51" i="19"/>
  <c r="N51" i="19"/>
  <c r="O51" i="19"/>
  <c r="P51" i="19"/>
  <c r="Q51" i="19"/>
  <c r="K140" i="19"/>
  <c r="L140" i="19"/>
  <c r="M140" i="19"/>
  <c r="N140" i="19"/>
  <c r="O140" i="19"/>
  <c r="P140" i="19"/>
  <c r="Q140" i="19"/>
  <c r="K11" i="19"/>
  <c r="L11" i="19"/>
  <c r="M11" i="19"/>
  <c r="N11" i="19"/>
  <c r="O11" i="19"/>
  <c r="P11" i="19"/>
  <c r="Q11" i="19"/>
  <c r="K94" i="19"/>
  <c r="L94" i="19"/>
  <c r="M94" i="19"/>
  <c r="N94" i="19"/>
  <c r="O94" i="19"/>
  <c r="P94" i="19"/>
  <c r="Q94" i="19"/>
  <c r="K49" i="19"/>
  <c r="L49" i="19"/>
  <c r="M49" i="19"/>
  <c r="N49" i="19"/>
  <c r="O49" i="19"/>
  <c r="P49" i="19"/>
  <c r="Q49" i="19"/>
  <c r="K12" i="19"/>
  <c r="L12" i="19"/>
  <c r="M12" i="19"/>
  <c r="N12" i="19"/>
  <c r="O12" i="19"/>
  <c r="P12" i="19"/>
  <c r="Q12" i="19"/>
  <c r="K157" i="19"/>
  <c r="L157" i="19"/>
  <c r="M157" i="19"/>
  <c r="N157" i="19"/>
  <c r="O157" i="19"/>
  <c r="P157" i="19"/>
  <c r="Q157" i="19"/>
  <c r="K80" i="19"/>
  <c r="L80" i="19"/>
  <c r="M80" i="19"/>
  <c r="N80" i="19"/>
  <c r="O80" i="19"/>
  <c r="P80" i="19"/>
  <c r="Q80" i="19"/>
  <c r="K50" i="19"/>
  <c r="L50" i="19"/>
  <c r="M50" i="19"/>
  <c r="N50" i="19"/>
  <c r="O50" i="19"/>
  <c r="P50" i="19"/>
  <c r="Q50" i="19"/>
  <c r="K20" i="19"/>
  <c r="L20" i="19"/>
  <c r="M20" i="19"/>
  <c r="N20" i="19"/>
  <c r="O20" i="19"/>
  <c r="P20" i="19"/>
  <c r="Q20" i="19"/>
  <c r="K158" i="19"/>
  <c r="L158" i="19"/>
  <c r="M158" i="19"/>
  <c r="N158" i="19"/>
  <c r="O158" i="19"/>
  <c r="P158" i="19"/>
  <c r="Q158" i="19"/>
  <c r="K117" i="19"/>
  <c r="L117" i="19"/>
  <c r="M117" i="19"/>
  <c r="N117" i="19"/>
  <c r="O117" i="19"/>
  <c r="P117" i="19"/>
  <c r="Q117" i="19"/>
  <c r="K79" i="19"/>
  <c r="L79" i="19"/>
  <c r="M79" i="19"/>
  <c r="N79" i="19"/>
  <c r="O79" i="19"/>
  <c r="P79" i="19"/>
  <c r="Q79" i="19"/>
  <c r="K134" i="19"/>
  <c r="L134" i="19"/>
  <c r="M134" i="19"/>
  <c r="N134" i="19"/>
  <c r="O134" i="19"/>
  <c r="P134" i="19"/>
  <c r="Q134" i="19"/>
  <c r="K130" i="19"/>
  <c r="L130" i="19"/>
  <c r="M130" i="19"/>
  <c r="N130" i="19"/>
  <c r="O130" i="19"/>
  <c r="P130" i="19"/>
  <c r="Q130" i="19"/>
  <c r="K99" i="19"/>
  <c r="L99" i="19"/>
  <c r="M99" i="19"/>
  <c r="N99" i="19"/>
  <c r="O99" i="19"/>
  <c r="P99" i="19"/>
  <c r="Q99" i="19"/>
  <c r="K125" i="19"/>
  <c r="L125" i="19"/>
  <c r="M125" i="19"/>
  <c r="N125" i="19"/>
  <c r="O125" i="19"/>
  <c r="P125" i="19"/>
  <c r="Q125" i="19"/>
  <c r="K132" i="19"/>
  <c r="L132" i="19"/>
  <c r="M132" i="19"/>
  <c r="N132" i="19"/>
  <c r="O132" i="19"/>
  <c r="P132" i="19"/>
  <c r="Q132" i="19"/>
  <c r="K120" i="19"/>
  <c r="L120" i="19"/>
  <c r="M120" i="19"/>
  <c r="N120" i="19"/>
  <c r="O120" i="19"/>
  <c r="P120" i="19"/>
  <c r="Q120" i="19"/>
  <c r="K123" i="19"/>
  <c r="L123" i="19"/>
  <c r="M123" i="19"/>
  <c r="N123" i="19"/>
  <c r="O123" i="19"/>
  <c r="P123" i="19"/>
  <c r="Q123" i="19"/>
  <c r="K113" i="19"/>
  <c r="L113" i="19"/>
  <c r="M113" i="19"/>
  <c r="N113" i="19"/>
  <c r="O113" i="19"/>
  <c r="P113" i="19"/>
  <c r="Q113" i="19"/>
  <c r="K97" i="19"/>
  <c r="L97" i="19"/>
  <c r="M97" i="19"/>
  <c r="N97" i="19"/>
  <c r="O97" i="19"/>
  <c r="P97" i="19"/>
  <c r="Q97" i="19"/>
  <c r="K154" i="19"/>
  <c r="L154" i="19"/>
  <c r="M154" i="19"/>
  <c r="N154" i="19"/>
  <c r="O154" i="19"/>
  <c r="P154" i="19"/>
  <c r="Q154" i="19"/>
  <c r="K139" i="19"/>
  <c r="L139" i="19"/>
  <c r="M139" i="19"/>
  <c r="N139" i="19"/>
  <c r="O139" i="19"/>
  <c r="P139" i="19"/>
  <c r="Q139" i="19"/>
  <c r="K164" i="19"/>
  <c r="L164" i="19"/>
  <c r="M164" i="19"/>
  <c r="N164" i="19"/>
  <c r="O164" i="19"/>
  <c r="P164" i="19"/>
  <c r="Q164" i="19"/>
  <c r="K65" i="19"/>
  <c r="L65" i="19"/>
  <c r="M65" i="19"/>
  <c r="N65" i="19"/>
  <c r="O65" i="19"/>
  <c r="P65" i="19"/>
  <c r="Q65" i="19"/>
  <c r="K57" i="19"/>
  <c r="L57" i="19"/>
  <c r="M57" i="19"/>
  <c r="N57" i="19"/>
  <c r="O57" i="19"/>
  <c r="P57" i="19"/>
  <c r="Q57" i="19"/>
  <c r="K152" i="19"/>
  <c r="L152" i="19"/>
  <c r="M152" i="19"/>
  <c r="N152" i="19"/>
  <c r="O152" i="19"/>
  <c r="P152" i="19"/>
  <c r="Q152" i="19"/>
  <c r="K129" i="19"/>
  <c r="L129" i="19"/>
  <c r="M129" i="19"/>
  <c r="N129" i="19"/>
  <c r="O129" i="19"/>
  <c r="P129" i="19"/>
  <c r="Q129" i="19"/>
  <c r="K165" i="19"/>
  <c r="L165" i="19"/>
  <c r="M165" i="19"/>
  <c r="N165" i="19"/>
  <c r="O165" i="19"/>
  <c r="P165" i="19"/>
  <c r="Q165" i="19"/>
  <c r="K71" i="19"/>
  <c r="L71" i="19"/>
  <c r="M71" i="19"/>
  <c r="N71" i="19"/>
  <c r="O71" i="19"/>
  <c r="P71" i="19"/>
  <c r="Q71" i="19"/>
  <c r="K61" i="19"/>
  <c r="L61" i="19"/>
  <c r="M61" i="19"/>
  <c r="N61" i="19"/>
  <c r="O61" i="19"/>
  <c r="P61" i="19"/>
  <c r="Q61" i="19"/>
  <c r="K69" i="19"/>
  <c r="L69" i="19"/>
  <c r="M69" i="19"/>
  <c r="N69" i="19"/>
  <c r="O69" i="19"/>
  <c r="P69" i="19"/>
  <c r="Q69" i="19"/>
  <c r="K76" i="19"/>
  <c r="L76" i="19"/>
  <c r="M76" i="19"/>
  <c r="N76" i="19"/>
  <c r="O76" i="19"/>
  <c r="P76" i="19"/>
  <c r="Q76" i="19"/>
  <c r="K115" i="19"/>
  <c r="L115" i="19"/>
  <c r="M115" i="19"/>
  <c r="N115" i="19"/>
  <c r="O115" i="19"/>
  <c r="P115" i="19"/>
  <c r="Q115" i="19"/>
  <c r="K52" i="19"/>
  <c r="L52" i="19"/>
  <c r="M52" i="19"/>
  <c r="N52" i="19"/>
  <c r="O52" i="19"/>
  <c r="P52" i="19"/>
  <c r="Q52" i="19"/>
  <c r="K156" i="19"/>
  <c r="L156" i="19"/>
  <c r="M156" i="19"/>
  <c r="N156" i="19"/>
  <c r="O156" i="19"/>
  <c r="P156" i="19"/>
  <c r="Q156" i="19"/>
  <c r="K98" i="19"/>
  <c r="L98" i="19"/>
  <c r="M98" i="19"/>
  <c r="N98" i="19"/>
  <c r="O98" i="19"/>
  <c r="P98" i="19"/>
  <c r="Q98" i="19"/>
  <c r="K59" i="19"/>
  <c r="L59" i="19"/>
  <c r="M59" i="19"/>
  <c r="N59" i="19"/>
  <c r="O59" i="19"/>
  <c r="P59" i="19"/>
  <c r="Q59" i="19"/>
  <c r="K144" i="19"/>
  <c r="L144" i="19"/>
  <c r="M144" i="19"/>
  <c r="N144" i="19"/>
  <c r="O144" i="19"/>
  <c r="P144" i="19"/>
  <c r="Q144" i="19"/>
  <c r="K131" i="19"/>
  <c r="L131" i="19"/>
  <c r="M131" i="19"/>
  <c r="N131" i="19"/>
  <c r="O131" i="19"/>
  <c r="P131" i="19"/>
  <c r="Q131" i="19"/>
  <c r="K148" i="19"/>
  <c r="L148" i="19"/>
  <c r="M148" i="19"/>
  <c r="N148" i="19"/>
  <c r="O148" i="19"/>
  <c r="P148" i="19"/>
  <c r="Q148" i="19"/>
  <c r="K93" i="19"/>
  <c r="L93" i="19"/>
  <c r="M93" i="19"/>
  <c r="N93" i="19"/>
  <c r="O93" i="19"/>
  <c r="P93" i="19"/>
  <c r="Q93" i="19"/>
  <c r="K31" i="19"/>
  <c r="L31" i="19"/>
  <c r="M31" i="19"/>
  <c r="N31" i="19"/>
  <c r="O31" i="19"/>
  <c r="P31" i="19"/>
  <c r="Q31" i="19"/>
  <c r="K107" i="19"/>
  <c r="L107" i="19"/>
  <c r="M107" i="19"/>
  <c r="N107" i="19"/>
  <c r="O107" i="19"/>
  <c r="P107" i="19"/>
  <c r="Q107" i="19"/>
  <c r="K8" i="19"/>
  <c r="L8" i="19"/>
  <c r="M8" i="19"/>
  <c r="N8" i="19"/>
  <c r="O8" i="19"/>
  <c r="P8" i="19"/>
  <c r="Q8" i="19"/>
  <c r="K18" i="19"/>
  <c r="L18" i="19"/>
  <c r="M18" i="19"/>
  <c r="N18" i="19"/>
  <c r="O18" i="19"/>
  <c r="P18" i="19"/>
  <c r="Q18" i="19"/>
  <c r="K108" i="19"/>
  <c r="L108" i="19"/>
  <c r="M108" i="19"/>
  <c r="N108" i="19"/>
  <c r="O108" i="19"/>
  <c r="P108" i="19"/>
  <c r="Q108" i="19"/>
  <c r="K163" i="19"/>
  <c r="L163" i="19"/>
  <c r="M163" i="19"/>
  <c r="N163" i="19"/>
  <c r="O163" i="19"/>
  <c r="P163" i="19"/>
  <c r="Q163" i="19"/>
  <c r="K169" i="19"/>
  <c r="L169" i="19"/>
  <c r="M169" i="19"/>
  <c r="N169" i="19"/>
  <c r="O169" i="19"/>
  <c r="P169" i="19"/>
  <c r="Q169" i="19"/>
  <c r="K66" i="19"/>
  <c r="L66" i="19"/>
  <c r="M66" i="19"/>
  <c r="N66" i="19"/>
  <c r="O66" i="19"/>
  <c r="P66" i="19"/>
  <c r="Q66" i="19"/>
  <c r="K168" i="19"/>
  <c r="L168" i="19"/>
  <c r="M168" i="19"/>
  <c r="N168" i="19"/>
  <c r="O168" i="19"/>
  <c r="P168" i="19"/>
  <c r="Q168" i="19"/>
  <c r="K166" i="19"/>
  <c r="L166" i="19"/>
  <c r="M166" i="19"/>
  <c r="N166" i="19"/>
  <c r="O166" i="19"/>
  <c r="P166" i="19"/>
  <c r="Q166" i="19"/>
  <c r="K133" i="19"/>
  <c r="L133" i="19"/>
  <c r="M133" i="19"/>
  <c r="N133" i="19"/>
  <c r="O133" i="19"/>
  <c r="P133" i="19"/>
  <c r="Q133" i="19"/>
  <c r="K43" i="19"/>
  <c r="L43" i="19"/>
  <c r="M43" i="19"/>
  <c r="N43" i="19"/>
  <c r="O43" i="19"/>
  <c r="P43" i="19"/>
  <c r="Q43" i="19"/>
  <c r="K105" i="19"/>
  <c r="L105" i="19"/>
  <c r="M105" i="19"/>
  <c r="N105" i="19"/>
  <c r="O105" i="19"/>
  <c r="P105" i="19"/>
  <c r="Q105" i="19"/>
  <c r="K155" i="19"/>
  <c r="L155" i="19"/>
  <c r="M155" i="19"/>
  <c r="N155" i="19"/>
  <c r="O155" i="19"/>
  <c r="P155" i="19"/>
  <c r="Q155" i="19"/>
  <c r="K146" i="19"/>
  <c r="L146" i="19"/>
  <c r="M146" i="19"/>
  <c r="N146" i="19"/>
  <c r="O146" i="19"/>
  <c r="P146" i="19"/>
  <c r="Q146" i="19"/>
  <c r="K84" i="19"/>
  <c r="L84" i="19"/>
  <c r="M84" i="19"/>
  <c r="N84" i="19"/>
  <c r="O84" i="19"/>
  <c r="P84" i="19"/>
  <c r="Q84" i="19"/>
  <c r="K128" i="19"/>
  <c r="L128" i="19"/>
  <c r="M128" i="19"/>
  <c r="N128" i="19"/>
  <c r="O128" i="19"/>
  <c r="P128" i="19"/>
  <c r="Q128" i="19"/>
  <c r="K46" i="19"/>
  <c r="L46" i="19"/>
  <c r="M46" i="19"/>
  <c r="N46" i="19"/>
  <c r="O46" i="19"/>
  <c r="P46" i="19"/>
  <c r="Q46" i="19"/>
  <c r="K58" i="19"/>
  <c r="L58" i="19"/>
  <c r="M58" i="19"/>
  <c r="N58" i="19"/>
  <c r="O58" i="19"/>
  <c r="P58" i="19"/>
  <c r="Q58" i="19"/>
  <c r="K110" i="19"/>
  <c r="L110" i="19"/>
  <c r="M110" i="19"/>
  <c r="N110" i="19"/>
  <c r="O110" i="19"/>
  <c r="P110" i="19"/>
  <c r="Q110" i="19"/>
  <c r="K88" i="19"/>
  <c r="L88" i="19"/>
  <c r="M88" i="19"/>
  <c r="N88" i="19"/>
  <c r="O88" i="19"/>
  <c r="P88" i="19"/>
  <c r="Q88" i="19"/>
  <c r="K27" i="19"/>
  <c r="L27" i="19"/>
  <c r="M27" i="19"/>
  <c r="N27" i="19"/>
  <c r="O27" i="19"/>
  <c r="P27" i="19"/>
  <c r="Q27" i="19"/>
  <c r="K48" i="19"/>
  <c r="L48" i="19"/>
  <c r="M48" i="19"/>
  <c r="N48" i="19"/>
  <c r="O48" i="19"/>
  <c r="P48" i="19"/>
  <c r="Q48" i="19"/>
  <c r="K92" i="19"/>
  <c r="L92" i="19"/>
  <c r="M92" i="19"/>
  <c r="N92" i="19"/>
  <c r="O92" i="19"/>
  <c r="P92" i="19"/>
  <c r="Q92" i="19"/>
  <c r="K14" i="19"/>
  <c r="L14" i="19"/>
  <c r="M14" i="19"/>
  <c r="N14" i="19"/>
  <c r="O14" i="19"/>
  <c r="P14" i="19"/>
  <c r="Q14" i="19"/>
  <c r="K36" i="19"/>
  <c r="L36" i="19"/>
  <c r="M36" i="19"/>
  <c r="N36" i="19"/>
  <c r="O36" i="19"/>
  <c r="P36" i="19"/>
  <c r="Q36" i="19"/>
  <c r="K29" i="19"/>
  <c r="L29" i="19"/>
  <c r="M29" i="19"/>
  <c r="N29" i="19"/>
  <c r="O29" i="19"/>
  <c r="P29" i="19"/>
  <c r="Q29" i="19"/>
  <c r="K32" i="19"/>
  <c r="L32" i="19"/>
  <c r="M32" i="19"/>
  <c r="N32" i="19"/>
  <c r="O32" i="19"/>
  <c r="P32" i="19"/>
  <c r="Q32" i="19"/>
  <c r="K16" i="19"/>
  <c r="L16" i="19"/>
  <c r="M16" i="19"/>
  <c r="N16" i="19"/>
  <c r="O16" i="19"/>
  <c r="P16" i="19"/>
  <c r="Q16" i="19"/>
  <c r="K118" i="19"/>
  <c r="L118" i="19"/>
  <c r="M118" i="19"/>
  <c r="N118" i="19"/>
  <c r="O118" i="19"/>
  <c r="P118" i="19"/>
  <c r="Q118" i="19"/>
  <c r="K78" i="19"/>
  <c r="L78" i="19"/>
  <c r="M78" i="19"/>
  <c r="N78" i="19"/>
  <c r="O78" i="19"/>
  <c r="P78" i="19"/>
  <c r="Q78" i="19"/>
  <c r="K137" i="19"/>
  <c r="L137" i="19"/>
  <c r="M137" i="19"/>
  <c r="N137" i="19"/>
  <c r="O137" i="19"/>
  <c r="P137" i="19"/>
  <c r="Q137" i="19"/>
  <c r="K77" i="19"/>
  <c r="L77" i="19"/>
  <c r="M77" i="19"/>
  <c r="N77" i="19"/>
  <c r="O77" i="19"/>
  <c r="P77" i="19"/>
  <c r="Q77" i="19"/>
  <c r="K142" i="19"/>
  <c r="L142" i="19"/>
  <c r="M142" i="19"/>
  <c r="N142" i="19"/>
  <c r="O142" i="19"/>
  <c r="P142" i="19"/>
  <c r="Q142" i="19"/>
  <c r="K44" i="19"/>
  <c r="L44" i="19"/>
  <c r="M44" i="19"/>
  <c r="N44" i="19"/>
  <c r="O44" i="19"/>
  <c r="P44" i="19"/>
  <c r="Q44" i="19"/>
  <c r="K104" i="19"/>
  <c r="L104" i="19"/>
  <c r="M104" i="19"/>
  <c r="N104" i="19"/>
  <c r="O104" i="19"/>
  <c r="P104" i="19"/>
  <c r="Q104" i="19"/>
  <c r="K122" i="19"/>
  <c r="L122" i="19"/>
  <c r="M122" i="19"/>
  <c r="N122" i="19"/>
  <c r="O122" i="19"/>
  <c r="P122" i="19"/>
  <c r="Q122" i="19"/>
  <c r="K145" i="19"/>
  <c r="L145" i="19"/>
  <c r="M145" i="19"/>
  <c r="N145" i="19"/>
  <c r="O145" i="19"/>
  <c r="P145" i="19"/>
  <c r="Q145" i="19"/>
  <c r="K101" i="19"/>
  <c r="L101" i="19"/>
  <c r="M101" i="19"/>
  <c r="N101" i="19"/>
  <c r="O101" i="19"/>
  <c r="P101" i="19"/>
  <c r="Q101" i="19"/>
  <c r="K56" i="19"/>
  <c r="L56" i="19"/>
  <c r="M56" i="19"/>
  <c r="N56" i="19"/>
  <c r="O56" i="19"/>
  <c r="P56" i="19"/>
  <c r="Q56" i="19"/>
  <c r="K91" i="19"/>
  <c r="L91" i="19"/>
  <c r="M91" i="19"/>
  <c r="N91" i="19"/>
  <c r="O91" i="19"/>
  <c r="P91" i="19"/>
  <c r="Q91" i="19"/>
  <c r="K19" i="19"/>
  <c r="L19" i="19"/>
  <c r="M19" i="19"/>
  <c r="N19" i="19"/>
  <c r="O19" i="19"/>
  <c r="P19" i="19"/>
  <c r="Q19" i="19"/>
  <c r="K116" i="19"/>
  <c r="L116" i="19"/>
  <c r="M116" i="19"/>
  <c r="N116" i="19"/>
  <c r="O116" i="19"/>
  <c r="P116" i="19"/>
  <c r="Q116" i="19"/>
  <c r="K86" i="19"/>
  <c r="L86" i="19"/>
  <c r="M86" i="19"/>
  <c r="N86" i="19"/>
  <c r="O86" i="19"/>
  <c r="P86" i="19"/>
  <c r="Q86" i="19"/>
  <c r="K64" i="19"/>
  <c r="L64" i="19"/>
  <c r="M64" i="19"/>
  <c r="N64" i="19"/>
  <c r="O64" i="19"/>
  <c r="P64" i="19"/>
  <c r="Q64" i="19"/>
  <c r="K114" i="19"/>
  <c r="L114" i="19"/>
  <c r="M114" i="19"/>
  <c r="N114" i="19"/>
  <c r="O114" i="19"/>
  <c r="P114" i="19"/>
  <c r="Q114" i="19"/>
  <c r="K45" i="19"/>
  <c r="L45" i="19"/>
  <c r="M45" i="19"/>
  <c r="N45" i="19"/>
  <c r="O45" i="19"/>
  <c r="P45" i="19"/>
  <c r="Q45" i="19"/>
  <c r="K74" i="19"/>
  <c r="L74" i="19"/>
  <c r="M74" i="19"/>
  <c r="N74" i="19"/>
  <c r="O74" i="19"/>
  <c r="P74" i="19"/>
  <c r="Q74" i="19"/>
  <c r="K35" i="19"/>
  <c r="L35" i="19"/>
  <c r="M35" i="19"/>
  <c r="N35" i="19"/>
  <c r="O35" i="19"/>
  <c r="P35" i="19"/>
  <c r="Q35" i="19"/>
  <c r="K111" i="19"/>
  <c r="L111" i="19"/>
  <c r="M111" i="19"/>
  <c r="N111" i="19"/>
  <c r="O111" i="19"/>
  <c r="P111" i="19"/>
  <c r="Q111" i="19"/>
  <c r="K83" i="19"/>
  <c r="L83" i="19"/>
  <c r="M83" i="19"/>
  <c r="N83" i="19"/>
  <c r="O83" i="19"/>
  <c r="P83" i="19"/>
  <c r="Q83" i="19"/>
  <c r="K67" i="19"/>
  <c r="L67" i="19"/>
  <c r="M67" i="19"/>
  <c r="N67" i="19"/>
  <c r="O67" i="19"/>
  <c r="P67" i="19"/>
  <c r="Q67" i="19"/>
  <c r="K39" i="19"/>
  <c r="L39" i="19"/>
  <c r="M39" i="19"/>
  <c r="N39" i="19"/>
  <c r="O39" i="19"/>
  <c r="P39" i="19"/>
  <c r="Q39" i="19"/>
  <c r="K54" i="19"/>
  <c r="L54" i="19"/>
  <c r="M54" i="19"/>
  <c r="N54" i="19"/>
  <c r="O54" i="19"/>
  <c r="P54" i="19"/>
  <c r="Q54" i="19"/>
  <c r="K55" i="19"/>
  <c r="L55" i="19"/>
  <c r="M55" i="19"/>
  <c r="N55" i="19"/>
  <c r="O55" i="19"/>
  <c r="P55" i="19"/>
  <c r="Q55" i="19"/>
  <c r="K172" i="19"/>
  <c r="L172" i="19"/>
  <c r="M172" i="19"/>
  <c r="N172" i="19"/>
  <c r="O172" i="19"/>
  <c r="P172" i="19"/>
  <c r="Q172" i="19"/>
  <c r="K170" i="19"/>
  <c r="L170" i="19"/>
  <c r="M170" i="19"/>
  <c r="N170" i="19"/>
  <c r="O170" i="19"/>
  <c r="P170" i="19"/>
  <c r="Q170" i="19"/>
  <c r="K135" i="19"/>
  <c r="L135" i="19"/>
  <c r="M135" i="19"/>
  <c r="N135" i="19"/>
  <c r="O135" i="19"/>
  <c r="P135" i="19"/>
  <c r="Q135" i="19"/>
  <c r="K126" i="19"/>
  <c r="L126" i="19"/>
  <c r="M126" i="19"/>
  <c r="N126" i="19"/>
  <c r="O126" i="19"/>
  <c r="P126" i="19"/>
  <c r="Q126" i="19"/>
  <c r="K162" i="19"/>
  <c r="L162" i="19"/>
  <c r="M162" i="19"/>
  <c r="N162" i="19"/>
  <c r="O162" i="19"/>
  <c r="P162" i="19"/>
  <c r="Q162" i="19"/>
  <c r="K73" i="19"/>
  <c r="L73" i="19"/>
  <c r="M73" i="19"/>
  <c r="N73" i="19"/>
  <c r="O73" i="19"/>
  <c r="P73" i="19"/>
  <c r="Q73" i="19"/>
  <c r="K160" i="19"/>
  <c r="L160" i="19"/>
  <c r="M160" i="19"/>
  <c r="N160" i="19"/>
  <c r="O160" i="19"/>
  <c r="P160" i="19"/>
  <c r="Q160" i="19"/>
  <c r="K109" i="19"/>
  <c r="L109" i="19"/>
  <c r="M109" i="19"/>
  <c r="N109" i="19"/>
  <c r="O109" i="19"/>
  <c r="P109" i="19"/>
  <c r="Q109" i="19"/>
  <c r="K89" i="19"/>
  <c r="L89" i="19"/>
  <c r="M89" i="19"/>
  <c r="N89" i="19"/>
  <c r="O89" i="19"/>
  <c r="P89" i="19"/>
  <c r="Q89" i="19"/>
  <c r="K81" i="19"/>
  <c r="L81" i="19"/>
  <c r="M81" i="19"/>
  <c r="N81" i="19"/>
  <c r="O81" i="19"/>
  <c r="P81" i="19"/>
  <c r="Q81" i="19"/>
  <c r="K159" i="19"/>
  <c r="L159" i="19"/>
  <c r="M159" i="19"/>
  <c r="N159" i="19"/>
  <c r="O159" i="19"/>
  <c r="P159" i="19"/>
  <c r="Q159" i="19"/>
  <c r="K47" i="19"/>
  <c r="L47" i="19"/>
  <c r="M47" i="19"/>
  <c r="N47" i="19"/>
  <c r="O47" i="19"/>
  <c r="P47" i="19"/>
  <c r="Q47" i="19"/>
  <c r="K127" i="19"/>
  <c r="L127" i="19"/>
  <c r="M127" i="19"/>
  <c r="N127" i="19"/>
  <c r="O127" i="19"/>
  <c r="P127" i="19"/>
  <c r="Q127" i="19"/>
  <c r="K17" i="19"/>
  <c r="L17" i="19"/>
  <c r="M17" i="19"/>
  <c r="N17" i="19"/>
  <c r="O17" i="19"/>
  <c r="P17" i="19"/>
  <c r="Q17" i="19"/>
  <c r="K124" i="19"/>
  <c r="L124" i="19"/>
  <c r="M124" i="19"/>
  <c r="N124" i="19"/>
  <c r="O124" i="19"/>
  <c r="P124" i="19"/>
  <c r="Q124" i="19"/>
  <c r="K22" i="19"/>
  <c r="L22" i="19"/>
  <c r="M22" i="19"/>
  <c r="N22" i="19"/>
  <c r="O22" i="19"/>
  <c r="P22" i="19"/>
  <c r="Q22" i="19"/>
  <c r="K6" i="19"/>
  <c r="L6" i="19"/>
  <c r="M6" i="19"/>
  <c r="N6" i="19"/>
  <c r="O6" i="19"/>
  <c r="P6" i="19"/>
  <c r="Q6" i="19"/>
  <c r="K37" i="19"/>
  <c r="L37" i="19"/>
  <c r="M37" i="19"/>
  <c r="N37" i="19"/>
  <c r="O37" i="19"/>
  <c r="P37" i="19"/>
  <c r="Q37" i="19"/>
  <c r="K41" i="19"/>
  <c r="L41" i="19"/>
  <c r="M41" i="19"/>
  <c r="N41" i="19"/>
  <c r="O41" i="19"/>
  <c r="P41" i="19"/>
  <c r="Q41" i="19"/>
  <c r="K33" i="19"/>
  <c r="L33" i="19"/>
  <c r="M33" i="19"/>
  <c r="N33" i="19"/>
  <c r="O33" i="19"/>
  <c r="P33" i="19"/>
  <c r="Q33" i="19"/>
  <c r="K87" i="19"/>
  <c r="L87" i="19"/>
  <c r="M87" i="19"/>
  <c r="N87" i="19"/>
  <c r="O87" i="19"/>
  <c r="P87" i="19"/>
  <c r="Q87" i="19"/>
  <c r="K68" i="19"/>
  <c r="L68" i="19"/>
  <c r="M68" i="19"/>
  <c r="N68" i="19"/>
  <c r="O68" i="19"/>
  <c r="P68" i="19"/>
  <c r="Q68" i="19"/>
  <c r="K26" i="19"/>
  <c r="L26" i="19"/>
  <c r="M26" i="19"/>
  <c r="N26" i="19"/>
  <c r="O26" i="19"/>
  <c r="P26" i="19"/>
  <c r="Q26" i="19"/>
  <c r="K171" i="19"/>
  <c r="L171" i="19"/>
  <c r="M171" i="19"/>
  <c r="N171" i="19"/>
  <c r="O171" i="19"/>
  <c r="P171" i="19"/>
  <c r="Q171" i="19"/>
  <c r="K102" i="19"/>
  <c r="L102" i="19"/>
  <c r="M102" i="19"/>
  <c r="N102" i="19"/>
  <c r="O102" i="19"/>
  <c r="P102" i="19"/>
  <c r="Q102" i="19"/>
  <c r="K60" i="19"/>
  <c r="L60" i="19"/>
  <c r="M60" i="19"/>
  <c r="N60" i="19"/>
  <c r="O60" i="19"/>
  <c r="P60" i="19"/>
  <c r="Q60" i="19"/>
  <c r="K167" i="19"/>
  <c r="L167" i="19"/>
  <c r="M167" i="19"/>
  <c r="N167" i="19"/>
  <c r="O167" i="19"/>
  <c r="P167" i="19"/>
  <c r="Q167" i="19"/>
  <c r="K149" i="19"/>
  <c r="L149" i="19"/>
  <c r="M149" i="19"/>
  <c r="N149" i="19"/>
  <c r="O149" i="19"/>
  <c r="P149" i="19"/>
  <c r="Q149" i="19"/>
  <c r="K70" i="19"/>
  <c r="L70" i="19"/>
  <c r="M70" i="19"/>
  <c r="N70" i="19"/>
  <c r="O70" i="19"/>
  <c r="P70" i="19"/>
  <c r="Q70" i="19"/>
  <c r="K147" i="19"/>
  <c r="L147" i="19"/>
  <c r="M147" i="19"/>
  <c r="N147" i="19"/>
  <c r="O147" i="19"/>
  <c r="P147" i="19"/>
  <c r="Q147" i="19"/>
  <c r="K21" i="19"/>
  <c r="L21" i="19"/>
  <c r="M21" i="19"/>
  <c r="N21" i="19"/>
  <c r="O21" i="19"/>
  <c r="P21" i="19"/>
  <c r="Q21" i="19"/>
  <c r="K100" i="19"/>
  <c r="L100" i="19"/>
  <c r="M100" i="19"/>
  <c r="N100" i="19"/>
  <c r="O100" i="19"/>
  <c r="P100" i="19"/>
  <c r="Q100" i="19"/>
  <c r="K62" i="19"/>
  <c r="L62" i="19"/>
  <c r="M62" i="19"/>
  <c r="N62" i="19"/>
  <c r="O62" i="19"/>
  <c r="P62" i="19"/>
  <c r="Q62" i="19"/>
  <c r="K103" i="19"/>
  <c r="L103" i="19"/>
  <c r="M103" i="19"/>
  <c r="N103" i="19"/>
  <c r="O103" i="19"/>
  <c r="P103" i="19"/>
  <c r="Q103" i="19"/>
  <c r="K7" i="19"/>
  <c r="L7" i="19"/>
  <c r="M7" i="19"/>
  <c r="N7" i="19"/>
  <c r="O7" i="19"/>
  <c r="P7" i="19"/>
  <c r="Q7" i="19"/>
  <c r="K42" i="19"/>
  <c r="L42" i="19"/>
  <c r="M42" i="19"/>
  <c r="N42" i="19"/>
  <c r="O42" i="19"/>
  <c r="P42" i="19"/>
  <c r="Q42" i="19"/>
  <c r="K150" i="19"/>
  <c r="L150" i="19"/>
  <c r="M150" i="19"/>
  <c r="N150" i="19"/>
  <c r="O150" i="19"/>
  <c r="P150" i="19"/>
  <c r="Q150" i="19"/>
  <c r="K25" i="19"/>
  <c r="L25" i="19"/>
  <c r="M25" i="19"/>
  <c r="N25" i="19"/>
  <c r="O25" i="19"/>
  <c r="P25" i="19"/>
  <c r="Q25" i="19"/>
  <c r="K85" i="19"/>
  <c r="L85" i="19"/>
  <c r="M85" i="19"/>
  <c r="N85" i="19"/>
  <c r="O85" i="19"/>
  <c r="P85" i="19"/>
  <c r="Q85" i="19"/>
  <c r="K75" i="19"/>
  <c r="L75" i="19"/>
  <c r="M75" i="19"/>
  <c r="N75" i="19"/>
  <c r="O75" i="19"/>
  <c r="P75" i="19"/>
  <c r="Q75" i="19"/>
  <c r="K28" i="19"/>
  <c r="L28" i="19"/>
  <c r="M28" i="19"/>
  <c r="N28" i="19"/>
  <c r="O28" i="19"/>
  <c r="P28" i="19"/>
  <c r="Q28" i="19"/>
  <c r="K10" i="19"/>
  <c r="L10" i="19"/>
  <c r="M10" i="19"/>
  <c r="N10" i="19"/>
  <c r="O10" i="19"/>
  <c r="P10" i="19"/>
  <c r="Q10" i="19"/>
  <c r="K9" i="19"/>
  <c r="L9" i="19"/>
  <c r="M9" i="19"/>
  <c r="N9" i="19"/>
  <c r="O9" i="19"/>
  <c r="P9" i="19"/>
  <c r="Q9" i="19"/>
  <c r="K4" i="19"/>
  <c r="L4" i="19"/>
  <c r="M4" i="19"/>
  <c r="N4" i="19"/>
  <c r="O4" i="19"/>
  <c r="P4" i="19"/>
  <c r="Q4" i="19"/>
  <c r="L143" i="19"/>
  <c r="M143" i="19"/>
  <c r="N143" i="19"/>
  <c r="O143" i="19"/>
  <c r="P143" i="19"/>
  <c r="Q143" i="19"/>
  <c r="K143" i="19"/>
  <c r="L116" i="14"/>
  <c r="M116" i="14"/>
  <c r="N116" i="14"/>
  <c r="O116" i="14"/>
  <c r="P116" i="14"/>
  <c r="Q116" i="14"/>
  <c r="R116" i="14"/>
  <c r="L143" i="14"/>
  <c r="M143" i="14"/>
  <c r="N143" i="14"/>
  <c r="O143" i="14"/>
  <c r="P143" i="14"/>
  <c r="Q143" i="14"/>
  <c r="R143" i="14"/>
  <c r="L150" i="14"/>
  <c r="M150" i="14"/>
  <c r="N150" i="14"/>
  <c r="O150" i="14"/>
  <c r="P150" i="14"/>
  <c r="Q150" i="14"/>
  <c r="R150" i="14"/>
  <c r="L41" i="14"/>
  <c r="M41" i="14"/>
  <c r="N41" i="14"/>
  <c r="O41" i="14"/>
  <c r="P41" i="14"/>
  <c r="Q41" i="14"/>
  <c r="R41" i="14"/>
  <c r="L59" i="14"/>
  <c r="M59" i="14"/>
  <c r="N59" i="14"/>
  <c r="O59" i="14"/>
  <c r="P59" i="14"/>
  <c r="Q59" i="14"/>
  <c r="R59" i="14"/>
  <c r="L96" i="14"/>
  <c r="M96" i="14"/>
  <c r="N96" i="14"/>
  <c r="O96" i="14"/>
  <c r="P96" i="14"/>
  <c r="Q96" i="14"/>
  <c r="R96" i="14"/>
  <c r="L156" i="14"/>
  <c r="M156" i="14"/>
  <c r="N156" i="14"/>
  <c r="O156" i="14"/>
  <c r="P156" i="14"/>
  <c r="Q156" i="14"/>
  <c r="R156" i="14"/>
  <c r="L148" i="14"/>
  <c r="M148" i="14"/>
  <c r="N148" i="14"/>
  <c r="O148" i="14"/>
  <c r="P148" i="14"/>
  <c r="Q148" i="14"/>
  <c r="R148" i="14"/>
  <c r="L98" i="14"/>
  <c r="M98" i="14"/>
  <c r="N98" i="14"/>
  <c r="O98" i="14"/>
  <c r="P98" i="14"/>
  <c r="Q98" i="14"/>
  <c r="R98" i="14"/>
  <c r="L7" i="14"/>
  <c r="M7" i="14"/>
  <c r="N7" i="14"/>
  <c r="O7" i="14"/>
  <c r="P7" i="14"/>
  <c r="Q7" i="14"/>
  <c r="R7" i="14"/>
  <c r="L112" i="14"/>
  <c r="M112" i="14"/>
  <c r="N112" i="14"/>
  <c r="O112" i="14"/>
  <c r="P112" i="14"/>
  <c r="Q112" i="14"/>
  <c r="R112" i="14"/>
  <c r="L55" i="14"/>
  <c r="M55" i="14"/>
  <c r="N55" i="14"/>
  <c r="O55" i="14"/>
  <c r="P55" i="14"/>
  <c r="Q55" i="14"/>
  <c r="R55" i="14"/>
  <c r="L26" i="14"/>
  <c r="M26" i="14"/>
  <c r="N26" i="14"/>
  <c r="O26" i="14"/>
  <c r="P26" i="14"/>
  <c r="Q26" i="14"/>
  <c r="R26" i="14"/>
  <c r="L27" i="14"/>
  <c r="M27" i="14"/>
  <c r="N27" i="14"/>
  <c r="O27" i="14"/>
  <c r="P27" i="14"/>
  <c r="Q27" i="14"/>
  <c r="R27" i="14"/>
  <c r="L9" i="14"/>
  <c r="M9" i="14"/>
  <c r="N9" i="14"/>
  <c r="O9" i="14"/>
  <c r="P9" i="14"/>
  <c r="Q9" i="14"/>
  <c r="R9" i="14"/>
  <c r="L109" i="14"/>
  <c r="M109" i="14"/>
  <c r="N109" i="14"/>
  <c r="O109" i="14"/>
  <c r="P109" i="14"/>
  <c r="Q109" i="14"/>
  <c r="R109" i="14"/>
  <c r="L31" i="14"/>
  <c r="M31" i="14"/>
  <c r="N31" i="14"/>
  <c r="O31" i="14"/>
  <c r="P31" i="14"/>
  <c r="Q31" i="14"/>
  <c r="R31" i="14"/>
  <c r="L73" i="14"/>
  <c r="M73" i="14"/>
  <c r="N73" i="14"/>
  <c r="O73" i="14"/>
  <c r="P73" i="14"/>
  <c r="Q73" i="14"/>
  <c r="R73" i="14"/>
  <c r="L108" i="14"/>
  <c r="M108" i="14"/>
  <c r="N108" i="14"/>
  <c r="O108" i="14"/>
  <c r="P108" i="14"/>
  <c r="Q108" i="14"/>
  <c r="R108" i="14"/>
  <c r="L100" i="14"/>
  <c r="M100" i="14"/>
  <c r="N100" i="14"/>
  <c r="O100" i="14"/>
  <c r="P100" i="14"/>
  <c r="Q100" i="14"/>
  <c r="R100" i="14"/>
  <c r="L131" i="14"/>
  <c r="M131" i="14"/>
  <c r="N131" i="14"/>
  <c r="O131" i="14"/>
  <c r="P131" i="14"/>
  <c r="Q131" i="14"/>
  <c r="R131" i="14"/>
  <c r="L54" i="14"/>
  <c r="M54" i="14"/>
  <c r="N54" i="14"/>
  <c r="O54" i="14"/>
  <c r="P54" i="14"/>
  <c r="Q54" i="14"/>
  <c r="R54" i="14"/>
  <c r="L53" i="14"/>
  <c r="M53" i="14"/>
  <c r="N53" i="14"/>
  <c r="O53" i="14"/>
  <c r="P53" i="14"/>
  <c r="Q53" i="14"/>
  <c r="R53" i="14"/>
  <c r="L172" i="14"/>
  <c r="M172" i="14"/>
  <c r="N172" i="14"/>
  <c r="O172" i="14"/>
  <c r="P172" i="14"/>
  <c r="Q172" i="14"/>
  <c r="R172" i="14"/>
  <c r="L118" i="14"/>
  <c r="M118" i="14"/>
  <c r="N118" i="14"/>
  <c r="O118" i="14"/>
  <c r="P118" i="14"/>
  <c r="Q118" i="14"/>
  <c r="R118" i="14"/>
  <c r="L23" i="14"/>
  <c r="M23" i="14"/>
  <c r="N23" i="14"/>
  <c r="O23" i="14"/>
  <c r="P23" i="14"/>
  <c r="Q23" i="14"/>
  <c r="R23" i="14"/>
  <c r="L90" i="14"/>
  <c r="M90" i="14"/>
  <c r="N90" i="14"/>
  <c r="O90" i="14"/>
  <c r="P90" i="14"/>
  <c r="Q90" i="14"/>
  <c r="R90" i="14"/>
  <c r="L144" i="14"/>
  <c r="M144" i="14"/>
  <c r="N144" i="14"/>
  <c r="O144" i="14"/>
  <c r="P144" i="14"/>
  <c r="Q144" i="14"/>
  <c r="R144" i="14"/>
  <c r="L8" i="14"/>
  <c r="M8" i="14"/>
  <c r="N8" i="14"/>
  <c r="O8" i="14"/>
  <c r="P8" i="14"/>
  <c r="Q8" i="14"/>
  <c r="R8" i="14"/>
  <c r="L117" i="14"/>
  <c r="M117" i="14"/>
  <c r="N117" i="14"/>
  <c r="O117" i="14"/>
  <c r="P117" i="14"/>
  <c r="Q117" i="14"/>
  <c r="R117" i="14"/>
  <c r="L107" i="14"/>
  <c r="M107" i="14"/>
  <c r="N107" i="14"/>
  <c r="O107" i="14"/>
  <c r="P107" i="14"/>
  <c r="Q107" i="14"/>
  <c r="R107" i="14"/>
  <c r="L11" i="14"/>
  <c r="M11" i="14"/>
  <c r="N11" i="14"/>
  <c r="O11" i="14"/>
  <c r="P11" i="14"/>
  <c r="Q11" i="14"/>
  <c r="R11" i="14"/>
  <c r="L85" i="14"/>
  <c r="M85" i="14"/>
  <c r="N85" i="14"/>
  <c r="O85" i="14"/>
  <c r="P85" i="14"/>
  <c r="Q85" i="14"/>
  <c r="R85" i="14"/>
  <c r="L80" i="14"/>
  <c r="M80" i="14"/>
  <c r="N80" i="14"/>
  <c r="O80" i="14"/>
  <c r="P80" i="14"/>
  <c r="Q80" i="14"/>
  <c r="R80" i="14"/>
  <c r="L46" i="14"/>
  <c r="M46" i="14"/>
  <c r="N46" i="14"/>
  <c r="O46" i="14"/>
  <c r="P46" i="14"/>
  <c r="Q46" i="14"/>
  <c r="R46" i="14"/>
  <c r="L22" i="14"/>
  <c r="M22" i="14"/>
  <c r="N22" i="14"/>
  <c r="O22" i="14"/>
  <c r="P22" i="14"/>
  <c r="Q22" i="14"/>
  <c r="R22" i="14"/>
  <c r="L160" i="14"/>
  <c r="M160" i="14"/>
  <c r="N160" i="14"/>
  <c r="O160" i="14"/>
  <c r="P160" i="14"/>
  <c r="Q160" i="14"/>
  <c r="R160" i="14"/>
  <c r="L102" i="14"/>
  <c r="M102" i="14"/>
  <c r="N102" i="14"/>
  <c r="O102" i="14"/>
  <c r="P102" i="14"/>
  <c r="Q102" i="14"/>
  <c r="R102" i="14"/>
  <c r="L68" i="14"/>
  <c r="M68" i="14"/>
  <c r="N68" i="14"/>
  <c r="O68" i="14"/>
  <c r="P68" i="14"/>
  <c r="Q68" i="14"/>
  <c r="R68" i="14"/>
  <c r="L124" i="14"/>
  <c r="M124" i="14"/>
  <c r="N124" i="14"/>
  <c r="O124" i="14"/>
  <c r="P124" i="14"/>
  <c r="Q124" i="14"/>
  <c r="R124" i="14"/>
  <c r="L159" i="14"/>
  <c r="M159" i="14"/>
  <c r="N159" i="14"/>
  <c r="O159" i="14"/>
  <c r="P159" i="14"/>
  <c r="Q159" i="14"/>
  <c r="R159" i="14"/>
  <c r="L135" i="14"/>
  <c r="M135" i="14"/>
  <c r="N135" i="14"/>
  <c r="O135" i="14"/>
  <c r="P135" i="14"/>
  <c r="Q135" i="14"/>
  <c r="R135" i="14"/>
  <c r="L83" i="14"/>
  <c r="M83" i="14"/>
  <c r="N83" i="14"/>
  <c r="O83" i="14"/>
  <c r="P83" i="14"/>
  <c r="Q83" i="14"/>
  <c r="R83" i="14"/>
  <c r="L119" i="14"/>
  <c r="M119" i="14"/>
  <c r="N119" i="14"/>
  <c r="O119" i="14"/>
  <c r="P119" i="14"/>
  <c r="Q119" i="14"/>
  <c r="R119" i="14"/>
  <c r="L104" i="14"/>
  <c r="M104" i="14"/>
  <c r="N104" i="14"/>
  <c r="O104" i="14"/>
  <c r="P104" i="14"/>
  <c r="Q104" i="14"/>
  <c r="R104" i="14"/>
  <c r="L99" i="14"/>
  <c r="M99" i="14"/>
  <c r="N99" i="14"/>
  <c r="O99" i="14"/>
  <c r="P99" i="14"/>
  <c r="Q99" i="14"/>
  <c r="R99" i="14"/>
  <c r="L139" i="14"/>
  <c r="M139" i="14"/>
  <c r="N139" i="14"/>
  <c r="O139" i="14"/>
  <c r="P139" i="14"/>
  <c r="Q139" i="14"/>
  <c r="R139" i="14"/>
  <c r="L76" i="14"/>
  <c r="M76" i="14"/>
  <c r="N76" i="14"/>
  <c r="O76" i="14"/>
  <c r="P76" i="14"/>
  <c r="Q76" i="14"/>
  <c r="R76" i="14"/>
  <c r="L147" i="14"/>
  <c r="M147" i="14"/>
  <c r="N147" i="14"/>
  <c r="O147" i="14"/>
  <c r="P147" i="14"/>
  <c r="Q147" i="14"/>
  <c r="R147" i="14"/>
  <c r="L115" i="14"/>
  <c r="M115" i="14"/>
  <c r="N115" i="14"/>
  <c r="O115" i="14"/>
  <c r="P115" i="14"/>
  <c r="Q115" i="14"/>
  <c r="R115" i="14"/>
  <c r="L162" i="14"/>
  <c r="M162" i="14"/>
  <c r="N162" i="14"/>
  <c r="O162" i="14"/>
  <c r="P162" i="14"/>
  <c r="Q162" i="14"/>
  <c r="R162" i="14"/>
  <c r="L48" i="14"/>
  <c r="M48" i="14"/>
  <c r="N48" i="14"/>
  <c r="O48" i="14"/>
  <c r="P48" i="14"/>
  <c r="Q48" i="14"/>
  <c r="R48" i="14"/>
  <c r="L20" i="14"/>
  <c r="M20" i="14"/>
  <c r="N20" i="14"/>
  <c r="O20" i="14"/>
  <c r="P20" i="14"/>
  <c r="Q20" i="14"/>
  <c r="R20" i="14"/>
  <c r="L134" i="14"/>
  <c r="M134" i="14"/>
  <c r="N134" i="14"/>
  <c r="O134" i="14"/>
  <c r="P134" i="14"/>
  <c r="Q134" i="14"/>
  <c r="R134" i="14"/>
  <c r="L62" i="14"/>
  <c r="M62" i="14"/>
  <c r="N62" i="14"/>
  <c r="O62" i="14"/>
  <c r="P62" i="14"/>
  <c r="Q62" i="14"/>
  <c r="R62" i="14"/>
  <c r="L169" i="14"/>
  <c r="M169" i="14"/>
  <c r="N169" i="14"/>
  <c r="O169" i="14"/>
  <c r="P169" i="14"/>
  <c r="Q169" i="14"/>
  <c r="R169" i="14"/>
  <c r="L84" i="14"/>
  <c r="M84" i="14"/>
  <c r="N84" i="14"/>
  <c r="O84" i="14"/>
  <c r="P84" i="14"/>
  <c r="Q84" i="14"/>
  <c r="R84" i="14"/>
  <c r="L47" i="14"/>
  <c r="M47" i="14"/>
  <c r="N47" i="14"/>
  <c r="O47" i="14"/>
  <c r="P47" i="14"/>
  <c r="Q47" i="14"/>
  <c r="R47" i="14"/>
  <c r="L79" i="14"/>
  <c r="M79" i="14"/>
  <c r="N79" i="14"/>
  <c r="O79" i="14"/>
  <c r="P79" i="14"/>
  <c r="Q79" i="14"/>
  <c r="R79" i="14"/>
  <c r="L114" i="14"/>
  <c r="M114" i="14"/>
  <c r="N114" i="14"/>
  <c r="O114" i="14"/>
  <c r="P114" i="14"/>
  <c r="Q114" i="14"/>
  <c r="R114" i="14"/>
  <c r="L101" i="14"/>
  <c r="M101" i="14"/>
  <c r="N101" i="14"/>
  <c r="O101" i="14"/>
  <c r="P101" i="14"/>
  <c r="Q101" i="14"/>
  <c r="R101" i="14"/>
  <c r="L51" i="14"/>
  <c r="M51" i="14"/>
  <c r="N51" i="14"/>
  <c r="O51" i="14"/>
  <c r="P51" i="14"/>
  <c r="Q51" i="14"/>
  <c r="R51" i="14"/>
  <c r="L113" i="14"/>
  <c r="M113" i="14"/>
  <c r="N113" i="14"/>
  <c r="O113" i="14"/>
  <c r="P113" i="14"/>
  <c r="Q113" i="14"/>
  <c r="R113" i="14"/>
  <c r="L103" i="14"/>
  <c r="M103" i="14"/>
  <c r="N103" i="14"/>
  <c r="O103" i="14"/>
  <c r="P103" i="14"/>
  <c r="Q103" i="14"/>
  <c r="R103" i="14"/>
  <c r="L66" i="14"/>
  <c r="M66" i="14"/>
  <c r="N66" i="14"/>
  <c r="O66" i="14"/>
  <c r="P66" i="14"/>
  <c r="Q66" i="14"/>
  <c r="R66" i="14"/>
  <c r="L170" i="14"/>
  <c r="M170" i="14"/>
  <c r="N170" i="14"/>
  <c r="O170" i="14"/>
  <c r="P170" i="14"/>
  <c r="Q170" i="14"/>
  <c r="R170" i="14"/>
  <c r="L164" i="14"/>
  <c r="M164" i="14"/>
  <c r="N164" i="14"/>
  <c r="O164" i="14"/>
  <c r="P164" i="14"/>
  <c r="Q164" i="14"/>
  <c r="R164" i="14"/>
  <c r="L157" i="14"/>
  <c r="M157" i="14"/>
  <c r="N157" i="14"/>
  <c r="O157" i="14"/>
  <c r="P157" i="14"/>
  <c r="Q157" i="14"/>
  <c r="R157" i="14"/>
  <c r="L97" i="14"/>
  <c r="M97" i="14"/>
  <c r="N97" i="14"/>
  <c r="O97" i="14"/>
  <c r="P97" i="14"/>
  <c r="Q97" i="14"/>
  <c r="R97" i="14"/>
  <c r="L133" i="14"/>
  <c r="M133" i="14"/>
  <c r="N133" i="14"/>
  <c r="O133" i="14"/>
  <c r="P133" i="14"/>
  <c r="Q133" i="14"/>
  <c r="R133" i="14"/>
  <c r="L40" i="14"/>
  <c r="M40" i="14"/>
  <c r="N40" i="14"/>
  <c r="O40" i="14"/>
  <c r="P40" i="14"/>
  <c r="Q40" i="14"/>
  <c r="R40" i="14"/>
  <c r="L6" i="14"/>
  <c r="M6" i="14"/>
  <c r="N6" i="14"/>
  <c r="O6" i="14"/>
  <c r="P6" i="14"/>
  <c r="Q6" i="14"/>
  <c r="R6" i="14"/>
  <c r="L19" i="14"/>
  <c r="M19" i="14"/>
  <c r="N19" i="14"/>
  <c r="O19" i="14"/>
  <c r="P19" i="14"/>
  <c r="Q19" i="14"/>
  <c r="R19" i="14"/>
  <c r="L91" i="14"/>
  <c r="M91" i="14"/>
  <c r="N91" i="14"/>
  <c r="O91" i="14"/>
  <c r="P91" i="14"/>
  <c r="Q91" i="14"/>
  <c r="R91" i="14"/>
  <c r="L166" i="14"/>
  <c r="M166" i="14"/>
  <c r="N166" i="14"/>
  <c r="O166" i="14"/>
  <c r="P166" i="14"/>
  <c r="Q166" i="14"/>
  <c r="R166" i="14"/>
  <c r="L155" i="14"/>
  <c r="M155" i="14"/>
  <c r="N155" i="14"/>
  <c r="O155" i="14"/>
  <c r="P155" i="14"/>
  <c r="Q155" i="14"/>
  <c r="R155" i="14"/>
  <c r="L69" i="14"/>
  <c r="M69" i="14"/>
  <c r="N69" i="14"/>
  <c r="O69" i="14"/>
  <c r="P69" i="14"/>
  <c r="Q69" i="14"/>
  <c r="R69" i="14"/>
  <c r="L167" i="14"/>
  <c r="M167" i="14"/>
  <c r="N167" i="14"/>
  <c r="O167" i="14"/>
  <c r="P167" i="14"/>
  <c r="Q167" i="14"/>
  <c r="R167" i="14"/>
  <c r="L158" i="14"/>
  <c r="M158" i="14"/>
  <c r="N158" i="14"/>
  <c r="O158" i="14"/>
  <c r="P158" i="14"/>
  <c r="Q158" i="14"/>
  <c r="R158" i="14"/>
  <c r="L137" i="14"/>
  <c r="M137" i="14"/>
  <c r="N137" i="14"/>
  <c r="O137" i="14"/>
  <c r="P137" i="14"/>
  <c r="Q137" i="14"/>
  <c r="R137" i="14"/>
  <c r="L120" i="14"/>
  <c r="M120" i="14"/>
  <c r="N120" i="14"/>
  <c r="O120" i="14"/>
  <c r="P120" i="14"/>
  <c r="Q120" i="14"/>
  <c r="R120" i="14"/>
  <c r="L75" i="14"/>
  <c r="M75" i="14"/>
  <c r="N75" i="14"/>
  <c r="O75" i="14"/>
  <c r="P75" i="14"/>
  <c r="Q75" i="14"/>
  <c r="R75" i="14"/>
  <c r="L161" i="14"/>
  <c r="M161" i="14"/>
  <c r="N161" i="14"/>
  <c r="O161" i="14"/>
  <c r="P161" i="14"/>
  <c r="Q161" i="14"/>
  <c r="R161" i="14"/>
  <c r="L149" i="14"/>
  <c r="M149" i="14"/>
  <c r="N149" i="14"/>
  <c r="O149" i="14"/>
  <c r="P149" i="14"/>
  <c r="Q149" i="14"/>
  <c r="R149" i="14"/>
  <c r="L110" i="14"/>
  <c r="M110" i="14"/>
  <c r="N110" i="14"/>
  <c r="O110" i="14"/>
  <c r="P110" i="14"/>
  <c r="Q110" i="14"/>
  <c r="R110" i="14"/>
  <c r="L121" i="14"/>
  <c r="M121" i="14"/>
  <c r="N121" i="14"/>
  <c r="O121" i="14"/>
  <c r="P121" i="14"/>
  <c r="Q121" i="14"/>
  <c r="R121" i="14"/>
  <c r="L81" i="14"/>
  <c r="M81" i="14"/>
  <c r="N81" i="14"/>
  <c r="O81" i="14"/>
  <c r="P81" i="14"/>
  <c r="Q81" i="14"/>
  <c r="R81" i="14"/>
  <c r="L78" i="14"/>
  <c r="M78" i="14"/>
  <c r="N78" i="14"/>
  <c r="O78" i="14"/>
  <c r="P78" i="14"/>
  <c r="Q78" i="14"/>
  <c r="R78" i="14"/>
  <c r="L74" i="14"/>
  <c r="M74" i="14"/>
  <c r="N74" i="14"/>
  <c r="O74" i="14"/>
  <c r="P74" i="14"/>
  <c r="Q74" i="14"/>
  <c r="R74" i="14"/>
  <c r="L128" i="14"/>
  <c r="M128" i="14"/>
  <c r="N128" i="14"/>
  <c r="O128" i="14"/>
  <c r="P128" i="14"/>
  <c r="Q128" i="14"/>
  <c r="R128" i="14"/>
  <c r="L36" i="14"/>
  <c r="M36" i="14"/>
  <c r="N36" i="14"/>
  <c r="O36" i="14"/>
  <c r="P36" i="14"/>
  <c r="Q36" i="14"/>
  <c r="R36" i="14"/>
  <c r="L33" i="14"/>
  <c r="M33" i="14"/>
  <c r="N33" i="14"/>
  <c r="O33" i="14"/>
  <c r="P33" i="14"/>
  <c r="Q33" i="14"/>
  <c r="R33" i="14"/>
  <c r="L58" i="14"/>
  <c r="M58" i="14"/>
  <c r="N58" i="14"/>
  <c r="O58" i="14"/>
  <c r="P58" i="14"/>
  <c r="Q58" i="14"/>
  <c r="R58" i="14"/>
  <c r="L34" i="14"/>
  <c r="M34" i="14"/>
  <c r="N34" i="14"/>
  <c r="O34" i="14"/>
  <c r="P34" i="14"/>
  <c r="Q34" i="14"/>
  <c r="R34" i="14"/>
  <c r="L50" i="14"/>
  <c r="M50" i="14"/>
  <c r="N50" i="14"/>
  <c r="O50" i="14"/>
  <c r="P50" i="14"/>
  <c r="Q50" i="14"/>
  <c r="R50" i="14"/>
  <c r="L71" i="14"/>
  <c r="M71" i="14"/>
  <c r="N71" i="14"/>
  <c r="O71" i="14"/>
  <c r="P71" i="14"/>
  <c r="Q71" i="14"/>
  <c r="R71" i="14"/>
  <c r="L24" i="14"/>
  <c r="M24" i="14"/>
  <c r="N24" i="14"/>
  <c r="O24" i="14"/>
  <c r="P24" i="14"/>
  <c r="Q24" i="14"/>
  <c r="R24" i="14"/>
  <c r="L15" i="14"/>
  <c r="M15" i="14"/>
  <c r="N15" i="14"/>
  <c r="O15" i="14"/>
  <c r="P15" i="14"/>
  <c r="Q15" i="14"/>
  <c r="R15" i="14"/>
  <c r="L65" i="14"/>
  <c r="M65" i="14"/>
  <c r="N65" i="14"/>
  <c r="O65" i="14"/>
  <c r="P65" i="14"/>
  <c r="Q65" i="14"/>
  <c r="R65" i="14"/>
  <c r="L94" i="14"/>
  <c r="M94" i="14"/>
  <c r="N94" i="14"/>
  <c r="O94" i="14"/>
  <c r="P94" i="14"/>
  <c r="Q94" i="14"/>
  <c r="R94" i="14"/>
  <c r="L168" i="14"/>
  <c r="M168" i="14"/>
  <c r="N168" i="14"/>
  <c r="O168" i="14"/>
  <c r="P168" i="14"/>
  <c r="Q168" i="14"/>
  <c r="R168" i="14"/>
  <c r="L106" i="14"/>
  <c r="M106" i="14"/>
  <c r="N106" i="14"/>
  <c r="O106" i="14"/>
  <c r="P106" i="14"/>
  <c r="Q106" i="14"/>
  <c r="R106" i="14"/>
  <c r="L142" i="14"/>
  <c r="M142" i="14"/>
  <c r="N142" i="14"/>
  <c r="O142" i="14"/>
  <c r="P142" i="14"/>
  <c r="Q142" i="14"/>
  <c r="R142" i="14"/>
  <c r="L56" i="14"/>
  <c r="M56" i="14"/>
  <c r="N56" i="14"/>
  <c r="O56" i="14"/>
  <c r="P56" i="14"/>
  <c r="Q56" i="14"/>
  <c r="R56" i="14"/>
  <c r="L95" i="14"/>
  <c r="M95" i="14"/>
  <c r="N95" i="14"/>
  <c r="O95" i="14"/>
  <c r="P95" i="14"/>
  <c r="Q95" i="14"/>
  <c r="R95" i="14"/>
  <c r="L140" i="14"/>
  <c r="M140" i="14"/>
  <c r="N140" i="14"/>
  <c r="O140" i="14"/>
  <c r="P140" i="14"/>
  <c r="Q140" i="14"/>
  <c r="R140" i="14"/>
  <c r="L129" i="14"/>
  <c r="M129" i="14"/>
  <c r="N129" i="14"/>
  <c r="O129" i="14"/>
  <c r="P129" i="14"/>
  <c r="Q129" i="14"/>
  <c r="R129" i="14"/>
  <c r="L86" i="14"/>
  <c r="M86" i="14"/>
  <c r="N86" i="14"/>
  <c r="O86" i="14"/>
  <c r="P86" i="14"/>
  <c r="Q86" i="14"/>
  <c r="R86" i="14"/>
  <c r="L37" i="14"/>
  <c r="M37" i="14"/>
  <c r="N37" i="14"/>
  <c r="O37" i="14"/>
  <c r="P37" i="14"/>
  <c r="Q37" i="14"/>
  <c r="R37" i="14"/>
  <c r="L111" i="14"/>
  <c r="M111" i="14"/>
  <c r="N111" i="14"/>
  <c r="O111" i="14"/>
  <c r="P111" i="14"/>
  <c r="Q111" i="14"/>
  <c r="R111" i="14"/>
  <c r="L17" i="14"/>
  <c r="M17" i="14"/>
  <c r="N17" i="14"/>
  <c r="O17" i="14"/>
  <c r="P17" i="14"/>
  <c r="Q17" i="14"/>
  <c r="R17" i="14"/>
  <c r="L138" i="14"/>
  <c r="M138" i="14"/>
  <c r="N138" i="14"/>
  <c r="O138" i="14"/>
  <c r="P138" i="14"/>
  <c r="Q138" i="14"/>
  <c r="R138" i="14"/>
  <c r="L163" i="14"/>
  <c r="M163" i="14"/>
  <c r="N163" i="14"/>
  <c r="O163" i="14"/>
  <c r="P163" i="14"/>
  <c r="Q163" i="14"/>
  <c r="R163" i="14"/>
  <c r="L93" i="14"/>
  <c r="M93" i="14"/>
  <c r="N93" i="14"/>
  <c r="O93" i="14"/>
  <c r="P93" i="14"/>
  <c r="Q93" i="14"/>
  <c r="R93" i="14"/>
  <c r="L82" i="14"/>
  <c r="M82" i="14"/>
  <c r="N82" i="14"/>
  <c r="O82" i="14"/>
  <c r="P82" i="14"/>
  <c r="Q82" i="14"/>
  <c r="R82" i="14"/>
  <c r="L52" i="14"/>
  <c r="M52" i="14"/>
  <c r="N52" i="14"/>
  <c r="O52" i="14"/>
  <c r="P52" i="14"/>
  <c r="Q52" i="14"/>
  <c r="R52" i="14"/>
  <c r="L132" i="14"/>
  <c r="M132" i="14"/>
  <c r="N132" i="14"/>
  <c r="O132" i="14"/>
  <c r="P132" i="14"/>
  <c r="Q132" i="14"/>
  <c r="R132" i="14"/>
  <c r="L49" i="14"/>
  <c r="M49" i="14"/>
  <c r="N49" i="14"/>
  <c r="O49" i="14"/>
  <c r="P49" i="14"/>
  <c r="Q49" i="14"/>
  <c r="R49" i="14"/>
  <c r="L87" i="14"/>
  <c r="M87" i="14"/>
  <c r="N87" i="14"/>
  <c r="O87" i="14"/>
  <c r="P87" i="14"/>
  <c r="Q87" i="14"/>
  <c r="R87" i="14"/>
  <c r="L127" i="14"/>
  <c r="M127" i="14"/>
  <c r="N127" i="14"/>
  <c r="O127" i="14"/>
  <c r="P127" i="14"/>
  <c r="Q127" i="14"/>
  <c r="R127" i="14"/>
  <c r="L38" i="14"/>
  <c r="M38" i="14"/>
  <c r="N38" i="14"/>
  <c r="O38" i="14"/>
  <c r="P38" i="14"/>
  <c r="Q38" i="14"/>
  <c r="R38" i="14"/>
  <c r="L32" i="14"/>
  <c r="M32" i="14"/>
  <c r="N32" i="14"/>
  <c r="O32" i="14"/>
  <c r="P32" i="14"/>
  <c r="Q32" i="14"/>
  <c r="R32" i="14"/>
  <c r="L64" i="14"/>
  <c r="M64" i="14"/>
  <c r="N64" i="14"/>
  <c r="O64" i="14"/>
  <c r="P64" i="14"/>
  <c r="Q64" i="14"/>
  <c r="R64" i="14"/>
  <c r="L60" i="14"/>
  <c r="M60" i="14"/>
  <c r="N60" i="14"/>
  <c r="O60" i="14"/>
  <c r="P60" i="14"/>
  <c r="Q60" i="14"/>
  <c r="R60" i="14"/>
  <c r="L165" i="14"/>
  <c r="M165" i="14"/>
  <c r="N165" i="14"/>
  <c r="O165" i="14"/>
  <c r="P165" i="14"/>
  <c r="Q165" i="14"/>
  <c r="R165" i="14"/>
  <c r="L154" i="14"/>
  <c r="M154" i="14"/>
  <c r="N154" i="14"/>
  <c r="O154" i="14"/>
  <c r="P154" i="14"/>
  <c r="Q154" i="14"/>
  <c r="R154" i="14"/>
  <c r="L105" i="14"/>
  <c r="M105" i="14"/>
  <c r="N105" i="14"/>
  <c r="O105" i="14"/>
  <c r="P105" i="14"/>
  <c r="Q105" i="14"/>
  <c r="R105" i="14"/>
  <c r="L126" i="14"/>
  <c r="M126" i="14"/>
  <c r="N126" i="14"/>
  <c r="O126" i="14"/>
  <c r="P126" i="14"/>
  <c r="Q126" i="14"/>
  <c r="R126" i="14"/>
  <c r="L141" i="14"/>
  <c r="M141" i="14"/>
  <c r="N141" i="14"/>
  <c r="O141" i="14"/>
  <c r="P141" i="14"/>
  <c r="Q141" i="14"/>
  <c r="R141" i="14"/>
  <c r="L63" i="14"/>
  <c r="M63" i="14"/>
  <c r="N63" i="14"/>
  <c r="O63" i="14"/>
  <c r="P63" i="14"/>
  <c r="Q63" i="14"/>
  <c r="R63" i="14"/>
  <c r="L145" i="14"/>
  <c r="M145" i="14"/>
  <c r="N145" i="14"/>
  <c r="O145" i="14"/>
  <c r="P145" i="14"/>
  <c r="Q145" i="14"/>
  <c r="R145" i="14"/>
  <c r="L92" i="14"/>
  <c r="M92" i="14"/>
  <c r="N92" i="14"/>
  <c r="O92" i="14"/>
  <c r="P92" i="14"/>
  <c r="Q92" i="14"/>
  <c r="R92" i="14"/>
  <c r="L16" i="14"/>
  <c r="M16" i="14"/>
  <c r="N16" i="14"/>
  <c r="O16" i="14"/>
  <c r="P16" i="14"/>
  <c r="Q16" i="14"/>
  <c r="R16" i="14"/>
  <c r="L57" i="14"/>
  <c r="M57" i="14"/>
  <c r="N57" i="14"/>
  <c r="O57" i="14"/>
  <c r="P57" i="14"/>
  <c r="Q57" i="14"/>
  <c r="R57" i="14"/>
  <c r="L151" i="14"/>
  <c r="M151" i="14"/>
  <c r="N151" i="14"/>
  <c r="O151" i="14"/>
  <c r="P151" i="14"/>
  <c r="Q151" i="14"/>
  <c r="R151" i="14"/>
  <c r="L67" i="14"/>
  <c r="M67" i="14"/>
  <c r="N67" i="14"/>
  <c r="O67" i="14"/>
  <c r="P67" i="14"/>
  <c r="Q67" i="14"/>
  <c r="R67" i="14"/>
  <c r="L122" i="14"/>
  <c r="M122" i="14"/>
  <c r="N122" i="14"/>
  <c r="O122" i="14"/>
  <c r="P122" i="14"/>
  <c r="Q122" i="14"/>
  <c r="R122" i="14"/>
  <c r="L28" i="14"/>
  <c r="M28" i="14"/>
  <c r="N28" i="14"/>
  <c r="O28" i="14"/>
  <c r="P28" i="14"/>
  <c r="Q28" i="14"/>
  <c r="R28" i="14"/>
  <c r="L25" i="14"/>
  <c r="M25" i="14"/>
  <c r="N25" i="14"/>
  <c r="O25" i="14"/>
  <c r="P25" i="14"/>
  <c r="Q25" i="14"/>
  <c r="R25" i="14"/>
  <c r="L14" i="14"/>
  <c r="M14" i="14"/>
  <c r="N14" i="14"/>
  <c r="O14" i="14"/>
  <c r="P14" i="14"/>
  <c r="Q14" i="14"/>
  <c r="R14" i="14"/>
  <c r="L5" i="14"/>
  <c r="M5" i="14"/>
  <c r="N5" i="14"/>
  <c r="O5" i="14"/>
  <c r="P5" i="14"/>
  <c r="Q5" i="14"/>
  <c r="R5" i="14"/>
  <c r="L72" i="14"/>
  <c r="M72" i="14"/>
  <c r="N72" i="14"/>
  <c r="O72" i="14"/>
  <c r="P72" i="14"/>
  <c r="Q72" i="14"/>
  <c r="R72" i="14"/>
  <c r="L35" i="14"/>
  <c r="M35" i="14"/>
  <c r="N35" i="14"/>
  <c r="O35" i="14"/>
  <c r="P35" i="14"/>
  <c r="Q35" i="14"/>
  <c r="R35" i="14"/>
  <c r="L30" i="14"/>
  <c r="M30" i="14"/>
  <c r="N30" i="14"/>
  <c r="O30" i="14"/>
  <c r="P30" i="14"/>
  <c r="Q30" i="14"/>
  <c r="R30" i="14"/>
  <c r="L45" i="14"/>
  <c r="M45" i="14"/>
  <c r="N45" i="14"/>
  <c r="O45" i="14"/>
  <c r="P45" i="14"/>
  <c r="Q45" i="14"/>
  <c r="R45" i="14"/>
  <c r="L77" i="14"/>
  <c r="M77" i="14"/>
  <c r="N77" i="14"/>
  <c r="O77" i="14"/>
  <c r="P77" i="14"/>
  <c r="Q77" i="14"/>
  <c r="R77" i="14"/>
  <c r="L39" i="14"/>
  <c r="M39" i="14"/>
  <c r="N39" i="14"/>
  <c r="O39" i="14"/>
  <c r="P39" i="14"/>
  <c r="Q39" i="14"/>
  <c r="R39" i="14"/>
  <c r="L153" i="14"/>
  <c r="M153" i="14"/>
  <c r="N153" i="14"/>
  <c r="O153" i="14"/>
  <c r="P153" i="14"/>
  <c r="Q153" i="14"/>
  <c r="R153" i="14"/>
  <c r="L61" i="14"/>
  <c r="M61" i="14"/>
  <c r="N61" i="14"/>
  <c r="O61" i="14"/>
  <c r="P61" i="14"/>
  <c r="Q61" i="14"/>
  <c r="R61" i="14"/>
  <c r="L44" i="14"/>
  <c r="M44" i="14"/>
  <c r="N44" i="14"/>
  <c r="O44" i="14"/>
  <c r="P44" i="14"/>
  <c r="Q44" i="14"/>
  <c r="R44" i="14"/>
  <c r="L171" i="14"/>
  <c r="M171" i="14"/>
  <c r="N171" i="14"/>
  <c r="O171" i="14"/>
  <c r="P171" i="14"/>
  <c r="Q171" i="14"/>
  <c r="R171" i="14"/>
  <c r="L152" i="14"/>
  <c r="M152" i="14"/>
  <c r="N152" i="14"/>
  <c r="O152" i="14"/>
  <c r="P152" i="14"/>
  <c r="Q152" i="14"/>
  <c r="R152" i="14"/>
  <c r="L42" i="14"/>
  <c r="M42" i="14"/>
  <c r="N42" i="14"/>
  <c r="O42" i="14"/>
  <c r="P42" i="14"/>
  <c r="Q42" i="14"/>
  <c r="R42" i="14"/>
  <c r="L123" i="14"/>
  <c r="M123" i="14"/>
  <c r="N123" i="14"/>
  <c r="O123" i="14"/>
  <c r="P123" i="14"/>
  <c r="Q123" i="14"/>
  <c r="R123" i="14"/>
  <c r="L13" i="14"/>
  <c r="M13" i="14"/>
  <c r="N13" i="14"/>
  <c r="O13" i="14"/>
  <c r="P13" i="14"/>
  <c r="Q13" i="14"/>
  <c r="R13" i="14"/>
  <c r="L130" i="14"/>
  <c r="M130" i="14"/>
  <c r="N130" i="14"/>
  <c r="O130" i="14"/>
  <c r="P130" i="14"/>
  <c r="Q130" i="14"/>
  <c r="R130" i="14"/>
  <c r="L70" i="14"/>
  <c r="M70" i="14"/>
  <c r="N70" i="14"/>
  <c r="O70" i="14"/>
  <c r="P70" i="14"/>
  <c r="Q70" i="14"/>
  <c r="R70" i="14"/>
  <c r="L88" i="14"/>
  <c r="M88" i="14"/>
  <c r="N88" i="14"/>
  <c r="O88" i="14"/>
  <c r="P88" i="14"/>
  <c r="Q88" i="14"/>
  <c r="R88" i="14"/>
  <c r="L18" i="14"/>
  <c r="M18" i="14"/>
  <c r="N18" i="14"/>
  <c r="O18" i="14"/>
  <c r="P18" i="14"/>
  <c r="Q18" i="14"/>
  <c r="R18" i="14"/>
  <c r="L43" i="14"/>
  <c r="M43" i="14"/>
  <c r="N43" i="14"/>
  <c r="O43" i="14"/>
  <c r="P43" i="14"/>
  <c r="Q43" i="14"/>
  <c r="R43" i="14"/>
  <c r="L146" i="14"/>
  <c r="M146" i="14"/>
  <c r="N146" i="14"/>
  <c r="O146" i="14"/>
  <c r="P146" i="14"/>
  <c r="Q146" i="14"/>
  <c r="R146" i="14"/>
  <c r="L29" i="14"/>
  <c r="M29" i="14"/>
  <c r="N29" i="14"/>
  <c r="O29" i="14"/>
  <c r="P29" i="14"/>
  <c r="Q29" i="14"/>
  <c r="R29" i="14"/>
  <c r="L89" i="14"/>
  <c r="M89" i="14"/>
  <c r="N89" i="14"/>
  <c r="O89" i="14"/>
  <c r="P89" i="14"/>
  <c r="Q89" i="14"/>
  <c r="R89" i="14"/>
  <c r="L125" i="14"/>
  <c r="M125" i="14"/>
  <c r="N125" i="14"/>
  <c r="O125" i="14"/>
  <c r="P125" i="14"/>
  <c r="Q125" i="14"/>
  <c r="R125" i="14"/>
  <c r="L21" i="14"/>
  <c r="M21" i="14"/>
  <c r="N21" i="14"/>
  <c r="O21" i="14"/>
  <c r="P21" i="14"/>
  <c r="Q21" i="14"/>
  <c r="R21" i="14"/>
  <c r="L10" i="14"/>
  <c r="M10" i="14"/>
  <c r="N10" i="14"/>
  <c r="O10" i="14"/>
  <c r="P10" i="14"/>
  <c r="Q10" i="14"/>
  <c r="R10" i="14"/>
  <c r="L12" i="14"/>
  <c r="M12" i="14"/>
  <c r="N12" i="14"/>
  <c r="O12" i="14"/>
  <c r="P12" i="14"/>
  <c r="Q12" i="14"/>
  <c r="R12" i="14"/>
  <c r="L4" i="14"/>
  <c r="M4" i="14"/>
  <c r="N4" i="14"/>
  <c r="O4" i="14"/>
  <c r="P4" i="14"/>
  <c r="Q4" i="14"/>
  <c r="R4" i="14"/>
  <c r="M136" i="14"/>
  <c r="N136" i="14"/>
  <c r="O136" i="14"/>
  <c r="P136" i="14"/>
  <c r="Q136" i="14"/>
  <c r="R136" i="14"/>
  <c r="L136" i="14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AO98" i="23"/>
  <c r="AQ98" i="23" s="1"/>
  <c r="AO99" i="23"/>
  <c r="AQ99" i="23" s="1"/>
  <c r="AO100" i="23"/>
  <c r="AQ100" i="23" s="1"/>
  <c r="AO101" i="23"/>
  <c r="AQ101" i="23" s="1"/>
  <c r="AO102" i="23"/>
  <c r="AQ102" i="23" s="1"/>
  <c r="AO103" i="23"/>
  <c r="AQ103" i="23" s="1"/>
  <c r="AO104" i="23"/>
  <c r="AQ104" i="23" s="1"/>
  <c r="AO105" i="23"/>
  <c r="AQ105" i="23" s="1"/>
  <c r="AO106" i="23"/>
  <c r="AQ106" i="23" s="1"/>
  <c r="AO107" i="23"/>
  <c r="AQ107" i="23" s="1"/>
  <c r="AO108" i="23"/>
  <c r="AQ108" i="23" s="1"/>
  <c r="AO109" i="23"/>
  <c r="AQ109" i="23" s="1"/>
  <c r="AO110" i="23"/>
  <c r="AQ110" i="23" s="1"/>
  <c r="AO111" i="23"/>
  <c r="AQ111" i="23" s="1"/>
  <c r="AO112" i="23"/>
  <c r="AQ112" i="23" s="1"/>
  <c r="AO113" i="23"/>
  <c r="AQ113" i="23" s="1"/>
  <c r="AO114" i="23"/>
  <c r="AQ114" i="23" s="1"/>
  <c r="AO115" i="23"/>
  <c r="AQ115" i="23" s="1"/>
  <c r="AO116" i="23"/>
  <c r="AQ116" i="23" s="1"/>
  <c r="AO117" i="23"/>
  <c r="AQ117" i="23" s="1"/>
  <c r="AO118" i="23"/>
  <c r="AQ118" i="23" s="1"/>
  <c r="AO119" i="23"/>
  <c r="AQ119" i="23" s="1"/>
  <c r="AO120" i="23"/>
  <c r="AQ120" i="23" s="1"/>
  <c r="AO121" i="23"/>
  <c r="AQ121" i="23" s="1"/>
  <c r="AO122" i="23"/>
  <c r="AQ122" i="23" s="1"/>
  <c r="AO123" i="23"/>
  <c r="AQ123" i="23" s="1"/>
  <c r="AO124" i="23"/>
  <c r="AQ124" i="23" s="1"/>
  <c r="AO125" i="23"/>
  <c r="AQ125" i="23" s="1"/>
  <c r="AO126" i="23"/>
  <c r="AQ126" i="23" s="1"/>
  <c r="AO127" i="23"/>
  <c r="AQ127" i="23" s="1"/>
  <c r="AO128" i="23"/>
  <c r="AQ128" i="23" s="1"/>
  <c r="AO129" i="23"/>
  <c r="AQ129" i="23" s="1"/>
  <c r="AO130" i="23"/>
  <c r="AQ130" i="23" s="1"/>
  <c r="AO131" i="23"/>
  <c r="AQ131" i="23" s="1"/>
  <c r="AO132" i="23"/>
  <c r="AQ132" i="23" s="1"/>
  <c r="AO133" i="23"/>
  <c r="AQ133" i="23" s="1"/>
  <c r="AO134" i="23"/>
  <c r="AQ134" i="23" s="1"/>
  <c r="AO135" i="23"/>
  <c r="AQ135" i="23" s="1"/>
  <c r="AO136" i="23"/>
  <c r="AQ136" i="23" s="1"/>
  <c r="B146" i="23"/>
  <c r="C146" i="23"/>
  <c r="D146" i="23"/>
  <c r="E146" i="23"/>
  <c r="F146" i="23"/>
  <c r="G146" i="23"/>
  <c r="H146" i="23"/>
  <c r="I146" i="23"/>
  <c r="J146" i="23"/>
  <c r="K146" i="23"/>
  <c r="L146" i="23"/>
  <c r="M146" i="23"/>
  <c r="N146" i="23"/>
  <c r="O146" i="23"/>
  <c r="P146" i="23"/>
  <c r="Q146" i="23"/>
  <c r="R146" i="23"/>
  <c r="S146" i="23"/>
  <c r="T146" i="23"/>
  <c r="U146" i="23"/>
  <c r="V146" i="23"/>
  <c r="W146" i="23"/>
  <c r="X146" i="23"/>
  <c r="Y146" i="23"/>
  <c r="Z146" i="23"/>
  <c r="AA146" i="23"/>
  <c r="AB146" i="23"/>
  <c r="AC146" i="23"/>
  <c r="AD146" i="23"/>
  <c r="AE146" i="23"/>
  <c r="AF146" i="23"/>
  <c r="AG146" i="23"/>
  <c r="AH146" i="23"/>
  <c r="AI146" i="23"/>
  <c r="AJ146" i="23"/>
  <c r="AK146" i="23"/>
  <c r="AL146" i="23"/>
  <c r="AM146" i="23"/>
  <c r="AN146" i="23"/>
  <c r="B147" i="23"/>
  <c r="C147" i="23"/>
  <c r="D147" i="23"/>
  <c r="E147" i="23"/>
  <c r="F147" i="23"/>
  <c r="G147" i="23"/>
  <c r="H147" i="23"/>
  <c r="I147" i="23"/>
  <c r="J147" i="23"/>
  <c r="K147" i="23"/>
  <c r="L147" i="23"/>
  <c r="M147" i="23"/>
  <c r="N147" i="23"/>
  <c r="O147" i="23"/>
  <c r="P147" i="23"/>
  <c r="Q147" i="23"/>
  <c r="R147" i="23"/>
  <c r="S147" i="23"/>
  <c r="T147" i="23"/>
  <c r="U147" i="23"/>
  <c r="V147" i="23"/>
  <c r="W147" i="23"/>
  <c r="X147" i="23"/>
  <c r="Y147" i="23"/>
  <c r="Z147" i="23"/>
  <c r="AA147" i="23"/>
  <c r="AB147" i="23"/>
  <c r="AC147" i="23"/>
  <c r="AD147" i="23"/>
  <c r="AE147" i="23"/>
  <c r="AF147" i="23"/>
  <c r="AG147" i="23"/>
  <c r="AH147" i="23"/>
  <c r="AI147" i="23"/>
  <c r="AJ147" i="23"/>
  <c r="AK147" i="23"/>
  <c r="AL147" i="23"/>
  <c r="AM147" i="23"/>
  <c r="AN147" i="23"/>
  <c r="B148" i="23"/>
  <c r="C148" i="23"/>
  <c r="D148" i="23"/>
  <c r="E148" i="23"/>
  <c r="F148" i="23"/>
  <c r="G148" i="23"/>
  <c r="H148" i="23"/>
  <c r="I148" i="23"/>
  <c r="J148" i="23"/>
  <c r="K148" i="23"/>
  <c r="L148" i="23"/>
  <c r="M148" i="23"/>
  <c r="N148" i="23"/>
  <c r="O148" i="23"/>
  <c r="P148" i="23"/>
  <c r="Q148" i="23"/>
  <c r="R148" i="23"/>
  <c r="S148" i="23"/>
  <c r="T148" i="23"/>
  <c r="U148" i="23"/>
  <c r="V148" i="23"/>
  <c r="W148" i="23"/>
  <c r="X148" i="23"/>
  <c r="Y148" i="23"/>
  <c r="Z148" i="23"/>
  <c r="AA148" i="23"/>
  <c r="AB148" i="23"/>
  <c r="AC148" i="23"/>
  <c r="AD148" i="23"/>
  <c r="AE148" i="23"/>
  <c r="AF148" i="23"/>
  <c r="AG148" i="23"/>
  <c r="AH148" i="23"/>
  <c r="AI148" i="23"/>
  <c r="AJ148" i="23"/>
  <c r="AK148" i="23"/>
  <c r="AL148" i="23"/>
  <c r="AM148" i="23"/>
  <c r="AN148" i="23"/>
  <c r="B149" i="23"/>
  <c r="C149" i="23"/>
  <c r="D149" i="23"/>
  <c r="E149" i="23"/>
  <c r="F149" i="23"/>
  <c r="G149" i="23"/>
  <c r="H149" i="23"/>
  <c r="I149" i="23"/>
  <c r="J149" i="23"/>
  <c r="K149" i="23"/>
  <c r="L149" i="23"/>
  <c r="M149" i="23"/>
  <c r="N149" i="23"/>
  <c r="O149" i="23"/>
  <c r="P149" i="23"/>
  <c r="Q149" i="23"/>
  <c r="R149" i="23"/>
  <c r="S149" i="23"/>
  <c r="T149" i="23"/>
  <c r="U149" i="23"/>
  <c r="V149" i="23"/>
  <c r="W149" i="23"/>
  <c r="X149" i="23"/>
  <c r="Y149" i="23"/>
  <c r="Z149" i="23"/>
  <c r="AA149" i="23"/>
  <c r="AB149" i="23"/>
  <c r="AC149" i="23"/>
  <c r="AD149" i="23"/>
  <c r="AE149" i="23"/>
  <c r="AF149" i="23"/>
  <c r="AG149" i="23"/>
  <c r="AH149" i="23"/>
  <c r="AI149" i="23"/>
  <c r="AJ149" i="23"/>
  <c r="AK149" i="23"/>
  <c r="AL149" i="23"/>
  <c r="AM149" i="23"/>
  <c r="AN149" i="23"/>
  <c r="B150" i="23"/>
  <c r="C150" i="23"/>
  <c r="D150" i="23"/>
  <c r="E150" i="23"/>
  <c r="F150" i="23"/>
  <c r="G150" i="23"/>
  <c r="H150" i="23"/>
  <c r="I150" i="23"/>
  <c r="J150" i="23"/>
  <c r="K150" i="23"/>
  <c r="L150" i="23"/>
  <c r="M150" i="23"/>
  <c r="N150" i="23"/>
  <c r="O150" i="23"/>
  <c r="P150" i="23"/>
  <c r="Q150" i="23"/>
  <c r="R150" i="23"/>
  <c r="S150" i="23"/>
  <c r="T150" i="23"/>
  <c r="U150" i="23"/>
  <c r="V150" i="23"/>
  <c r="W150" i="23"/>
  <c r="X150" i="23"/>
  <c r="Y150" i="23"/>
  <c r="Z150" i="23"/>
  <c r="AA150" i="23"/>
  <c r="AB150" i="23"/>
  <c r="AC150" i="23"/>
  <c r="AD150" i="23"/>
  <c r="AE150" i="23"/>
  <c r="AF150" i="23"/>
  <c r="AG150" i="23"/>
  <c r="AH150" i="23"/>
  <c r="AI150" i="23"/>
  <c r="AJ150" i="23"/>
  <c r="AK150" i="23"/>
  <c r="AL150" i="23"/>
  <c r="AM150" i="23"/>
  <c r="AN150" i="23"/>
  <c r="B151" i="23"/>
  <c r="C151" i="23"/>
  <c r="D151" i="23"/>
  <c r="E151" i="23"/>
  <c r="F151" i="23"/>
  <c r="G151" i="23"/>
  <c r="H151" i="23"/>
  <c r="I151" i="23"/>
  <c r="J151" i="23"/>
  <c r="K151" i="23"/>
  <c r="L151" i="23"/>
  <c r="M151" i="23"/>
  <c r="N151" i="23"/>
  <c r="O151" i="23"/>
  <c r="P151" i="23"/>
  <c r="Q151" i="23"/>
  <c r="R151" i="23"/>
  <c r="S151" i="23"/>
  <c r="T151" i="23"/>
  <c r="U151" i="23"/>
  <c r="V151" i="23"/>
  <c r="W151" i="23"/>
  <c r="X151" i="23"/>
  <c r="Y151" i="23"/>
  <c r="Z151" i="23"/>
  <c r="AA151" i="23"/>
  <c r="AB151" i="23"/>
  <c r="AC151" i="23"/>
  <c r="AD151" i="23"/>
  <c r="AE151" i="23"/>
  <c r="AF151" i="23"/>
  <c r="AG151" i="23"/>
  <c r="AH151" i="23"/>
  <c r="AI151" i="23"/>
  <c r="AJ151" i="23"/>
  <c r="AK151" i="23"/>
  <c r="AL151" i="23"/>
  <c r="AM151" i="23"/>
  <c r="AN151" i="23"/>
  <c r="B152" i="23"/>
  <c r="C152" i="23"/>
  <c r="D152" i="23"/>
  <c r="E152" i="23"/>
  <c r="F152" i="23"/>
  <c r="G152" i="23"/>
  <c r="H152" i="23"/>
  <c r="I152" i="23"/>
  <c r="J152" i="23"/>
  <c r="K152" i="23"/>
  <c r="L152" i="23"/>
  <c r="M152" i="23"/>
  <c r="N152" i="23"/>
  <c r="O152" i="23"/>
  <c r="P152" i="23"/>
  <c r="Q152" i="23"/>
  <c r="R152" i="23"/>
  <c r="S152" i="23"/>
  <c r="T152" i="23"/>
  <c r="U152" i="23"/>
  <c r="V152" i="23"/>
  <c r="W152" i="23"/>
  <c r="X152" i="23"/>
  <c r="Y152" i="23"/>
  <c r="Z152" i="23"/>
  <c r="AA152" i="23"/>
  <c r="AB152" i="23"/>
  <c r="AC152" i="23"/>
  <c r="AD152" i="23"/>
  <c r="AE152" i="23"/>
  <c r="AF152" i="23"/>
  <c r="AG152" i="23"/>
  <c r="AH152" i="23"/>
  <c r="AI152" i="23"/>
  <c r="AJ152" i="23"/>
  <c r="AK152" i="23"/>
  <c r="AL152" i="23"/>
  <c r="AM152" i="23"/>
  <c r="AN152" i="23"/>
  <c r="B153" i="23"/>
  <c r="C153" i="23"/>
  <c r="D153" i="23"/>
  <c r="E153" i="23"/>
  <c r="F153" i="23"/>
  <c r="G153" i="23"/>
  <c r="H153" i="23"/>
  <c r="I153" i="23"/>
  <c r="J153" i="23"/>
  <c r="K153" i="23"/>
  <c r="L153" i="23"/>
  <c r="M153" i="23"/>
  <c r="N153" i="23"/>
  <c r="O153" i="23"/>
  <c r="P153" i="23"/>
  <c r="Q153" i="23"/>
  <c r="R153" i="23"/>
  <c r="S153" i="23"/>
  <c r="T153" i="23"/>
  <c r="U153" i="23"/>
  <c r="V153" i="23"/>
  <c r="W153" i="23"/>
  <c r="X153" i="23"/>
  <c r="Y153" i="23"/>
  <c r="Z153" i="23"/>
  <c r="AA153" i="23"/>
  <c r="AB153" i="23"/>
  <c r="AC153" i="23"/>
  <c r="AD153" i="23"/>
  <c r="AE153" i="23"/>
  <c r="AF153" i="23"/>
  <c r="AG153" i="23"/>
  <c r="AH153" i="23"/>
  <c r="AI153" i="23"/>
  <c r="AJ153" i="23"/>
  <c r="AK153" i="23"/>
  <c r="AL153" i="23"/>
  <c r="AM153" i="23"/>
  <c r="AN153" i="23"/>
  <c r="B154" i="23"/>
  <c r="C154" i="23"/>
  <c r="D154" i="23"/>
  <c r="E154" i="23"/>
  <c r="F154" i="23"/>
  <c r="G154" i="23"/>
  <c r="H154" i="23"/>
  <c r="I154" i="23"/>
  <c r="J154" i="23"/>
  <c r="K154" i="23"/>
  <c r="L154" i="23"/>
  <c r="M154" i="23"/>
  <c r="N154" i="23"/>
  <c r="O154" i="23"/>
  <c r="P154" i="23"/>
  <c r="Q154" i="23"/>
  <c r="R154" i="23"/>
  <c r="S154" i="23"/>
  <c r="T154" i="23"/>
  <c r="U154" i="23"/>
  <c r="V154" i="23"/>
  <c r="W154" i="23"/>
  <c r="X154" i="23"/>
  <c r="Y154" i="23"/>
  <c r="Z154" i="23"/>
  <c r="AA154" i="23"/>
  <c r="AB154" i="23"/>
  <c r="AC154" i="23"/>
  <c r="AD154" i="23"/>
  <c r="AE154" i="23"/>
  <c r="AF154" i="23"/>
  <c r="AG154" i="23"/>
  <c r="AH154" i="23"/>
  <c r="AI154" i="23"/>
  <c r="AJ154" i="23"/>
  <c r="AK154" i="23"/>
  <c r="AL154" i="23"/>
  <c r="AM154" i="23"/>
  <c r="AN154" i="23"/>
  <c r="B155" i="23"/>
  <c r="C155" i="23"/>
  <c r="D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S155" i="23"/>
  <c r="T155" i="23"/>
  <c r="U155" i="23"/>
  <c r="V155" i="23"/>
  <c r="W155" i="23"/>
  <c r="X155" i="23"/>
  <c r="Y155" i="23"/>
  <c r="Z155" i="23"/>
  <c r="AA155" i="23"/>
  <c r="AB155" i="23"/>
  <c r="AC155" i="23"/>
  <c r="AD155" i="23"/>
  <c r="AE155" i="23"/>
  <c r="AF155" i="23"/>
  <c r="AG155" i="23"/>
  <c r="AH155" i="23"/>
  <c r="AI155" i="23"/>
  <c r="AJ155" i="23"/>
  <c r="AK155" i="23"/>
  <c r="AL155" i="23"/>
  <c r="AM155" i="23"/>
  <c r="AN155" i="23"/>
  <c r="B156" i="23"/>
  <c r="C156" i="23"/>
  <c r="D156" i="23"/>
  <c r="E156" i="23"/>
  <c r="F156" i="23"/>
  <c r="G156" i="23"/>
  <c r="H156" i="23"/>
  <c r="I156" i="23"/>
  <c r="J156" i="23"/>
  <c r="K156" i="23"/>
  <c r="L156" i="23"/>
  <c r="M156" i="23"/>
  <c r="N156" i="23"/>
  <c r="O156" i="23"/>
  <c r="P156" i="23"/>
  <c r="Q156" i="23"/>
  <c r="R156" i="23"/>
  <c r="S156" i="23"/>
  <c r="T156" i="23"/>
  <c r="U156" i="23"/>
  <c r="V156" i="23"/>
  <c r="W156" i="23"/>
  <c r="X156" i="23"/>
  <c r="Y156" i="23"/>
  <c r="Z156" i="23"/>
  <c r="AA156" i="23"/>
  <c r="AB156" i="23"/>
  <c r="AC156" i="23"/>
  <c r="AD156" i="23"/>
  <c r="AE156" i="23"/>
  <c r="AF156" i="23"/>
  <c r="AG156" i="23"/>
  <c r="AH156" i="23"/>
  <c r="AI156" i="23"/>
  <c r="AJ156" i="23"/>
  <c r="AK156" i="23"/>
  <c r="AL156" i="23"/>
  <c r="AM156" i="23"/>
  <c r="AN156" i="23"/>
  <c r="B157" i="23"/>
  <c r="C157" i="23"/>
  <c r="D157" i="23"/>
  <c r="E157" i="23"/>
  <c r="F157" i="23"/>
  <c r="G157" i="23"/>
  <c r="H157" i="23"/>
  <c r="I157" i="23"/>
  <c r="J157" i="23"/>
  <c r="K157" i="23"/>
  <c r="L157" i="23"/>
  <c r="M157" i="23"/>
  <c r="N157" i="23"/>
  <c r="O157" i="23"/>
  <c r="P157" i="23"/>
  <c r="Q157" i="23"/>
  <c r="R157" i="23"/>
  <c r="S157" i="23"/>
  <c r="T157" i="23"/>
  <c r="U157" i="23"/>
  <c r="V157" i="23"/>
  <c r="W157" i="23"/>
  <c r="X157" i="23"/>
  <c r="Y157" i="23"/>
  <c r="Z157" i="23"/>
  <c r="AA157" i="23"/>
  <c r="AB157" i="23"/>
  <c r="AC157" i="23"/>
  <c r="AD157" i="23"/>
  <c r="AE157" i="23"/>
  <c r="AF157" i="23"/>
  <c r="AG157" i="23"/>
  <c r="AH157" i="23"/>
  <c r="AI157" i="23"/>
  <c r="AJ157" i="23"/>
  <c r="AK157" i="23"/>
  <c r="AL157" i="23"/>
  <c r="AM157" i="23"/>
  <c r="AN157" i="23"/>
  <c r="B158" i="23"/>
  <c r="C158" i="23"/>
  <c r="D158" i="23"/>
  <c r="E158" i="23"/>
  <c r="F158" i="23"/>
  <c r="G158" i="23"/>
  <c r="H158" i="23"/>
  <c r="I158" i="23"/>
  <c r="J158" i="23"/>
  <c r="K158" i="23"/>
  <c r="L158" i="23"/>
  <c r="M158" i="23"/>
  <c r="N158" i="23"/>
  <c r="O158" i="23"/>
  <c r="P158" i="23"/>
  <c r="Q158" i="23"/>
  <c r="R158" i="23"/>
  <c r="S158" i="23"/>
  <c r="T158" i="23"/>
  <c r="U158" i="23"/>
  <c r="V158" i="23"/>
  <c r="W158" i="23"/>
  <c r="X158" i="23"/>
  <c r="Y158" i="23"/>
  <c r="Z158" i="23"/>
  <c r="AA158" i="23"/>
  <c r="AB158" i="23"/>
  <c r="AC158" i="23"/>
  <c r="AD158" i="23"/>
  <c r="AE158" i="23"/>
  <c r="AF158" i="23"/>
  <c r="AG158" i="23"/>
  <c r="AH158" i="23"/>
  <c r="AI158" i="23"/>
  <c r="AJ158" i="23"/>
  <c r="AK158" i="23"/>
  <c r="AL158" i="23"/>
  <c r="AM158" i="23"/>
  <c r="AN158" i="23"/>
  <c r="B159" i="23"/>
  <c r="C159" i="23"/>
  <c r="D159" i="23"/>
  <c r="E159" i="23"/>
  <c r="F159" i="23"/>
  <c r="G159" i="23"/>
  <c r="H159" i="23"/>
  <c r="I159" i="23"/>
  <c r="J159" i="23"/>
  <c r="K159" i="23"/>
  <c r="L159" i="23"/>
  <c r="M159" i="23"/>
  <c r="N159" i="23"/>
  <c r="O159" i="23"/>
  <c r="P159" i="23"/>
  <c r="Q159" i="23"/>
  <c r="R159" i="23"/>
  <c r="S159" i="23"/>
  <c r="T159" i="23"/>
  <c r="U159" i="23"/>
  <c r="V159" i="23"/>
  <c r="W159" i="23"/>
  <c r="X159" i="23"/>
  <c r="Y159" i="23"/>
  <c r="Z159" i="23"/>
  <c r="AA159" i="23"/>
  <c r="AB159" i="23"/>
  <c r="AC159" i="23"/>
  <c r="AD159" i="23"/>
  <c r="AE159" i="23"/>
  <c r="AF159" i="23"/>
  <c r="AG159" i="23"/>
  <c r="AH159" i="23"/>
  <c r="AI159" i="23"/>
  <c r="AJ159" i="23"/>
  <c r="AK159" i="23"/>
  <c r="AL159" i="23"/>
  <c r="AM159" i="23"/>
  <c r="AN159" i="23"/>
  <c r="B160" i="23"/>
  <c r="C160" i="23"/>
  <c r="D160" i="23"/>
  <c r="E160" i="23"/>
  <c r="F160" i="23"/>
  <c r="G160" i="23"/>
  <c r="H160" i="23"/>
  <c r="I160" i="23"/>
  <c r="J160" i="23"/>
  <c r="K160" i="23"/>
  <c r="L160" i="23"/>
  <c r="M160" i="23"/>
  <c r="N160" i="23"/>
  <c r="O160" i="23"/>
  <c r="P160" i="23"/>
  <c r="Q160" i="23"/>
  <c r="R160" i="23"/>
  <c r="S160" i="23"/>
  <c r="T160" i="23"/>
  <c r="U160" i="23"/>
  <c r="V160" i="23"/>
  <c r="W160" i="23"/>
  <c r="X160" i="23"/>
  <c r="Y160" i="23"/>
  <c r="Z160" i="23"/>
  <c r="AA160" i="23"/>
  <c r="AB160" i="23"/>
  <c r="AC160" i="23"/>
  <c r="AD160" i="23"/>
  <c r="AE160" i="23"/>
  <c r="AF160" i="23"/>
  <c r="AG160" i="23"/>
  <c r="AH160" i="23"/>
  <c r="AI160" i="23"/>
  <c r="AJ160" i="23"/>
  <c r="AK160" i="23"/>
  <c r="AL160" i="23"/>
  <c r="AM160" i="23"/>
  <c r="AN160" i="23"/>
  <c r="B161" i="23"/>
  <c r="C161" i="23"/>
  <c r="D161" i="23"/>
  <c r="E161" i="23"/>
  <c r="F161" i="23"/>
  <c r="G161" i="23"/>
  <c r="H161" i="23"/>
  <c r="I161" i="23"/>
  <c r="J161" i="23"/>
  <c r="K161" i="23"/>
  <c r="L161" i="23"/>
  <c r="M161" i="23"/>
  <c r="N161" i="23"/>
  <c r="O161" i="23"/>
  <c r="P161" i="23"/>
  <c r="Q161" i="23"/>
  <c r="R161" i="23"/>
  <c r="S161" i="23"/>
  <c r="T161" i="23"/>
  <c r="U161" i="23"/>
  <c r="V161" i="23"/>
  <c r="W161" i="23"/>
  <c r="X161" i="23"/>
  <c r="Y161" i="23"/>
  <c r="Z161" i="23"/>
  <c r="AA161" i="23"/>
  <c r="AB161" i="23"/>
  <c r="AC161" i="23"/>
  <c r="AD161" i="23"/>
  <c r="AE161" i="23"/>
  <c r="AF161" i="23"/>
  <c r="AG161" i="23"/>
  <c r="AH161" i="23"/>
  <c r="AI161" i="23"/>
  <c r="AJ161" i="23"/>
  <c r="AK161" i="23"/>
  <c r="AL161" i="23"/>
  <c r="AM161" i="23"/>
  <c r="AN161" i="23"/>
  <c r="B162" i="23"/>
  <c r="C162" i="23"/>
  <c r="D162" i="23"/>
  <c r="E162" i="23"/>
  <c r="F162" i="23"/>
  <c r="G162" i="23"/>
  <c r="H162" i="23"/>
  <c r="I162" i="23"/>
  <c r="J162" i="23"/>
  <c r="K162" i="23"/>
  <c r="L162" i="23"/>
  <c r="M162" i="23"/>
  <c r="N162" i="23"/>
  <c r="O162" i="23"/>
  <c r="P162" i="23"/>
  <c r="Q162" i="23"/>
  <c r="R162" i="23"/>
  <c r="S162" i="23"/>
  <c r="T162" i="23"/>
  <c r="U162" i="23"/>
  <c r="V162" i="23"/>
  <c r="W162" i="23"/>
  <c r="X162" i="23"/>
  <c r="Y162" i="23"/>
  <c r="Z162" i="23"/>
  <c r="AA162" i="23"/>
  <c r="AB162" i="23"/>
  <c r="AC162" i="23"/>
  <c r="AD162" i="23"/>
  <c r="AE162" i="23"/>
  <c r="AF162" i="23"/>
  <c r="AG162" i="23"/>
  <c r="AH162" i="23"/>
  <c r="AI162" i="23"/>
  <c r="AJ162" i="23"/>
  <c r="AK162" i="23"/>
  <c r="AL162" i="23"/>
  <c r="AM162" i="23"/>
  <c r="AN162" i="23"/>
  <c r="B163" i="23"/>
  <c r="C163" i="23"/>
  <c r="D163" i="23"/>
  <c r="E163" i="23"/>
  <c r="F163" i="23"/>
  <c r="G163" i="23"/>
  <c r="H163" i="23"/>
  <c r="I163" i="23"/>
  <c r="J163" i="23"/>
  <c r="K163" i="23"/>
  <c r="L163" i="23"/>
  <c r="M163" i="23"/>
  <c r="N163" i="23"/>
  <c r="O163" i="23"/>
  <c r="P163" i="23"/>
  <c r="Q163" i="23"/>
  <c r="R163" i="23"/>
  <c r="S163" i="23"/>
  <c r="T163" i="23"/>
  <c r="U163" i="23"/>
  <c r="V163" i="23"/>
  <c r="W163" i="23"/>
  <c r="X163" i="23"/>
  <c r="Y163" i="23"/>
  <c r="Z163" i="23"/>
  <c r="AA163" i="23"/>
  <c r="AB163" i="23"/>
  <c r="AC163" i="23"/>
  <c r="AD163" i="23"/>
  <c r="AE163" i="23"/>
  <c r="AF163" i="23"/>
  <c r="AG163" i="23"/>
  <c r="AH163" i="23"/>
  <c r="AI163" i="23"/>
  <c r="AJ163" i="23"/>
  <c r="AK163" i="23"/>
  <c r="AL163" i="23"/>
  <c r="AM163" i="23"/>
  <c r="AN163" i="23"/>
  <c r="B164" i="23"/>
  <c r="C164" i="23"/>
  <c r="D164" i="23"/>
  <c r="E164" i="23"/>
  <c r="F164" i="23"/>
  <c r="G164" i="23"/>
  <c r="H164" i="23"/>
  <c r="I164" i="23"/>
  <c r="J164" i="23"/>
  <c r="K164" i="23"/>
  <c r="L164" i="23"/>
  <c r="M164" i="23"/>
  <c r="N164" i="23"/>
  <c r="O164" i="23"/>
  <c r="P164" i="23"/>
  <c r="Q164" i="23"/>
  <c r="R164" i="23"/>
  <c r="S164" i="23"/>
  <c r="T164" i="23"/>
  <c r="U164" i="23"/>
  <c r="V164" i="23"/>
  <c r="W164" i="23"/>
  <c r="X164" i="23"/>
  <c r="Y164" i="23"/>
  <c r="Z164" i="23"/>
  <c r="AA164" i="23"/>
  <c r="AB164" i="23"/>
  <c r="AC164" i="23"/>
  <c r="AD164" i="23"/>
  <c r="AE164" i="23"/>
  <c r="AF164" i="23"/>
  <c r="AG164" i="23"/>
  <c r="AH164" i="23"/>
  <c r="AI164" i="23"/>
  <c r="AJ164" i="23"/>
  <c r="AK164" i="23"/>
  <c r="AL164" i="23"/>
  <c r="AM164" i="23"/>
  <c r="AN164" i="23"/>
  <c r="B165" i="23"/>
  <c r="C165" i="23"/>
  <c r="D165" i="23"/>
  <c r="E165" i="23"/>
  <c r="F165" i="23"/>
  <c r="G165" i="23"/>
  <c r="H165" i="23"/>
  <c r="I165" i="23"/>
  <c r="J165" i="23"/>
  <c r="K165" i="23"/>
  <c r="L165" i="23"/>
  <c r="M165" i="23"/>
  <c r="N165" i="23"/>
  <c r="O165" i="23"/>
  <c r="P165" i="23"/>
  <c r="Q165" i="23"/>
  <c r="R165" i="23"/>
  <c r="S165" i="23"/>
  <c r="T165" i="23"/>
  <c r="U165" i="23"/>
  <c r="V165" i="23"/>
  <c r="W165" i="23"/>
  <c r="X165" i="23"/>
  <c r="Y165" i="23"/>
  <c r="Z165" i="23"/>
  <c r="AA165" i="23"/>
  <c r="AB165" i="23"/>
  <c r="AC165" i="23"/>
  <c r="AD165" i="23"/>
  <c r="AE165" i="23"/>
  <c r="AF165" i="23"/>
  <c r="AG165" i="23"/>
  <c r="AH165" i="23"/>
  <c r="AI165" i="23"/>
  <c r="AJ165" i="23"/>
  <c r="AK165" i="23"/>
  <c r="AL165" i="23"/>
  <c r="AM165" i="23"/>
  <c r="AN165" i="23"/>
  <c r="B166" i="23"/>
  <c r="C166" i="23"/>
  <c r="D166" i="23"/>
  <c r="E166" i="23"/>
  <c r="F166" i="23"/>
  <c r="G166" i="23"/>
  <c r="H166" i="23"/>
  <c r="I166" i="23"/>
  <c r="J166" i="23"/>
  <c r="K166" i="23"/>
  <c r="L166" i="23"/>
  <c r="M166" i="23"/>
  <c r="N166" i="23"/>
  <c r="O166" i="23"/>
  <c r="P166" i="23"/>
  <c r="Q166" i="23"/>
  <c r="R166" i="23"/>
  <c r="S166" i="23"/>
  <c r="T166" i="23"/>
  <c r="U166" i="23"/>
  <c r="V166" i="23"/>
  <c r="W166" i="23"/>
  <c r="X166" i="23"/>
  <c r="Y166" i="23"/>
  <c r="Z166" i="23"/>
  <c r="AA166" i="23"/>
  <c r="AB166" i="23"/>
  <c r="AC166" i="23"/>
  <c r="AD166" i="23"/>
  <c r="AE166" i="23"/>
  <c r="AF166" i="23"/>
  <c r="AG166" i="23"/>
  <c r="AH166" i="23"/>
  <c r="AI166" i="23"/>
  <c r="AJ166" i="23"/>
  <c r="AK166" i="23"/>
  <c r="AL166" i="23"/>
  <c r="AM166" i="23"/>
  <c r="AN166" i="23"/>
  <c r="B167" i="23"/>
  <c r="C167" i="23"/>
  <c r="D167" i="23"/>
  <c r="E167" i="23"/>
  <c r="F167" i="23"/>
  <c r="G167" i="23"/>
  <c r="H167" i="23"/>
  <c r="I167" i="23"/>
  <c r="J167" i="23"/>
  <c r="K167" i="23"/>
  <c r="L167" i="23"/>
  <c r="M167" i="23"/>
  <c r="N167" i="23"/>
  <c r="O167" i="23"/>
  <c r="P167" i="23"/>
  <c r="Q167" i="23"/>
  <c r="R167" i="23"/>
  <c r="S167" i="23"/>
  <c r="T167" i="23"/>
  <c r="U167" i="23"/>
  <c r="V167" i="23"/>
  <c r="W167" i="23"/>
  <c r="X167" i="23"/>
  <c r="Y167" i="23"/>
  <c r="Z167" i="23"/>
  <c r="AA167" i="23"/>
  <c r="AB167" i="23"/>
  <c r="AC167" i="23"/>
  <c r="AD167" i="23"/>
  <c r="AE167" i="23"/>
  <c r="AF167" i="23"/>
  <c r="AG167" i="23"/>
  <c r="AH167" i="23"/>
  <c r="AI167" i="23"/>
  <c r="AJ167" i="23"/>
  <c r="AK167" i="23"/>
  <c r="AL167" i="23"/>
  <c r="AM167" i="23"/>
  <c r="AN167" i="23"/>
  <c r="B168" i="23"/>
  <c r="C168" i="23"/>
  <c r="D168" i="23"/>
  <c r="E168" i="23"/>
  <c r="F168" i="23"/>
  <c r="G168" i="23"/>
  <c r="H168" i="23"/>
  <c r="I168" i="23"/>
  <c r="J168" i="23"/>
  <c r="K168" i="23"/>
  <c r="L168" i="23"/>
  <c r="M168" i="23"/>
  <c r="N168" i="23"/>
  <c r="O168" i="23"/>
  <c r="P168" i="23"/>
  <c r="Q168" i="23"/>
  <c r="R168" i="23"/>
  <c r="S168" i="23"/>
  <c r="T168" i="23"/>
  <c r="U168" i="23"/>
  <c r="V168" i="23"/>
  <c r="W168" i="23"/>
  <c r="X168" i="23"/>
  <c r="Y168" i="23"/>
  <c r="Z168" i="23"/>
  <c r="AA168" i="23"/>
  <c r="AB168" i="23"/>
  <c r="AC168" i="23"/>
  <c r="AD168" i="23"/>
  <c r="AE168" i="23"/>
  <c r="AF168" i="23"/>
  <c r="AG168" i="23"/>
  <c r="AH168" i="23"/>
  <c r="AI168" i="23"/>
  <c r="AJ168" i="23"/>
  <c r="AK168" i="23"/>
  <c r="AL168" i="23"/>
  <c r="AM168" i="23"/>
  <c r="AN168" i="23"/>
  <c r="B169" i="23"/>
  <c r="C169" i="23"/>
  <c r="D169" i="23"/>
  <c r="E169" i="23"/>
  <c r="F169" i="23"/>
  <c r="G169" i="23"/>
  <c r="H169" i="23"/>
  <c r="I169" i="23"/>
  <c r="J169" i="23"/>
  <c r="K169" i="23"/>
  <c r="L169" i="23"/>
  <c r="M169" i="23"/>
  <c r="N169" i="23"/>
  <c r="O169" i="23"/>
  <c r="P169" i="23"/>
  <c r="Q169" i="23"/>
  <c r="R169" i="23"/>
  <c r="S169" i="23"/>
  <c r="T169" i="23"/>
  <c r="U169" i="23"/>
  <c r="V169" i="23"/>
  <c r="W169" i="23"/>
  <c r="X169" i="23"/>
  <c r="Y169" i="23"/>
  <c r="Z169" i="23"/>
  <c r="AA169" i="23"/>
  <c r="AB169" i="23"/>
  <c r="AC169" i="23"/>
  <c r="AD169" i="23"/>
  <c r="AE169" i="23"/>
  <c r="AF169" i="23"/>
  <c r="AG169" i="23"/>
  <c r="AH169" i="23"/>
  <c r="AI169" i="23"/>
  <c r="AJ169" i="23"/>
  <c r="AK169" i="23"/>
  <c r="AL169" i="23"/>
  <c r="AM169" i="23"/>
  <c r="AN169" i="23"/>
  <c r="B170" i="23"/>
  <c r="C170" i="23"/>
  <c r="D170" i="23"/>
  <c r="E170" i="23"/>
  <c r="F170" i="23"/>
  <c r="G170" i="23"/>
  <c r="H170" i="23"/>
  <c r="I170" i="23"/>
  <c r="J170" i="23"/>
  <c r="K170" i="23"/>
  <c r="L170" i="23"/>
  <c r="M170" i="23"/>
  <c r="N170" i="23"/>
  <c r="O170" i="23"/>
  <c r="P170" i="23"/>
  <c r="Q170" i="23"/>
  <c r="R170" i="23"/>
  <c r="S170" i="23"/>
  <c r="T170" i="23"/>
  <c r="U170" i="23"/>
  <c r="V170" i="23"/>
  <c r="W170" i="23"/>
  <c r="X170" i="23"/>
  <c r="Y170" i="23"/>
  <c r="Z170" i="23"/>
  <c r="AA170" i="23"/>
  <c r="AB170" i="23"/>
  <c r="AC170" i="23"/>
  <c r="AD170" i="23"/>
  <c r="AE170" i="23"/>
  <c r="AF170" i="23"/>
  <c r="AG170" i="23"/>
  <c r="AH170" i="23"/>
  <c r="AI170" i="23"/>
  <c r="AJ170" i="23"/>
  <c r="AK170" i="23"/>
  <c r="AL170" i="23"/>
  <c r="AM170" i="23"/>
  <c r="AN170" i="23"/>
  <c r="B171" i="23"/>
  <c r="C171" i="23"/>
  <c r="D171" i="23"/>
  <c r="E171" i="23"/>
  <c r="F171" i="23"/>
  <c r="G171" i="23"/>
  <c r="H171" i="23"/>
  <c r="I171" i="23"/>
  <c r="J171" i="23"/>
  <c r="K171" i="23"/>
  <c r="L171" i="23"/>
  <c r="M171" i="23"/>
  <c r="N171" i="23"/>
  <c r="O171" i="23"/>
  <c r="P171" i="23"/>
  <c r="Q171" i="23"/>
  <c r="R171" i="23"/>
  <c r="S171" i="23"/>
  <c r="T171" i="23"/>
  <c r="U171" i="23"/>
  <c r="V171" i="23"/>
  <c r="W171" i="23"/>
  <c r="X171" i="23"/>
  <c r="Y171" i="23"/>
  <c r="Z171" i="23"/>
  <c r="AA171" i="23"/>
  <c r="AB171" i="23"/>
  <c r="AC171" i="23"/>
  <c r="AD171" i="23"/>
  <c r="AE171" i="23"/>
  <c r="AF171" i="23"/>
  <c r="AG171" i="23"/>
  <c r="AH171" i="23"/>
  <c r="AI171" i="23"/>
  <c r="AJ171" i="23"/>
  <c r="AK171" i="23"/>
  <c r="AL171" i="23"/>
  <c r="AM171" i="23"/>
  <c r="AN171" i="23"/>
  <c r="B172" i="23"/>
  <c r="C172" i="23"/>
  <c r="D172" i="23"/>
  <c r="E172" i="23"/>
  <c r="F172" i="23"/>
  <c r="G172" i="23"/>
  <c r="H172" i="23"/>
  <c r="I172" i="23"/>
  <c r="J172" i="23"/>
  <c r="K172" i="23"/>
  <c r="L172" i="23"/>
  <c r="M172" i="23"/>
  <c r="N172" i="23"/>
  <c r="O172" i="23"/>
  <c r="P172" i="23"/>
  <c r="Q172" i="23"/>
  <c r="R172" i="23"/>
  <c r="S172" i="23"/>
  <c r="T172" i="23"/>
  <c r="U172" i="23"/>
  <c r="V172" i="23"/>
  <c r="W172" i="23"/>
  <c r="X172" i="23"/>
  <c r="Y172" i="23"/>
  <c r="Z172" i="23"/>
  <c r="AA172" i="23"/>
  <c r="AB172" i="23"/>
  <c r="AC172" i="23"/>
  <c r="AD172" i="23"/>
  <c r="AE172" i="23"/>
  <c r="AF172" i="23"/>
  <c r="AG172" i="23"/>
  <c r="AH172" i="23"/>
  <c r="AI172" i="23"/>
  <c r="AJ172" i="23"/>
  <c r="AK172" i="23"/>
  <c r="AL172" i="23"/>
  <c r="AM172" i="23"/>
  <c r="AN172" i="23"/>
  <c r="B173" i="23"/>
  <c r="C173" i="23"/>
  <c r="D173" i="23"/>
  <c r="E173" i="23"/>
  <c r="F173" i="23"/>
  <c r="G173" i="23"/>
  <c r="H173" i="23"/>
  <c r="I173" i="23"/>
  <c r="J173" i="23"/>
  <c r="K173" i="23"/>
  <c r="L173" i="23"/>
  <c r="M173" i="23"/>
  <c r="N173" i="23"/>
  <c r="O173" i="23"/>
  <c r="P173" i="23"/>
  <c r="Q173" i="23"/>
  <c r="R173" i="23"/>
  <c r="S173" i="23"/>
  <c r="T173" i="23"/>
  <c r="U173" i="23"/>
  <c r="V173" i="23"/>
  <c r="W173" i="23"/>
  <c r="X173" i="23"/>
  <c r="Y173" i="23"/>
  <c r="Z173" i="23"/>
  <c r="AA173" i="23"/>
  <c r="AB173" i="23"/>
  <c r="AC173" i="23"/>
  <c r="AD173" i="23"/>
  <c r="AE173" i="23"/>
  <c r="AF173" i="23"/>
  <c r="AG173" i="23"/>
  <c r="AH173" i="23"/>
  <c r="AI173" i="23"/>
  <c r="AJ173" i="23"/>
  <c r="AK173" i="23"/>
  <c r="AL173" i="23"/>
  <c r="AM173" i="23"/>
  <c r="AN173" i="23"/>
  <c r="B174" i="23"/>
  <c r="C174" i="23"/>
  <c r="D174" i="23"/>
  <c r="E174" i="23"/>
  <c r="F174" i="23"/>
  <c r="G174" i="23"/>
  <c r="H174" i="23"/>
  <c r="I174" i="23"/>
  <c r="J174" i="23"/>
  <c r="K174" i="23"/>
  <c r="L174" i="23"/>
  <c r="M174" i="23"/>
  <c r="N174" i="23"/>
  <c r="O174" i="23"/>
  <c r="P174" i="23"/>
  <c r="Q174" i="23"/>
  <c r="R174" i="23"/>
  <c r="S174" i="23"/>
  <c r="T174" i="23"/>
  <c r="U174" i="23"/>
  <c r="V174" i="23"/>
  <c r="W174" i="23"/>
  <c r="X174" i="23"/>
  <c r="Y174" i="23"/>
  <c r="Z174" i="23"/>
  <c r="AA174" i="23"/>
  <c r="AB174" i="23"/>
  <c r="AC174" i="23"/>
  <c r="AD174" i="23"/>
  <c r="AE174" i="23"/>
  <c r="AF174" i="23"/>
  <c r="AG174" i="23"/>
  <c r="AH174" i="23"/>
  <c r="AI174" i="23"/>
  <c r="AJ174" i="23"/>
  <c r="AK174" i="23"/>
  <c r="AL174" i="23"/>
  <c r="AM174" i="23"/>
  <c r="AN174" i="23"/>
  <c r="B175" i="23"/>
  <c r="C175" i="23"/>
  <c r="D175" i="23"/>
  <c r="E175" i="23"/>
  <c r="F175" i="23"/>
  <c r="G175" i="23"/>
  <c r="H175" i="23"/>
  <c r="I175" i="23"/>
  <c r="J175" i="23"/>
  <c r="K175" i="23"/>
  <c r="L175" i="23"/>
  <c r="M175" i="23"/>
  <c r="N175" i="23"/>
  <c r="O175" i="23"/>
  <c r="P175" i="23"/>
  <c r="Q175" i="23"/>
  <c r="R175" i="23"/>
  <c r="S175" i="23"/>
  <c r="T175" i="23"/>
  <c r="U175" i="23"/>
  <c r="V175" i="23"/>
  <c r="W175" i="23"/>
  <c r="X175" i="23"/>
  <c r="Y175" i="23"/>
  <c r="Z175" i="23"/>
  <c r="AA175" i="23"/>
  <c r="AB175" i="23"/>
  <c r="AC175" i="23"/>
  <c r="AD175" i="23"/>
  <c r="AE175" i="23"/>
  <c r="AF175" i="23"/>
  <c r="AG175" i="23"/>
  <c r="AH175" i="23"/>
  <c r="AI175" i="23"/>
  <c r="AJ175" i="23"/>
  <c r="AK175" i="23"/>
  <c r="AL175" i="23"/>
  <c r="AM175" i="23"/>
  <c r="AN175" i="23"/>
  <c r="B176" i="23"/>
  <c r="C176" i="23"/>
  <c r="D176" i="23"/>
  <c r="E176" i="23"/>
  <c r="F176" i="23"/>
  <c r="G176" i="23"/>
  <c r="H176" i="23"/>
  <c r="I176" i="23"/>
  <c r="J176" i="23"/>
  <c r="K176" i="23"/>
  <c r="L176" i="23"/>
  <c r="M176" i="23"/>
  <c r="N176" i="23"/>
  <c r="O176" i="23"/>
  <c r="P176" i="23"/>
  <c r="Q176" i="23"/>
  <c r="R176" i="23"/>
  <c r="S176" i="23"/>
  <c r="T176" i="23"/>
  <c r="U176" i="23"/>
  <c r="V176" i="23"/>
  <c r="W176" i="23"/>
  <c r="X176" i="23"/>
  <c r="Y176" i="23"/>
  <c r="Z176" i="23"/>
  <c r="AA176" i="23"/>
  <c r="AB176" i="23"/>
  <c r="AC176" i="23"/>
  <c r="AD176" i="23"/>
  <c r="AE176" i="23"/>
  <c r="AF176" i="23"/>
  <c r="AG176" i="23"/>
  <c r="AH176" i="23"/>
  <c r="AI176" i="23"/>
  <c r="AJ176" i="23"/>
  <c r="AK176" i="23"/>
  <c r="AL176" i="23"/>
  <c r="AM176" i="23"/>
  <c r="AN176" i="23"/>
  <c r="B177" i="23"/>
  <c r="C177" i="23"/>
  <c r="D177" i="23"/>
  <c r="E177" i="23"/>
  <c r="F177" i="23"/>
  <c r="G177" i="23"/>
  <c r="H177" i="23"/>
  <c r="I177" i="23"/>
  <c r="J177" i="23"/>
  <c r="K177" i="23"/>
  <c r="L177" i="23"/>
  <c r="M177" i="23"/>
  <c r="N177" i="23"/>
  <c r="O177" i="23"/>
  <c r="P177" i="23"/>
  <c r="Q177" i="23"/>
  <c r="R177" i="23"/>
  <c r="S177" i="23"/>
  <c r="T177" i="23"/>
  <c r="U177" i="23"/>
  <c r="V177" i="23"/>
  <c r="W177" i="23"/>
  <c r="X177" i="23"/>
  <c r="Y177" i="23"/>
  <c r="Z177" i="23"/>
  <c r="AA177" i="23"/>
  <c r="AB177" i="23"/>
  <c r="AC177" i="23"/>
  <c r="AD177" i="23"/>
  <c r="AE177" i="23"/>
  <c r="AF177" i="23"/>
  <c r="AG177" i="23"/>
  <c r="AH177" i="23"/>
  <c r="AI177" i="23"/>
  <c r="AJ177" i="23"/>
  <c r="AK177" i="23"/>
  <c r="AL177" i="23"/>
  <c r="AM177" i="23"/>
  <c r="AN177" i="23"/>
  <c r="B178" i="23"/>
  <c r="C178" i="23"/>
  <c r="D178" i="23"/>
  <c r="E178" i="23"/>
  <c r="F178" i="23"/>
  <c r="G178" i="23"/>
  <c r="H178" i="23"/>
  <c r="I178" i="23"/>
  <c r="J178" i="23"/>
  <c r="K178" i="23"/>
  <c r="L178" i="23"/>
  <c r="M178" i="23"/>
  <c r="N178" i="23"/>
  <c r="O178" i="23"/>
  <c r="P178" i="23"/>
  <c r="Q178" i="23"/>
  <c r="R178" i="23"/>
  <c r="S178" i="23"/>
  <c r="T178" i="23"/>
  <c r="U178" i="23"/>
  <c r="V178" i="23"/>
  <c r="W178" i="23"/>
  <c r="X178" i="23"/>
  <c r="Y178" i="23"/>
  <c r="Z178" i="23"/>
  <c r="AA178" i="23"/>
  <c r="AB178" i="23"/>
  <c r="AC178" i="23"/>
  <c r="AD178" i="23"/>
  <c r="AE178" i="23"/>
  <c r="AF178" i="23"/>
  <c r="AG178" i="23"/>
  <c r="AH178" i="23"/>
  <c r="AI178" i="23"/>
  <c r="AJ178" i="23"/>
  <c r="AK178" i="23"/>
  <c r="AL178" i="23"/>
  <c r="AM178" i="23"/>
  <c r="AN178" i="23"/>
  <c r="B179" i="23"/>
  <c r="C179" i="23"/>
  <c r="D179" i="23"/>
  <c r="E179" i="23"/>
  <c r="F179" i="23"/>
  <c r="G179" i="23"/>
  <c r="H179" i="23"/>
  <c r="I179" i="23"/>
  <c r="J179" i="23"/>
  <c r="K179" i="23"/>
  <c r="L179" i="23"/>
  <c r="M179" i="23"/>
  <c r="N179" i="23"/>
  <c r="O179" i="23"/>
  <c r="P179" i="23"/>
  <c r="Q179" i="23"/>
  <c r="R179" i="23"/>
  <c r="S179" i="23"/>
  <c r="T179" i="23"/>
  <c r="U179" i="23"/>
  <c r="V179" i="23"/>
  <c r="W179" i="23"/>
  <c r="X179" i="23"/>
  <c r="Y179" i="23"/>
  <c r="Z179" i="23"/>
  <c r="AA179" i="23"/>
  <c r="AB179" i="23"/>
  <c r="AC179" i="23"/>
  <c r="AD179" i="23"/>
  <c r="AE179" i="23"/>
  <c r="AF179" i="23"/>
  <c r="AG179" i="23"/>
  <c r="AH179" i="23"/>
  <c r="AI179" i="23"/>
  <c r="AJ179" i="23"/>
  <c r="AK179" i="23"/>
  <c r="AL179" i="23"/>
  <c r="AM179" i="23"/>
  <c r="AN179" i="23"/>
  <c r="B180" i="23"/>
  <c r="C180" i="23"/>
  <c r="D180" i="23"/>
  <c r="E180" i="23"/>
  <c r="F180" i="23"/>
  <c r="G180" i="23"/>
  <c r="H180" i="23"/>
  <c r="I180" i="23"/>
  <c r="J180" i="23"/>
  <c r="K180" i="23"/>
  <c r="L180" i="23"/>
  <c r="M180" i="23"/>
  <c r="N180" i="23"/>
  <c r="O180" i="23"/>
  <c r="P180" i="23"/>
  <c r="Q180" i="23"/>
  <c r="R180" i="23"/>
  <c r="S180" i="23"/>
  <c r="T180" i="23"/>
  <c r="U180" i="23"/>
  <c r="V180" i="23"/>
  <c r="W180" i="23"/>
  <c r="X180" i="23"/>
  <c r="Y180" i="23"/>
  <c r="Z180" i="23"/>
  <c r="AA180" i="23"/>
  <c r="AB180" i="23"/>
  <c r="AC180" i="23"/>
  <c r="AD180" i="23"/>
  <c r="AE180" i="23"/>
  <c r="AF180" i="23"/>
  <c r="AG180" i="23"/>
  <c r="AH180" i="23"/>
  <c r="AI180" i="23"/>
  <c r="AJ180" i="23"/>
  <c r="AK180" i="23"/>
  <c r="AL180" i="23"/>
  <c r="AM180" i="23"/>
  <c r="AN180" i="23"/>
  <c r="B181" i="23"/>
  <c r="C181" i="23"/>
  <c r="D181" i="23"/>
  <c r="E181" i="23"/>
  <c r="F181" i="23"/>
  <c r="G181" i="23"/>
  <c r="H181" i="23"/>
  <c r="I181" i="23"/>
  <c r="J181" i="23"/>
  <c r="K181" i="23"/>
  <c r="L181" i="23"/>
  <c r="M181" i="23"/>
  <c r="N181" i="23"/>
  <c r="O181" i="23"/>
  <c r="P181" i="23"/>
  <c r="Q181" i="23"/>
  <c r="R181" i="23"/>
  <c r="S181" i="23"/>
  <c r="T181" i="23"/>
  <c r="U181" i="23"/>
  <c r="V181" i="23"/>
  <c r="W181" i="23"/>
  <c r="X181" i="23"/>
  <c r="Y181" i="23"/>
  <c r="Z181" i="23"/>
  <c r="AA181" i="23"/>
  <c r="AB181" i="23"/>
  <c r="AC181" i="23"/>
  <c r="AD181" i="23"/>
  <c r="AE181" i="23"/>
  <c r="AF181" i="23"/>
  <c r="AG181" i="23"/>
  <c r="AH181" i="23"/>
  <c r="AI181" i="23"/>
  <c r="AJ181" i="23"/>
  <c r="AK181" i="23"/>
  <c r="AL181" i="23"/>
  <c r="AM181" i="23"/>
  <c r="AN181" i="23"/>
  <c r="B182" i="23"/>
  <c r="C182" i="23"/>
  <c r="D182" i="23"/>
  <c r="E182" i="23"/>
  <c r="F182" i="23"/>
  <c r="G182" i="23"/>
  <c r="H182" i="23"/>
  <c r="I182" i="23"/>
  <c r="J182" i="23"/>
  <c r="K182" i="23"/>
  <c r="L182" i="23"/>
  <c r="M182" i="23"/>
  <c r="N182" i="23"/>
  <c r="O182" i="23"/>
  <c r="P182" i="23"/>
  <c r="Q182" i="23"/>
  <c r="R182" i="23"/>
  <c r="S182" i="23"/>
  <c r="T182" i="23"/>
  <c r="U182" i="23"/>
  <c r="V182" i="23"/>
  <c r="W182" i="23"/>
  <c r="X182" i="23"/>
  <c r="Y182" i="23"/>
  <c r="Z182" i="23"/>
  <c r="AA182" i="23"/>
  <c r="AB182" i="23"/>
  <c r="AC182" i="23"/>
  <c r="AD182" i="23"/>
  <c r="AE182" i="23"/>
  <c r="AF182" i="23"/>
  <c r="AG182" i="23"/>
  <c r="AH182" i="23"/>
  <c r="AI182" i="23"/>
  <c r="AJ182" i="23"/>
  <c r="AK182" i="23"/>
  <c r="AL182" i="23"/>
  <c r="AM182" i="23"/>
  <c r="AN182" i="23"/>
  <c r="B183" i="23"/>
  <c r="C183" i="23"/>
  <c r="D183" i="23"/>
  <c r="E183" i="23"/>
  <c r="F183" i="23"/>
  <c r="G183" i="23"/>
  <c r="H183" i="23"/>
  <c r="I183" i="23"/>
  <c r="J183" i="23"/>
  <c r="K183" i="23"/>
  <c r="L183" i="23"/>
  <c r="M183" i="23"/>
  <c r="N183" i="23"/>
  <c r="O183" i="23"/>
  <c r="P183" i="23"/>
  <c r="Q183" i="23"/>
  <c r="R183" i="23"/>
  <c r="S183" i="23"/>
  <c r="T183" i="23"/>
  <c r="U183" i="23"/>
  <c r="V183" i="23"/>
  <c r="W183" i="23"/>
  <c r="X183" i="23"/>
  <c r="Y183" i="23"/>
  <c r="Z183" i="23"/>
  <c r="AA183" i="23"/>
  <c r="AB183" i="23"/>
  <c r="AC183" i="23"/>
  <c r="AD183" i="23"/>
  <c r="AE183" i="23"/>
  <c r="AF183" i="23"/>
  <c r="AG183" i="23"/>
  <c r="AH183" i="23"/>
  <c r="AI183" i="23"/>
  <c r="AJ183" i="23"/>
  <c r="AK183" i="23"/>
  <c r="AL183" i="23"/>
  <c r="AM183" i="23"/>
  <c r="AN183" i="23"/>
  <c r="B184" i="23"/>
  <c r="C184" i="23"/>
  <c r="D184" i="23"/>
  <c r="E184" i="23"/>
  <c r="F184" i="23"/>
  <c r="G184" i="23"/>
  <c r="H184" i="23"/>
  <c r="I184" i="23"/>
  <c r="J184" i="23"/>
  <c r="K184" i="23"/>
  <c r="L184" i="23"/>
  <c r="M184" i="23"/>
  <c r="N184" i="23"/>
  <c r="O184" i="23"/>
  <c r="P184" i="23"/>
  <c r="Q184" i="23"/>
  <c r="R184" i="23"/>
  <c r="S184" i="23"/>
  <c r="T184" i="23"/>
  <c r="U184" i="23"/>
  <c r="V184" i="23"/>
  <c r="W184" i="23"/>
  <c r="X184" i="23"/>
  <c r="Y184" i="23"/>
  <c r="Z184" i="23"/>
  <c r="AA184" i="23"/>
  <c r="AB184" i="23"/>
  <c r="AC184" i="23"/>
  <c r="AD184" i="23"/>
  <c r="AE184" i="23"/>
  <c r="AF184" i="23"/>
  <c r="AG184" i="23"/>
  <c r="AH184" i="23"/>
  <c r="AI184" i="23"/>
  <c r="AJ184" i="23"/>
  <c r="AK184" i="23"/>
  <c r="AL184" i="23"/>
  <c r="AM184" i="23"/>
  <c r="AN184" i="23"/>
  <c r="L349" i="19"/>
  <c r="K349" i="19"/>
  <c r="L350" i="19"/>
  <c r="K350" i="19"/>
  <c r="L345" i="19"/>
  <c r="K345" i="19"/>
  <c r="L348" i="19"/>
  <c r="K348" i="19"/>
  <c r="L351" i="19"/>
  <c r="K351" i="19"/>
  <c r="L343" i="19"/>
  <c r="K343" i="19"/>
  <c r="L340" i="19"/>
  <c r="K340" i="19"/>
  <c r="L347" i="19"/>
  <c r="K347" i="19"/>
  <c r="L291" i="19"/>
  <c r="K291" i="19"/>
  <c r="L337" i="19"/>
  <c r="K337" i="19"/>
  <c r="L341" i="19"/>
  <c r="K341" i="19"/>
  <c r="L346" i="19"/>
  <c r="K346" i="19"/>
  <c r="L335" i="19"/>
  <c r="K335" i="19"/>
  <c r="L336" i="19"/>
  <c r="K336" i="19"/>
  <c r="L334" i="19"/>
  <c r="K334" i="19"/>
  <c r="L328" i="19"/>
  <c r="K328" i="19"/>
  <c r="L320" i="19"/>
  <c r="K320" i="19"/>
  <c r="L322" i="19"/>
  <c r="K322" i="19"/>
  <c r="L323" i="19"/>
  <c r="K323" i="19"/>
  <c r="L232" i="19"/>
  <c r="K232" i="19"/>
  <c r="L330" i="19"/>
  <c r="K330" i="19"/>
  <c r="L344" i="19"/>
  <c r="K344" i="19"/>
  <c r="L331" i="19"/>
  <c r="K331" i="19"/>
  <c r="L339" i="19"/>
  <c r="K339" i="19"/>
  <c r="L299" i="19"/>
  <c r="K299" i="19"/>
  <c r="L342" i="19"/>
  <c r="K342" i="19"/>
  <c r="L332" i="19"/>
  <c r="K332" i="19"/>
  <c r="L333" i="19"/>
  <c r="K333" i="19"/>
  <c r="L286" i="19"/>
  <c r="K286" i="19"/>
  <c r="L319" i="19"/>
  <c r="K319" i="19"/>
  <c r="L338" i="19"/>
  <c r="K338" i="19"/>
  <c r="L321" i="19"/>
  <c r="K321" i="19"/>
  <c r="L329" i="19"/>
  <c r="K329" i="19"/>
  <c r="L271" i="19"/>
  <c r="K271" i="19"/>
  <c r="L297" i="19"/>
  <c r="K297" i="19"/>
  <c r="L296" i="19"/>
  <c r="K296" i="19"/>
  <c r="L324" i="19"/>
  <c r="K324" i="19"/>
  <c r="L305" i="19"/>
  <c r="K305" i="19"/>
  <c r="L268" i="19"/>
  <c r="K268" i="19"/>
  <c r="L316" i="19"/>
  <c r="K316" i="19"/>
  <c r="L298" i="19"/>
  <c r="K298" i="19"/>
  <c r="L326" i="19"/>
  <c r="K326" i="19"/>
  <c r="L318" i="19"/>
  <c r="K318" i="19"/>
  <c r="L325" i="19"/>
  <c r="K325" i="19"/>
  <c r="L314" i="19"/>
  <c r="K314" i="19"/>
  <c r="L311" i="19"/>
  <c r="K311" i="19"/>
  <c r="L315" i="19"/>
  <c r="K315" i="19"/>
  <c r="L288" i="19"/>
  <c r="K288" i="19"/>
  <c r="L294" i="19"/>
  <c r="K294" i="19"/>
  <c r="L313" i="19"/>
  <c r="K313" i="19"/>
  <c r="L317" i="19"/>
  <c r="K317" i="19"/>
  <c r="L273" i="19"/>
  <c r="K273" i="19"/>
  <c r="L307" i="19"/>
  <c r="K307" i="19"/>
  <c r="L327" i="19"/>
  <c r="K327" i="19"/>
  <c r="L277" i="19"/>
  <c r="K277" i="19"/>
  <c r="L266" i="19"/>
  <c r="K266" i="19"/>
  <c r="L312" i="19"/>
  <c r="K312" i="19"/>
  <c r="L283" i="19"/>
  <c r="K283" i="19"/>
  <c r="L304" i="19"/>
  <c r="K304" i="19"/>
  <c r="L301" i="19"/>
  <c r="K301" i="19"/>
  <c r="L253" i="19"/>
  <c r="K253" i="19"/>
  <c r="L309" i="19"/>
  <c r="K309" i="19"/>
  <c r="L306" i="19"/>
  <c r="K306" i="19"/>
  <c r="L295" i="19"/>
  <c r="K295" i="19"/>
  <c r="L303" i="19"/>
  <c r="K303" i="19"/>
  <c r="L287" i="19"/>
  <c r="K287" i="19"/>
  <c r="L274" i="19"/>
  <c r="K274" i="19"/>
  <c r="L278" i="19"/>
  <c r="K278" i="19"/>
  <c r="L284" i="19"/>
  <c r="K284" i="19"/>
  <c r="L310" i="19"/>
  <c r="K310" i="19"/>
  <c r="L302" i="19"/>
  <c r="K302" i="19"/>
  <c r="L308" i="19"/>
  <c r="K308" i="19"/>
  <c r="L300" i="19"/>
  <c r="K300" i="19"/>
  <c r="L275" i="19"/>
  <c r="K275" i="19"/>
  <c r="L292" i="19"/>
  <c r="K292" i="19"/>
  <c r="L241" i="19"/>
  <c r="K241" i="19"/>
  <c r="L269" i="19"/>
  <c r="K269" i="19"/>
  <c r="L281" i="19"/>
  <c r="K281" i="19"/>
  <c r="L289" i="19"/>
  <c r="K289" i="19"/>
  <c r="L258" i="19"/>
  <c r="K258" i="19"/>
  <c r="L285" i="19"/>
  <c r="K285" i="19"/>
  <c r="L270" i="19"/>
  <c r="K270" i="19"/>
  <c r="L257" i="19"/>
  <c r="K257" i="19"/>
  <c r="L293" i="19"/>
  <c r="K293" i="19"/>
  <c r="L290" i="19"/>
  <c r="K290" i="19"/>
  <c r="L272" i="19"/>
  <c r="K272" i="19"/>
  <c r="L276" i="19"/>
  <c r="K276" i="19"/>
  <c r="L280" i="19"/>
  <c r="K280" i="19"/>
  <c r="L264" i="19"/>
  <c r="K264" i="19"/>
  <c r="L252" i="19"/>
  <c r="K252" i="19"/>
  <c r="L267" i="19"/>
  <c r="K267" i="19"/>
  <c r="L265" i="19"/>
  <c r="K265" i="19"/>
  <c r="L245" i="19"/>
  <c r="K245" i="19"/>
  <c r="L256" i="19"/>
  <c r="K256" i="19"/>
  <c r="L282" i="19"/>
  <c r="K282" i="19"/>
  <c r="L279" i="19"/>
  <c r="K279" i="19"/>
  <c r="L237" i="19"/>
  <c r="K237" i="19"/>
  <c r="L255" i="19"/>
  <c r="K255" i="19"/>
  <c r="L243" i="19"/>
  <c r="K243" i="19"/>
  <c r="L233" i="19"/>
  <c r="K233" i="19"/>
  <c r="L227" i="19"/>
  <c r="K227" i="19"/>
  <c r="L229" i="19"/>
  <c r="K229" i="19"/>
  <c r="L251" i="19"/>
  <c r="K251" i="19"/>
  <c r="L235" i="19"/>
  <c r="K235" i="19"/>
  <c r="L259" i="19"/>
  <c r="K259" i="19"/>
  <c r="L249" i="19"/>
  <c r="K249" i="19"/>
  <c r="L250" i="19"/>
  <c r="K250" i="19"/>
  <c r="L213" i="19"/>
  <c r="K213" i="19"/>
  <c r="L248" i="19"/>
  <c r="K248" i="19"/>
  <c r="L236" i="19"/>
  <c r="K236" i="19"/>
  <c r="L254" i="19"/>
  <c r="K254" i="19"/>
  <c r="L260" i="19"/>
  <c r="K260" i="19"/>
  <c r="L261" i="19"/>
  <c r="K261" i="19"/>
  <c r="L263" i="19"/>
  <c r="K263" i="19"/>
  <c r="L217" i="19"/>
  <c r="K217" i="19"/>
  <c r="L219" i="19"/>
  <c r="K219" i="19"/>
  <c r="L238" i="19"/>
  <c r="K238" i="19"/>
  <c r="L262" i="19"/>
  <c r="K262" i="19"/>
  <c r="L223" i="19"/>
  <c r="K223" i="19"/>
  <c r="L221" i="19"/>
  <c r="K221" i="19"/>
  <c r="L225" i="19"/>
  <c r="K225" i="19"/>
  <c r="L247" i="19"/>
  <c r="K247" i="19"/>
  <c r="L239" i="19"/>
  <c r="K239" i="19"/>
  <c r="L240" i="19"/>
  <c r="K240" i="19"/>
  <c r="L226" i="19"/>
  <c r="K226" i="19"/>
  <c r="L244" i="19"/>
  <c r="K244" i="19"/>
  <c r="L231" i="19"/>
  <c r="K231" i="19"/>
  <c r="L242" i="19"/>
  <c r="K242" i="19"/>
  <c r="L246" i="19"/>
  <c r="K246" i="19"/>
  <c r="L216" i="19"/>
  <c r="K216" i="19"/>
  <c r="L200" i="19"/>
  <c r="K200" i="19"/>
  <c r="L230" i="19"/>
  <c r="K230" i="19"/>
  <c r="L222" i="19"/>
  <c r="K222" i="19"/>
  <c r="L224" i="19"/>
  <c r="K224" i="19"/>
  <c r="L234" i="19"/>
  <c r="K234" i="19"/>
  <c r="L202" i="19"/>
  <c r="K202" i="19"/>
  <c r="L203" i="19"/>
  <c r="K203" i="19"/>
  <c r="L194" i="19"/>
  <c r="K194" i="19"/>
  <c r="L205" i="19"/>
  <c r="K205" i="19"/>
  <c r="L206" i="19"/>
  <c r="K206" i="19"/>
  <c r="L215" i="19"/>
  <c r="K215" i="19"/>
  <c r="L220" i="19"/>
  <c r="K220" i="19"/>
  <c r="L228" i="19"/>
  <c r="K228" i="19"/>
  <c r="L211" i="19"/>
  <c r="K211" i="19"/>
  <c r="L197" i="19"/>
  <c r="K197" i="19"/>
  <c r="L198" i="19"/>
  <c r="K198" i="19"/>
  <c r="L207" i="19"/>
  <c r="K207" i="19"/>
  <c r="L218" i="19"/>
  <c r="K218" i="19"/>
  <c r="L208" i="19"/>
  <c r="K208" i="19"/>
  <c r="L214" i="19"/>
  <c r="K214" i="19"/>
  <c r="L204" i="19"/>
  <c r="K204" i="19"/>
  <c r="L201" i="19"/>
  <c r="K201" i="19"/>
  <c r="L196" i="19"/>
  <c r="K196" i="19"/>
  <c r="L212" i="19"/>
  <c r="K212" i="19"/>
  <c r="L210" i="19"/>
  <c r="K210" i="19"/>
  <c r="L209" i="19"/>
  <c r="K209" i="19"/>
  <c r="L199" i="19"/>
  <c r="K199" i="19"/>
  <c r="L191" i="19"/>
  <c r="K191" i="19"/>
  <c r="L192" i="19"/>
  <c r="K192" i="19"/>
  <c r="L195" i="19"/>
  <c r="K195" i="19"/>
  <c r="L186" i="19"/>
  <c r="K186" i="19"/>
  <c r="L190" i="19"/>
  <c r="K190" i="19"/>
  <c r="L193" i="19"/>
  <c r="K193" i="19"/>
  <c r="L189" i="19"/>
  <c r="K189" i="19"/>
  <c r="L185" i="19"/>
  <c r="K185" i="19"/>
  <c r="L188" i="19"/>
  <c r="K188" i="19"/>
  <c r="L187" i="19"/>
  <c r="K187" i="19"/>
  <c r="L184" i="19"/>
  <c r="K184" i="19"/>
  <c r="L183" i="19"/>
  <c r="K183" i="19"/>
  <c r="I174" i="19"/>
  <c r="H174" i="19"/>
  <c r="G174" i="19"/>
  <c r="F174" i="19"/>
  <c r="E174" i="19"/>
  <c r="D174" i="19"/>
  <c r="C174" i="19"/>
  <c r="I173" i="19"/>
  <c r="Y10" i="19" s="1"/>
  <c r="H173" i="19"/>
  <c r="X9" i="19" s="1"/>
  <c r="G173" i="19"/>
  <c r="W135" i="19" s="1"/>
  <c r="F173" i="19"/>
  <c r="V28" i="19" s="1"/>
  <c r="E173" i="19"/>
  <c r="U81" i="19" s="1"/>
  <c r="D173" i="19"/>
  <c r="T9" i="19" s="1"/>
  <c r="C173" i="19"/>
  <c r="S28" i="19" s="1"/>
  <c r="T10" i="19"/>
  <c r="V75" i="19"/>
  <c r="Y25" i="19"/>
  <c r="V62" i="19"/>
  <c r="T62" i="19"/>
  <c r="Y147" i="19"/>
  <c r="T70" i="19"/>
  <c r="V149" i="19"/>
  <c r="V60" i="19"/>
  <c r="T171" i="19"/>
  <c r="W26" i="19"/>
  <c r="U68" i="19"/>
  <c r="S68" i="19"/>
  <c r="T87" i="19"/>
  <c r="S33" i="19"/>
  <c r="T41" i="19"/>
  <c r="U37" i="19"/>
  <c r="S37" i="19"/>
  <c r="V6" i="19"/>
  <c r="V22" i="19"/>
  <c r="S22" i="19"/>
  <c r="V124" i="19"/>
  <c r="T124" i="19"/>
  <c r="V17" i="19"/>
  <c r="S17" i="19"/>
  <c r="V127" i="19"/>
  <c r="V47" i="19"/>
  <c r="W159" i="19"/>
  <c r="V159" i="19"/>
  <c r="T159" i="19"/>
  <c r="V81" i="19"/>
  <c r="W89" i="19"/>
  <c r="V89" i="19"/>
  <c r="V109" i="19"/>
  <c r="S109" i="19"/>
  <c r="W160" i="19"/>
  <c r="V160" i="19"/>
  <c r="V73" i="19"/>
  <c r="S73" i="19"/>
  <c r="W162" i="19"/>
  <c r="V126" i="19"/>
  <c r="V135" i="19"/>
  <c r="S135" i="19"/>
  <c r="V170" i="19"/>
  <c r="U170" i="19"/>
  <c r="W172" i="19"/>
  <c r="V172" i="19"/>
  <c r="S172" i="19"/>
  <c r="V55" i="19"/>
  <c r="S55" i="19"/>
  <c r="W54" i="19"/>
  <c r="Y39" i="19"/>
  <c r="S39" i="19"/>
  <c r="W67" i="19"/>
  <c r="V67" i="19"/>
  <c r="T67" i="19"/>
  <c r="V83" i="19"/>
  <c r="W111" i="19"/>
  <c r="V111" i="19"/>
  <c r="T111" i="19"/>
  <c r="S111" i="19"/>
  <c r="V74" i="19"/>
  <c r="T74" i="19"/>
  <c r="S74" i="19"/>
  <c r="T45" i="19"/>
  <c r="S45" i="19"/>
  <c r="V114" i="19"/>
  <c r="T114" i="19"/>
  <c r="Y64" i="19"/>
  <c r="V64" i="19"/>
  <c r="S64" i="19"/>
  <c r="W86" i="19"/>
  <c r="V86" i="19"/>
  <c r="V116" i="19"/>
  <c r="W19" i="19"/>
  <c r="V19" i="19"/>
  <c r="S19" i="19"/>
  <c r="V91" i="19"/>
  <c r="V56" i="19"/>
  <c r="S56" i="19"/>
  <c r="W101" i="19"/>
  <c r="V101" i="19"/>
  <c r="T101" i="19"/>
  <c r="S101" i="19"/>
  <c r="V145" i="19"/>
  <c r="T145" i="19"/>
  <c r="S145" i="19"/>
  <c r="V122" i="19"/>
  <c r="T122" i="19"/>
  <c r="S122" i="19"/>
  <c r="V104" i="19"/>
  <c r="T104" i="19"/>
  <c r="S104" i="19"/>
  <c r="V44" i="19"/>
  <c r="S44" i="19"/>
  <c r="W142" i="19"/>
  <c r="V142" i="19"/>
  <c r="T142" i="19"/>
  <c r="S142" i="19"/>
  <c r="V77" i="19"/>
  <c r="U77" i="19"/>
  <c r="T77" i="19"/>
  <c r="S77" i="19"/>
  <c r="V137" i="19"/>
  <c r="S137" i="19"/>
  <c r="V78" i="19"/>
  <c r="S78" i="19"/>
  <c r="V118" i="19"/>
  <c r="S118" i="19"/>
  <c r="V16" i="19"/>
  <c r="T16" i="19"/>
  <c r="S16" i="19"/>
  <c r="V32" i="19"/>
  <c r="T32" i="19"/>
  <c r="S32" i="19"/>
  <c r="V29" i="19"/>
  <c r="S29" i="19"/>
  <c r="W36" i="19"/>
  <c r="V36" i="19"/>
  <c r="S36" i="19"/>
  <c r="V14" i="19"/>
  <c r="S14" i="19"/>
  <c r="V92" i="19"/>
  <c r="T92" i="19"/>
  <c r="S92" i="19"/>
  <c r="V48" i="19"/>
  <c r="T48" i="19"/>
  <c r="S48" i="19"/>
  <c r="V27" i="19"/>
  <c r="S27" i="19"/>
  <c r="W88" i="19"/>
  <c r="V88" i="19"/>
  <c r="S88" i="19"/>
  <c r="V110" i="19"/>
  <c r="S110" i="19"/>
  <c r="V58" i="19"/>
  <c r="T58" i="19"/>
  <c r="S58" i="19"/>
  <c r="V46" i="19"/>
  <c r="T46" i="19"/>
  <c r="S46" i="19"/>
  <c r="W128" i="19"/>
  <c r="V128" i="19"/>
  <c r="S128" i="19"/>
  <c r="X84" i="19"/>
  <c r="W84" i="19"/>
  <c r="V84" i="19"/>
  <c r="T84" i="19"/>
  <c r="S84" i="19"/>
  <c r="V146" i="19"/>
  <c r="T146" i="19"/>
  <c r="S146" i="19"/>
  <c r="W155" i="19"/>
  <c r="V155" i="19"/>
  <c r="S155" i="19"/>
  <c r="Y105" i="19"/>
  <c r="X105" i="19"/>
  <c r="W105" i="19"/>
  <c r="V105" i="19"/>
  <c r="T105" i="19"/>
  <c r="S105" i="19"/>
  <c r="V43" i="19"/>
  <c r="T43" i="19"/>
  <c r="S43" i="19"/>
  <c r="W133" i="19"/>
  <c r="V133" i="19"/>
  <c r="S133" i="19"/>
  <c r="V166" i="19"/>
  <c r="T166" i="19"/>
  <c r="S166" i="19"/>
  <c r="Y168" i="19"/>
  <c r="V168" i="19"/>
  <c r="T168" i="19"/>
  <c r="S168" i="19"/>
  <c r="V66" i="19"/>
  <c r="T66" i="19"/>
  <c r="S66" i="19"/>
  <c r="V169" i="19"/>
  <c r="T169" i="19"/>
  <c r="S169" i="19"/>
  <c r="W163" i="19"/>
  <c r="V163" i="19"/>
  <c r="S163" i="19"/>
  <c r="Y108" i="19"/>
  <c r="V108" i="19"/>
  <c r="U108" i="19"/>
  <c r="T108" i="19"/>
  <c r="S108" i="19"/>
  <c r="V18" i="19"/>
  <c r="T18" i="19"/>
  <c r="S18" i="19"/>
  <c r="W8" i="19"/>
  <c r="V8" i="19"/>
  <c r="S8" i="19"/>
  <c r="X107" i="19"/>
  <c r="V107" i="19"/>
  <c r="S107" i="19"/>
  <c r="Y31" i="19"/>
  <c r="V31" i="19"/>
  <c r="U31" i="19"/>
  <c r="T31" i="19"/>
  <c r="S31" i="19"/>
  <c r="V93" i="19"/>
  <c r="S93" i="19"/>
  <c r="W148" i="19"/>
  <c r="V148" i="19"/>
  <c r="S148" i="19"/>
  <c r="V131" i="19"/>
  <c r="S131" i="19"/>
  <c r="Y144" i="19"/>
  <c r="V144" i="19"/>
  <c r="U144" i="19"/>
  <c r="S144" i="19"/>
  <c r="W59" i="19"/>
  <c r="V59" i="19"/>
  <c r="S59" i="19"/>
  <c r="V98" i="19"/>
  <c r="S98" i="19"/>
  <c r="V156" i="19"/>
  <c r="T156" i="19"/>
  <c r="S156" i="19"/>
  <c r="Y52" i="19"/>
  <c r="V52" i="19"/>
  <c r="U52" i="19"/>
  <c r="S52" i="19"/>
  <c r="V115" i="19"/>
  <c r="S115" i="19"/>
  <c r="X76" i="19"/>
  <c r="W76" i="19"/>
  <c r="V76" i="19"/>
  <c r="T76" i="19"/>
  <c r="S76" i="19"/>
  <c r="V69" i="19"/>
  <c r="T69" i="19"/>
  <c r="S69" i="19"/>
  <c r="Y61" i="19"/>
  <c r="V61" i="19"/>
  <c r="S61" i="19"/>
  <c r="X71" i="19"/>
  <c r="W71" i="19"/>
  <c r="V71" i="19"/>
  <c r="T71" i="19"/>
  <c r="S71" i="19"/>
  <c r="V165" i="19"/>
  <c r="T165" i="19"/>
  <c r="S165" i="19"/>
  <c r="V129" i="19"/>
  <c r="T129" i="19"/>
  <c r="S129" i="19"/>
  <c r="Y152" i="19"/>
  <c r="W152" i="19"/>
  <c r="V152" i="19"/>
  <c r="T152" i="19"/>
  <c r="S152" i="19"/>
  <c r="V57" i="19"/>
  <c r="S57" i="19"/>
  <c r="V65" i="19"/>
  <c r="T65" i="19"/>
  <c r="S65" i="19"/>
  <c r="V164" i="19"/>
  <c r="T164" i="19"/>
  <c r="S164" i="19"/>
  <c r="Y139" i="19"/>
  <c r="V139" i="19"/>
  <c r="S139" i="19"/>
  <c r="V154" i="19"/>
  <c r="T154" i="19"/>
  <c r="S154" i="19"/>
  <c r="V97" i="19"/>
  <c r="T97" i="19"/>
  <c r="S97" i="19"/>
  <c r="V113" i="19"/>
  <c r="S113" i="19"/>
  <c r="Y123" i="19"/>
  <c r="X123" i="19"/>
  <c r="W123" i="19"/>
  <c r="V123" i="19"/>
  <c r="U123" i="19"/>
  <c r="T123" i="19"/>
  <c r="S123" i="19"/>
  <c r="V120" i="19"/>
  <c r="T120" i="19"/>
  <c r="S120" i="19"/>
  <c r="W132" i="19"/>
  <c r="V132" i="19"/>
  <c r="S132" i="19"/>
  <c r="W125" i="19"/>
  <c r="V125" i="19"/>
  <c r="S125" i="19"/>
  <c r="Y99" i="19"/>
  <c r="V99" i="19"/>
  <c r="T99" i="19"/>
  <c r="S99" i="19"/>
  <c r="W130" i="19"/>
  <c r="V130" i="19"/>
  <c r="S130" i="19"/>
  <c r="W134" i="19"/>
  <c r="V134" i="19"/>
  <c r="S134" i="19"/>
  <c r="V79" i="19"/>
  <c r="S79" i="19"/>
  <c r="Y117" i="19"/>
  <c r="V117" i="19"/>
  <c r="U117" i="19"/>
  <c r="T117" i="19"/>
  <c r="S117" i="19"/>
  <c r="V158" i="19"/>
  <c r="T158" i="19"/>
  <c r="S158" i="19"/>
  <c r="W20" i="19"/>
  <c r="V20" i="19"/>
  <c r="S20" i="19"/>
  <c r="X50" i="19"/>
  <c r="W50" i="19"/>
  <c r="V50" i="19"/>
  <c r="T50" i="19"/>
  <c r="S50" i="19"/>
  <c r="Y80" i="19"/>
  <c r="V80" i="19"/>
  <c r="U80" i="19"/>
  <c r="T80" i="19"/>
  <c r="S80" i="19"/>
  <c r="W157" i="19"/>
  <c r="V157" i="19"/>
  <c r="S157" i="19"/>
  <c r="X12" i="19"/>
  <c r="W12" i="19"/>
  <c r="V12" i="19"/>
  <c r="T12" i="19"/>
  <c r="S12" i="19"/>
  <c r="V49" i="19"/>
  <c r="S49" i="19"/>
  <c r="Y94" i="19"/>
  <c r="W94" i="19"/>
  <c r="V94" i="19"/>
  <c r="U94" i="19"/>
  <c r="S94" i="19"/>
  <c r="X11" i="19"/>
  <c r="V11" i="19"/>
  <c r="T11" i="19"/>
  <c r="S11" i="19"/>
  <c r="V140" i="19"/>
  <c r="S140" i="19"/>
  <c r="X51" i="19"/>
  <c r="V51" i="19"/>
  <c r="T51" i="19"/>
  <c r="S51" i="19"/>
  <c r="Y13" i="19"/>
  <c r="V13" i="19"/>
  <c r="U13" i="19"/>
  <c r="T13" i="19"/>
  <c r="S13" i="19"/>
  <c r="V106" i="19"/>
  <c r="T106" i="19"/>
  <c r="S106" i="19"/>
  <c r="X136" i="19"/>
  <c r="V136" i="19"/>
  <c r="T136" i="19"/>
  <c r="S136" i="19"/>
  <c r="V34" i="19"/>
  <c r="T34" i="19"/>
  <c r="S34" i="19"/>
  <c r="Y96" i="19"/>
  <c r="W96" i="19"/>
  <c r="V96" i="19"/>
  <c r="U96" i="19"/>
  <c r="T96" i="19"/>
  <c r="S96" i="19"/>
  <c r="X95" i="19"/>
  <c r="V95" i="19"/>
  <c r="T95" i="19"/>
  <c r="S95" i="19"/>
  <c r="V40" i="19"/>
  <c r="T40" i="19"/>
  <c r="S40" i="19"/>
  <c r="W112" i="19"/>
  <c r="V112" i="19"/>
  <c r="T112" i="19"/>
  <c r="S112" i="19"/>
  <c r="Y23" i="19"/>
  <c r="X23" i="19"/>
  <c r="V23" i="19"/>
  <c r="U23" i="19"/>
  <c r="T23" i="19"/>
  <c r="S23" i="19"/>
  <c r="V63" i="19"/>
  <c r="T63" i="19"/>
  <c r="S63" i="19"/>
  <c r="W53" i="19"/>
  <c r="V53" i="19"/>
  <c r="T53" i="19"/>
  <c r="S53" i="19"/>
  <c r="V5" i="19"/>
  <c r="T5" i="19"/>
  <c r="S5" i="19"/>
  <c r="Y15" i="19"/>
  <c r="V15" i="19"/>
  <c r="U15" i="19"/>
  <c r="T15" i="19"/>
  <c r="S15" i="19"/>
  <c r="V30" i="19"/>
  <c r="T30" i="19"/>
  <c r="S30" i="19"/>
  <c r="V24" i="19"/>
  <c r="T24" i="19"/>
  <c r="S24" i="19"/>
  <c r="W141" i="19"/>
  <c r="V141" i="19"/>
  <c r="T141" i="19"/>
  <c r="S141" i="19"/>
  <c r="Y82" i="19"/>
  <c r="X82" i="19"/>
  <c r="V82" i="19"/>
  <c r="U82" i="19"/>
  <c r="T82" i="19"/>
  <c r="S82" i="19"/>
  <c r="V119" i="19"/>
  <c r="T119" i="19"/>
  <c r="S119" i="19"/>
  <c r="W138" i="19"/>
  <c r="V138" i="19"/>
  <c r="T138" i="19"/>
  <c r="S138" i="19"/>
  <c r="X153" i="19"/>
  <c r="V153" i="19"/>
  <c r="T153" i="19"/>
  <c r="S153" i="19"/>
  <c r="Y151" i="19"/>
  <c r="V151" i="19"/>
  <c r="U151" i="19"/>
  <c r="T151" i="19"/>
  <c r="S151" i="19"/>
  <c r="V121" i="19"/>
  <c r="T121" i="19"/>
  <c r="S121" i="19"/>
  <c r="W38" i="19"/>
  <c r="V38" i="19"/>
  <c r="T38" i="19"/>
  <c r="S38" i="19"/>
  <c r="V161" i="19"/>
  <c r="T161" i="19"/>
  <c r="S161" i="19"/>
  <c r="Y72" i="19"/>
  <c r="V72" i="19"/>
  <c r="U72" i="19"/>
  <c r="T72" i="19"/>
  <c r="S72" i="19"/>
  <c r="W90" i="19"/>
  <c r="V90" i="19"/>
  <c r="T90" i="19"/>
  <c r="S90" i="19"/>
  <c r="V143" i="19"/>
  <c r="T143" i="19"/>
  <c r="S143" i="19"/>
  <c r="X142" i="19" l="1"/>
  <c r="X54" i="19"/>
  <c r="X159" i="19"/>
  <c r="W143" i="19"/>
  <c r="W161" i="19"/>
  <c r="X151" i="19"/>
  <c r="W15" i="19"/>
  <c r="X63" i="19"/>
  <c r="X40" i="19"/>
  <c r="W106" i="19"/>
  <c r="W140" i="19"/>
  <c r="X49" i="19"/>
  <c r="T130" i="19"/>
  <c r="X99" i="19"/>
  <c r="T132" i="19"/>
  <c r="T113" i="19"/>
  <c r="X57" i="19"/>
  <c r="X165" i="19"/>
  <c r="U61" i="19"/>
  <c r="X69" i="19"/>
  <c r="W98" i="19"/>
  <c r="T144" i="19"/>
  <c r="W131" i="19"/>
  <c r="T93" i="19"/>
  <c r="X31" i="19"/>
  <c r="W168" i="19"/>
  <c r="T133" i="19"/>
  <c r="X43" i="19"/>
  <c r="T155" i="19"/>
  <c r="X146" i="19"/>
  <c r="U128" i="19"/>
  <c r="X46" i="19"/>
  <c r="W110" i="19"/>
  <c r="T27" i="19"/>
  <c r="T29" i="19"/>
  <c r="W118" i="19"/>
  <c r="X77" i="19"/>
  <c r="X145" i="19"/>
  <c r="T91" i="19"/>
  <c r="T64" i="19"/>
  <c r="T35" i="19"/>
  <c r="W83" i="19"/>
  <c r="W39" i="19"/>
  <c r="W81" i="19"/>
  <c r="W47" i="19"/>
  <c r="X17" i="19"/>
  <c r="X22" i="19"/>
  <c r="X37" i="19"/>
  <c r="W102" i="19"/>
  <c r="W147" i="19"/>
  <c r="X42" i="19"/>
  <c r="X143" i="19"/>
  <c r="X15" i="19"/>
  <c r="X106" i="19"/>
  <c r="X140" i="19"/>
  <c r="X79" i="19"/>
  <c r="X139" i="19"/>
  <c r="X115" i="19"/>
  <c r="X98" i="19"/>
  <c r="X131" i="19"/>
  <c r="X168" i="19"/>
  <c r="X110" i="19"/>
  <c r="X14" i="19"/>
  <c r="X118" i="19"/>
  <c r="W137" i="19"/>
  <c r="W44" i="19"/>
  <c r="W116" i="19"/>
  <c r="X83" i="19"/>
  <c r="X39" i="19"/>
  <c r="W55" i="19"/>
  <c r="W73" i="19"/>
  <c r="W109" i="19"/>
  <c r="X81" i="19"/>
  <c r="X47" i="19"/>
  <c r="X102" i="19"/>
  <c r="X147" i="19"/>
  <c r="X25" i="19"/>
  <c r="X121" i="19"/>
  <c r="X138" i="19"/>
  <c r="X61" i="19"/>
  <c r="X93" i="19"/>
  <c r="X8" i="19"/>
  <c r="X163" i="19"/>
  <c r="X27" i="19"/>
  <c r="W29" i="19"/>
  <c r="X137" i="19"/>
  <c r="X44" i="19"/>
  <c r="X116" i="19"/>
  <c r="W64" i="19"/>
  <c r="X45" i="19"/>
  <c r="X73" i="19"/>
  <c r="X109" i="19"/>
  <c r="W6" i="19"/>
  <c r="W41" i="19"/>
  <c r="W68" i="19"/>
  <c r="X78" i="19"/>
  <c r="X111" i="19"/>
  <c r="X161" i="19"/>
  <c r="X141" i="19"/>
  <c r="X96" i="19"/>
  <c r="X157" i="19"/>
  <c r="X20" i="19"/>
  <c r="X113" i="19"/>
  <c r="X72" i="19"/>
  <c r="X30" i="19"/>
  <c r="X53" i="19"/>
  <c r="X112" i="19"/>
  <c r="W136" i="19"/>
  <c r="W51" i="19"/>
  <c r="X94" i="19"/>
  <c r="W117" i="19"/>
  <c r="T134" i="19"/>
  <c r="X130" i="19"/>
  <c r="T125" i="19"/>
  <c r="X132" i="19"/>
  <c r="W154" i="19"/>
  <c r="W65" i="19"/>
  <c r="U152" i="19"/>
  <c r="X129" i="19"/>
  <c r="T52" i="19"/>
  <c r="T59" i="19"/>
  <c r="X144" i="19"/>
  <c r="T148" i="19"/>
  <c r="T107" i="19"/>
  <c r="X66" i="19"/>
  <c r="X133" i="19"/>
  <c r="X155" i="19"/>
  <c r="X128" i="19"/>
  <c r="T88" i="19"/>
  <c r="W92" i="19"/>
  <c r="T36" i="19"/>
  <c r="X29" i="19"/>
  <c r="W16" i="19"/>
  <c r="T78" i="19"/>
  <c r="X122" i="19"/>
  <c r="T19" i="19"/>
  <c r="T86" i="19"/>
  <c r="X64" i="19"/>
  <c r="T54" i="19"/>
  <c r="W126" i="19"/>
  <c r="T160" i="19"/>
  <c r="W127" i="19"/>
  <c r="W124" i="19"/>
  <c r="X6" i="19"/>
  <c r="X41" i="19"/>
  <c r="T26" i="19"/>
  <c r="X167" i="19"/>
  <c r="X100" i="19"/>
  <c r="X117" i="19"/>
  <c r="X154" i="19"/>
  <c r="X65" i="19"/>
  <c r="X156" i="19"/>
  <c r="X108" i="19"/>
  <c r="X58" i="19"/>
  <c r="X92" i="19"/>
  <c r="X16" i="19"/>
  <c r="X126" i="19"/>
  <c r="X127" i="19"/>
  <c r="X124" i="19"/>
  <c r="X75" i="19"/>
  <c r="X90" i="19"/>
  <c r="X38" i="19"/>
  <c r="W119" i="19"/>
  <c r="W24" i="19"/>
  <c r="X5" i="19"/>
  <c r="X13" i="19"/>
  <c r="T140" i="19"/>
  <c r="T49" i="19"/>
  <c r="X158" i="19"/>
  <c r="X134" i="19"/>
  <c r="U99" i="19"/>
  <c r="X125" i="19"/>
  <c r="W97" i="19"/>
  <c r="T139" i="19"/>
  <c r="W164" i="19"/>
  <c r="T57" i="19"/>
  <c r="X152" i="19"/>
  <c r="W52" i="19"/>
  <c r="T98" i="19"/>
  <c r="X59" i="19"/>
  <c r="T131" i="19"/>
  <c r="X148" i="19"/>
  <c r="W18" i="19"/>
  <c r="W169" i="19"/>
  <c r="U168" i="19"/>
  <c r="X166" i="19"/>
  <c r="T110" i="19"/>
  <c r="X88" i="19"/>
  <c r="W48" i="19"/>
  <c r="T14" i="19"/>
  <c r="X36" i="19"/>
  <c r="T118" i="19"/>
  <c r="W104" i="19"/>
  <c r="T56" i="19"/>
  <c r="X19" i="19"/>
  <c r="X86" i="19"/>
  <c r="W74" i="19"/>
  <c r="T83" i="19"/>
  <c r="X160" i="19"/>
  <c r="S81" i="19"/>
  <c r="S47" i="19"/>
  <c r="V37" i="19"/>
  <c r="V87" i="19"/>
  <c r="X171" i="19"/>
  <c r="V70" i="19"/>
  <c r="X103" i="19"/>
  <c r="V10" i="19"/>
  <c r="X67" i="19"/>
  <c r="X89" i="19"/>
  <c r="W151" i="19"/>
  <c r="X119" i="19"/>
  <c r="X24" i="19"/>
  <c r="W63" i="19"/>
  <c r="W40" i="19"/>
  <c r="X34" i="19"/>
  <c r="T94" i="19"/>
  <c r="T157" i="19"/>
  <c r="X80" i="19"/>
  <c r="T20" i="19"/>
  <c r="T79" i="19"/>
  <c r="X120" i="19"/>
  <c r="X97" i="19"/>
  <c r="U139" i="19"/>
  <c r="X164" i="19"/>
  <c r="W165" i="19"/>
  <c r="T61" i="19"/>
  <c r="W69" i="19"/>
  <c r="T115" i="19"/>
  <c r="X52" i="19"/>
  <c r="W31" i="19"/>
  <c r="T8" i="19"/>
  <c r="X18" i="19"/>
  <c r="T163" i="19"/>
  <c r="X169" i="19"/>
  <c r="W43" i="19"/>
  <c r="W146" i="19"/>
  <c r="T128" i="19"/>
  <c r="W46" i="19"/>
  <c r="X48" i="19"/>
  <c r="U14" i="19"/>
  <c r="X32" i="19"/>
  <c r="T137" i="19"/>
  <c r="W77" i="19"/>
  <c r="T44" i="19"/>
  <c r="X104" i="19"/>
  <c r="W145" i="19"/>
  <c r="T116" i="19"/>
  <c r="X114" i="19"/>
  <c r="X74" i="19"/>
  <c r="T39" i="19"/>
  <c r="T55" i="19"/>
  <c r="W170" i="19"/>
  <c r="U73" i="19"/>
  <c r="W17" i="19"/>
  <c r="W22" i="19"/>
  <c r="W37" i="19"/>
  <c r="W87" i="19"/>
  <c r="V102" i="19"/>
  <c r="X70" i="19"/>
  <c r="V42" i="19"/>
  <c r="X10" i="19"/>
  <c r="T147" i="19"/>
  <c r="T100" i="19"/>
  <c r="T25" i="19"/>
  <c r="T150" i="19"/>
  <c r="T85" i="19"/>
  <c r="Y128" i="19"/>
  <c r="Y88" i="19"/>
  <c r="Y14" i="19"/>
  <c r="Y16" i="19"/>
  <c r="Y91" i="19"/>
  <c r="Y35" i="19"/>
  <c r="Y170" i="19"/>
  <c r="Y73" i="19"/>
  <c r="Y81" i="19"/>
  <c r="Y17" i="19"/>
  <c r="Y68" i="19"/>
  <c r="Y103" i="19"/>
  <c r="Y77" i="19"/>
  <c r="Y122" i="19"/>
  <c r="Y37" i="19"/>
  <c r="Y60" i="19"/>
  <c r="X101" i="19"/>
  <c r="X56" i="19"/>
  <c r="X35" i="19"/>
  <c r="X162" i="19"/>
  <c r="X33" i="19"/>
  <c r="X87" i="19"/>
  <c r="X68" i="19"/>
  <c r="X26" i="19"/>
  <c r="X62" i="19"/>
  <c r="X85" i="19"/>
  <c r="X4" i="19"/>
  <c r="X91" i="19"/>
  <c r="X55" i="19"/>
  <c r="X172" i="19"/>
  <c r="X170" i="19"/>
  <c r="X135" i="19"/>
  <c r="X60" i="19"/>
  <c r="X149" i="19"/>
  <c r="X21" i="19"/>
  <c r="X7" i="19"/>
  <c r="X150" i="19"/>
  <c r="X28" i="19"/>
  <c r="W72" i="19"/>
  <c r="W121" i="19"/>
  <c r="W153" i="19"/>
  <c r="W82" i="19"/>
  <c r="W30" i="19"/>
  <c r="W5" i="19"/>
  <c r="W23" i="19"/>
  <c r="W95" i="19"/>
  <c r="W34" i="19"/>
  <c r="W13" i="19"/>
  <c r="W11" i="19"/>
  <c r="W49" i="19"/>
  <c r="W80" i="19"/>
  <c r="W158" i="19"/>
  <c r="W79" i="19"/>
  <c r="W99" i="19"/>
  <c r="W120" i="19"/>
  <c r="W113" i="19"/>
  <c r="W139" i="19"/>
  <c r="W57" i="19"/>
  <c r="W129" i="19"/>
  <c r="W61" i="19"/>
  <c r="W115" i="19"/>
  <c r="W156" i="19"/>
  <c r="W144" i="19"/>
  <c r="W93" i="19"/>
  <c r="W107" i="19"/>
  <c r="W108" i="19"/>
  <c r="W66" i="19"/>
  <c r="W166" i="19"/>
  <c r="W58" i="19"/>
  <c r="W27" i="19"/>
  <c r="W14" i="19"/>
  <c r="W32" i="19"/>
  <c r="W78" i="19"/>
  <c r="W122" i="19"/>
  <c r="W56" i="19"/>
  <c r="W91" i="19"/>
  <c r="W114" i="19"/>
  <c r="W45" i="19"/>
  <c r="W35" i="19"/>
  <c r="G175" i="19"/>
  <c r="V35" i="19"/>
  <c r="V54" i="19"/>
  <c r="V162" i="19"/>
  <c r="V26" i="19"/>
  <c r="V171" i="19"/>
  <c r="V167" i="19"/>
  <c r="V147" i="19"/>
  <c r="V21" i="19"/>
  <c r="V103" i="19"/>
  <c r="V150" i="19"/>
  <c r="V9" i="19"/>
  <c r="V45" i="19"/>
  <c r="V39" i="19"/>
  <c r="V41" i="19"/>
  <c r="V33" i="19"/>
  <c r="V68" i="19"/>
  <c r="V100" i="19"/>
  <c r="V7" i="19"/>
  <c r="V25" i="19"/>
  <c r="V85" i="19"/>
  <c r="U105" i="19"/>
  <c r="U88" i="19"/>
  <c r="U16" i="19"/>
  <c r="U122" i="19"/>
  <c r="E175" i="19"/>
  <c r="U91" i="19"/>
  <c r="U64" i="19"/>
  <c r="U35" i="19"/>
  <c r="U39" i="19"/>
  <c r="U17" i="19"/>
  <c r="U147" i="19"/>
  <c r="T172" i="19"/>
  <c r="T170" i="19"/>
  <c r="T73" i="19"/>
  <c r="T81" i="19"/>
  <c r="T17" i="19"/>
  <c r="T37" i="19"/>
  <c r="T102" i="19"/>
  <c r="T60" i="19"/>
  <c r="T167" i="19"/>
  <c r="T103" i="19"/>
  <c r="T7" i="19"/>
  <c r="T75" i="19"/>
  <c r="T135" i="19"/>
  <c r="T126" i="19"/>
  <c r="T162" i="19"/>
  <c r="T109" i="19"/>
  <c r="T89" i="19"/>
  <c r="T47" i="19"/>
  <c r="T127" i="19"/>
  <c r="T22" i="19"/>
  <c r="T6" i="19"/>
  <c r="T33" i="19"/>
  <c r="T68" i="19"/>
  <c r="T149" i="19"/>
  <c r="T21" i="19"/>
  <c r="T42" i="19"/>
  <c r="T28" i="19"/>
  <c r="T4" i="19"/>
  <c r="S86" i="19"/>
  <c r="S114" i="19"/>
  <c r="S67" i="19"/>
  <c r="S54" i="19"/>
  <c r="S162" i="19"/>
  <c r="S160" i="19"/>
  <c r="S171" i="19"/>
  <c r="S167" i="19"/>
  <c r="S91" i="19"/>
  <c r="S116" i="19"/>
  <c r="S35" i="19"/>
  <c r="S83" i="19"/>
  <c r="S170" i="19"/>
  <c r="S126" i="19"/>
  <c r="S89" i="19"/>
  <c r="S159" i="19"/>
  <c r="S6" i="19"/>
  <c r="S41" i="19"/>
  <c r="W33" i="19"/>
  <c r="S102" i="19"/>
  <c r="W60" i="19"/>
  <c r="W21" i="19"/>
  <c r="W100" i="19"/>
  <c r="W62" i="19"/>
  <c r="W103" i="19"/>
  <c r="F175" i="19"/>
  <c r="S127" i="19"/>
  <c r="S124" i="19"/>
  <c r="S87" i="19"/>
  <c r="S26" i="19"/>
  <c r="W171" i="19"/>
  <c r="U60" i="19"/>
  <c r="W167" i="19"/>
  <c r="W149" i="19"/>
  <c r="W70" i="19"/>
  <c r="H175" i="19"/>
  <c r="S60" i="19"/>
  <c r="S149" i="19"/>
  <c r="S75" i="19"/>
  <c r="S10" i="19"/>
  <c r="W7" i="19"/>
  <c r="W42" i="19"/>
  <c r="W150" i="19"/>
  <c r="W75" i="19"/>
  <c r="D175" i="19"/>
  <c r="D21" i="18"/>
  <c r="AA21" i="18" s="1"/>
  <c r="D20" i="18"/>
  <c r="AA20" i="18" s="1"/>
  <c r="R4" i="18"/>
  <c r="AO4" i="18" s="1"/>
  <c r="D19" i="18"/>
  <c r="AA19" i="18" s="1"/>
  <c r="D18" i="18"/>
  <c r="AA18" i="18" s="1"/>
  <c r="T4" i="18"/>
  <c r="AQ4" i="18" s="1"/>
  <c r="U4" i="18"/>
  <c r="AR4" i="18" s="1"/>
  <c r="S4" i="18"/>
  <c r="AP4" i="18" s="1"/>
  <c r="U8" i="18"/>
  <c r="AR8" i="18" s="1"/>
  <c r="R8" i="18"/>
  <c r="AO8" i="18" s="1"/>
  <c r="H21" i="18"/>
  <c r="AE21" i="18" s="1"/>
  <c r="H20" i="18"/>
  <c r="AE20" i="18" s="1"/>
  <c r="H19" i="18"/>
  <c r="AE19" i="18" s="1"/>
  <c r="S8" i="18"/>
  <c r="AP8" i="18" s="1"/>
  <c r="H18" i="18"/>
  <c r="AE18" i="18" s="1"/>
  <c r="T8" i="18"/>
  <c r="AQ8" i="18" s="1"/>
  <c r="L19" i="18"/>
  <c r="AI19" i="18" s="1"/>
  <c r="U12" i="18"/>
  <c r="AR12" i="18" s="1"/>
  <c r="R12" i="18"/>
  <c r="AO12" i="18" s="1"/>
  <c r="T12" i="18"/>
  <c r="AQ12" i="18" s="1"/>
  <c r="S12" i="18"/>
  <c r="AP12" i="18" s="1"/>
  <c r="L21" i="18"/>
  <c r="AI21" i="18" s="1"/>
  <c r="L20" i="18"/>
  <c r="AI20" i="18" s="1"/>
  <c r="L18" i="18"/>
  <c r="AI18" i="18" s="1"/>
  <c r="P19" i="18"/>
  <c r="AM19" i="18" s="1"/>
  <c r="P18" i="18"/>
  <c r="AM18" i="18" s="1"/>
  <c r="T16" i="18"/>
  <c r="AQ16" i="18" s="1"/>
  <c r="P21" i="18"/>
  <c r="AM21" i="18" s="1"/>
  <c r="U16" i="18"/>
  <c r="AR16" i="18" s="1"/>
  <c r="R16" i="18"/>
  <c r="AO16" i="18" s="1"/>
  <c r="S16" i="18"/>
  <c r="AP16" i="18" s="1"/>
  <c r="P20" i="18"/>
  <c r="AM20" i="18" s="1"/>
  <c r="R3" i="18"/>
  <c r="AO3" i="18" s="1"/>
  <c r="S3" i="18"/>
  <c r="AP3" i="18" s="1"/>
  <c r="C18" i="18"/>
  <c r="Z18" i="18" s="1"/>
  <c r="T3" i="18"/>
  <c r="AQ3" i="18" s="1"/>
  <c r="C20" i="18"/>
  <c r="Z20" i="18" s="1"/>
  <c r="C19" i="18"/>
  <c r="Z19" i="18" s="1"/>
  <c r="U3" i="18"/>
  <c r="AR3" i="18" s="1"/>
  <c r="C21" i="18"/>
  <c r="Z21" i="18" s="1"/>
  <c r="R7" i="18"/>
  <c r="AO7" i="18" s="1"/>
  <c r="G21" i="18"/>
  <c r="AD21" i="18" s="1"/>
  <c r="G20" i="18"/>
  <c r="AD20" i="18" s="1"/>
  <c r="U7" i="18"/>
  <c r="AR7" i="18" s="1"/>
  <c r="G18" i="18"/>
  <c r="AD18" i="18" s="1"/>
  <c r="S7" i="18"/>
  <c r="AP7" i="18" s="1"/>
  <c r="G19" i="18"/>
  <c r="AD19" i="18" s="1"/>
  <c r="T7" i="18"/>
  <c r="AQ7" i="18" s="1"/>
  <c r="R11" i="18"/>
  <c r="AO11" i="18" s="1"/>
  <c r="S11" i="18"/>
  <c r="AP11" i="18" s="1"/>
  <c r="K21" i="18"/>
  <c r="AH21" i="18" s="1"/>
  <c r="K20" i="18"/>
  <c r="AH20" i="18" s="1"/>
  <c r="K19" i="18"/>
  <c r="AH19" i="18" s="1"/>
  <c r="U11" i="18"/>
  <c r="AR11" i="18" s="1"/>
  <c r="K18" i="18"/>
  <c r="AH18" i="18" s="1"/>
  <c r="T11" i="18"/>
  <c r="AQ11" i="18" s="1"/>
  <c r="U15" i="18"/>
  <c r="AR15" i="18" s="1"/>
  <c r="O18" i="18"/>
  <c r="AL18" i="18" s="1"/>
  <c r="R15" i="18"/>
  <c r="AO15" i="18" s="1"/>
  <c r="O19" i="18"/>
  <c r="AL19" i="18" s="1"/>
  <c r="S15" i="18"/>
  <c r="AP15" i="18" s="1"/>
  <c r="O21" i="18"/>
  <c r="AL21" i="18" s="1"/>
  <c r="T15" i="18"/>
  <c r="AQ15" i="18" s="1"/>
  <c r="O20" i="18"/>
  <c r="AL20" i="18" s="1"/>
  <c r="R6" i="18"/>
  <c r="AO6" i="18" s="1"/>
  <c r="F21" i="18"/>
  <c r="AC21" i="18" s="1"/>
  <c r="F18" i="18"/>
  <c r="AC18" i="18" s="1"/>
  <c r="S6" i="18"/>
  <c r="AP6" i="18" s="1"/>
  <c r="F19" i="18"/>
  <c r="AC19" i="18" s="1"/>
  <c r="U6" i="18"/>
  <c r="AR6" i="18" s="1"/>
  <c r="T6" i="18"/>
  <c r="AQ6" i="18" s="1"/>
  <c r="F20" i="18"/>
  <c r="AC20" i="18" s="1"/>
  <c r="R10" i="18"/>
  <c r="AO10" i="18" s="1"/>
  <c r="J21" i="18"/>
  <c r="AG21" i="18" s="1"/>
  <c r="S10" i="18"/>
  <c r="AP10" i="18" s="1"/>
  <c r="J20" i="18"/>
  <c r="AG20" i="18" s="1"/>
  <c r="J19" i="18"/>
  <c r="AG19" i="18" s="1"/>
  <c r="T10" i="18"/>
  <c r="AQ10" i="18" s="1"/>
  <c r="U10" i="18"/>
  <c r="AR10" i="18" s="1"/>
  <c r="J18" i="18"/>
  <c r="AG18" i="18" s="1"/>
  <c r="U14" i="18"/>
  <c r="AR14" i="18" s="1"/>
  <c r="R14" i="18"/>
  <c r="AO14" i="18" s="1"/>
  <c r="S14" i="18"/>
  <c r="AP14" i="18" s="1"/>
  <c r="N21" i="18"/>
  <c r="AK21" i="18" s="1"/>
  <c r="N20" i="18"/>
  <c r="AK20" i="18" s="1"/>
  <c r="T14" i="18"/>
  <c r="AQ14" i="18" s="1"/>
  <c r="N19" i="18"/>
  <c r="AK19" i="18" s="1"/>
  <c r="N18" i="18"/>
  <c r="AK18" i="18" s="1"/>
  <c r="F2" i="18"/>
  <c r="AC2" i="18" s="1"/>
  <c r="J2" i="18"/>
  <c r="AG2" i="18" s="1"/>
  <c r="N2" i="18"/>
  <c r="AK2" i="18" s="1"/>
  <c r="R2" i="18"/>
  <c r="AO2" i="18" s="1"/>
  <c r="C2" i="18"/>
  <c r="Z2" i="18" s="1"/>
  <c r="E2" i="18"/>
  <c r="AB2" i="18" s="1"/>
  <c r="I2" i="18"/>
  <c r="AF2" i="18" s="1"/>
  <c r="M2" i="18"/>
  <c r="AJ2" i="18" s="1"/>
  <c r="Q2" i="18"/>
  <c r="AN2" i="18" s="1"/>
  <c r="U2" i="18"/>
  <c r="AR2" i="18" s="1"/>
  <c r="D2" i="18"/>
  <c r="AA2" i="18" s="1"/>
  <c r="H2" i="18"/>
  <c r="AE2" i="18" s="1"/>
  <c r="L2" i="18"/>
  <c r="AI2" i="18" s="1"/>
  <c r="P2" i="18"/>
  <c r="AM2" i="18" s="1"/>
  <c r="T2" i="18"/>
  <c r="AQ2" i="18" s="1"/>
  <c r="G2" i="18"/>
  <c r="AD2" i="18" s="1"/>
  <c r="K2" i="18"/>
  <c r="AH2" i="18" s="1"/>
  <c r="O2" i="18"/>
  <c r="AL2" i="18" s="1"/>
  <c r="S2" i="18"/>
  <c r="AP2" i="18" s="1"/>
  <c r="B21" i="18"/>
  <c r="Y21" i="18" s="1"/>
  <c r="B20" i="18"/>
  <c r="Y20" i="18" s="1"/>
  <c r="B19" i="18"/>
  <c r="Y19" i="18" s="1"/>
  <c r="B18" i="18"/>
  <c r="Y18" i="18" s="1"/>
  <c r="C5" i="18"/>
  <c r="Z5" i="18" s="1"/>
  <c r="E21" i="18"/>
  <c r="AB21" i="18" s="1"/>
  <c r="T5" i="18"/>
  <c r="AQ5" i="18" s="1"/>
  <c r="U5" i="18"/>
  <c r="AR5" i="18" s="1"/>
  <c r="R5" i="18"/>
  <c r="AO5" i="18" s="1"/>
  <c r="E20" i="18"/>
  <c r="AB20" i="18" s="1"/>
  <c r="E19" i="18"/>
  <c r="AB19" i="18" s="1"/>
  <c r="E18" i="18"/>
  <c r="AB18" i="18" s="1"/>
  <c r="S5" i="18"/>
  <c r="AP5" i="18" s="1"/>
  <c r="U9" i="18"/>
  <c r="AR9" i="18" s="1"/>
  <c r="I20" i="18"/>
  <c r="AF20" i="18" s="1"/>
  <c r="T9" i="18"/>
  <c r="AQ9" i="18" s="1"/>
  <c r="I21" i="18"/>
  <c r="AF21" i="18" s="1"/>
  <c r="S9" i="18"/>
  <c r="AP9" i="18" s="1"/>
  <c r="I19" i="18"/>
  <c r="AF19" i="18" s="1"/>
  <c r="R9" i="18"/>
  <c r="AO9" i="18" s="1"/>
  <c r="I18" i="18"/>
  <c r="AF18" i="18" s="1"/>
  <c r="S13" i="18"/>
  <c r="AP13" i="18" s="1"/>
  <c r="U13" i="18"/>
  <c r="AR13" i="18" s="1"/>
  <c r="M20" i="18"/>
  <c r="AJ20" i="18" s="1"/>
  <c r="M19" i="18"/>
  <c r="AJ19" i="18" s="1"/>
  <c r="T13" i="18"/>
  <c r="AQ13" i="18" s="1"/>
  <c r="M18" i="18"/>
  <c r="AJ18" i="18" s="1"/>
  <c r="R13" i="18"/>
  <c r="AO13" i="18" s="1"/>
  <c r="M21" i="18"/>
  <c r="AJ21" i="18" s="1"/>
  <c r="S17" i="18"/>
  <c r="AP17" i="18" s="1"/>
  <c r="T17" i="18"/>
  <c r="AQ17" i="18" s="1"/>
  <c r="U17" i="18"/>
  <c r="AR17" i="18" s="1"/>
  <c r="Q20" i="18"/>
  <c r="AN20" i="18" s="1"/>
  <c r="Q19" i="18"/>
  <c r="AN19" i="18" s="1"/>
  <c r="Q18" i="18"/>
  <c r="AN18" i="18" s="1"/>
  <c r="Q21" i="18"/>
  <c r="AN21" i="18" s="1"/>
  <c r="R17" i="18"/>
  <c r="AO17" i="18" s="1"/>
  <c r="G3" i="18"/>
  <c r="AD3" i="18" s="1"/>
  <c r="K3" i="18"/>
  <c r="AH3" i="18" s="1"/>
  <c r="O3" i="18"/>
  <c r="AL3" i="18" s="1"/>
  <c r="F3" i="18"/>
  <c r="AC3" i="18" s="1"/>
  <c r="J3" i="18"/>
  <c r="AG3" i="18" s="1"/>
  <c r="N3" i="18"/>
  <c r="AK3" i="18" s="1"/>
  <c r="B3" i="18"/>
  <c r="Y3" i="18" s="1"/>
  <c r="E3" i="18"/>
  <c r="AB3" i="18" s="1"/>
  <c r="I3" i="18"/>
  <c r="AF3" i="18" s="1"/>
  <c r="M3" i="18"/>
  <c r="AJ3" i="18" s="1"/>
  <c r="Q3" i="18"/>
  <c r="AN3" i="18" s="1"/>
  <c r="D3" i="18"/>
  <c r="AA3" i="18" s="1"/>
  <c r="H3" i="18"/>
  <c r="AE3" i="18" s="1"/>
  <c r="L3" i="18"/>
  <c r="AI3" i="18" s="1"/>
  <c r="P3" i="18"/>
  <c r="AM3" i="18" s="1"/>
  <c r="C3" i="18"/>
  <c r="Z3" i="18" s="1"/>
  <c r="C14" i="18"/>
  <c r="Z14" i="18" s="1"/>
  <c r="C15" i="18"/>
  <c r="Z15" i="18" s="1"/>
  <c r="C16" i="18"/>
  <c r="Z16" i="18" s="1"/>
  <c r="C13" i="18"/>
  <c r="Z13" i="18" s="1"/>
  <c r="C17" i="18"/>
  <c r="Z17" i="18" s="1"/>
  <c r="G7" i="18"/>
  <c r="AD7" i="18" s="1"/>
  <c r="K7" i="18"/>
  <c r="AH7" i="18" s="1"/>
  <c r="O7" i="18"/>
  <c r="AL7" i="18" s="1"/>
  <c r="F7" i="18"/>
  <c r="AC7" i="18" s="1"/>
  <c r="J7" i="18"/>
  <c r="AG7" i="18" s="1"/>
  <c r="N7" i="18"/>
  <c r="AK7" i="18" s="1"/>
  <c r="B7" i="18"/>
  <c r="Y7" i="18" s="1"/>
  <c r="E7" i="18"/>
  <c r="AB7" i="18" s="1"/>
  <c r="I7" i="18"/>
  <c r="AF7" i="18" s="1"/>
  <c r="M7" i="18"/>
  <c r="AJ7" i="18" s="1"/>
  <c r="Q7" i="18"/>
  <c r="AN7" i="18" s="1"/>
  <c r="C7" i="18"/>
  <c r="Z7" i="18" s="1"/>
  <c r="D7" i="18"/>
  <c r="AA7" i="18" s="1"/>
  <c r="H7" i="18"/>
  <c r="AE7" i="18" s="1"/>
  <c r="L7" i="18"/>
  <c r="AI7" i="18" s="1"/>
  <c r="P7" i="18"/>
  <c r="AM7" i="18" s="1"/>
  <c r="G17" i="18"/>
  <c r="AD17" i="18" s="1"/>
  <c r="G16" i="18"/>
  <c r="AD16" i="18" s="1"/>
  <c r="G15" i="18"/>
  <c r="AD15" i="18" s="1"/>
  <c r="G14" i="18"/>
  <c r="AD14" i="18" s="1"/>
  <c r="G13" i="18"/>
  <c r="AD13" i="18" s="1"/>
  <c r="G11" i="18"/>
  <c r="AD11" i="18" s="1"/>
  <c r="K11" i="18"/>
  <c r="AH11" i="18" s="1"/>
  <c r="O11" i="18"/>
  <c r="AL11" i="18" s="1"/>
  <c r="F11" i="18"/>
  <c r="AC11" i="18" s="1"/>
  <c r="J11" i="18"/>
  <c r="AG11" i="18" s="1"/>
  <c r="N11" i="18"/>
  <c r="AK11" i="18" s="1"/>
  <c r="B11" i="18"/>
  <c r="Y11" i="18" s="1"/>
  <c r="E11" i="18"/>
  <c r="AB11" i="18" s="1"/>
  <c r="I11" i="18"/>
  <c r="AF11" i="18" s="1"/>
  <c r="M11" i="18"/>
  <c r="AJ11" i="18" s="1"/>
  <c r="Q11" i="18"/>
  <c r="AN11" i="18" s="1"/>
  <c r="C11" i="18"/>
  <c r="Z11" i="18" s="1"/>
  <c r="D11" i="18"/>
  <c r="AA11" i="18" s="1"/>
  <c r="H11" i="18"/>
  <c r="AE11" i="18" s="1"/>
  <c r="L11" i="18"/>
  <c r="AI11" i="18" s="1"/>
  <c r="P11" i="18"/>
  <c r="AM11" i="18" s="1"/>
  <c r="K13" i="18"/>
  <c r="AH13" i="18" s="1"/>
  <c r="K15" i="18"/>
  <c r="AH15" i="18" s="1"/>
  <c r="K16" i="18"/>
  <c r="AH16" i="18" s="1"/>
  <c r="K17" i="18"/>
  <c r="AH17" i="18" s="1"/>
  <c r="K14" i="18"/>
  <c r="AH14" i="18" s="1"/>
  <c r="P16" i="18"/>
  <c r="AM16" i="18" s="1"/>
  <c r="M16" i="18"/>
  <c r="AJ16" i="18" s="1"/>
  <c r="Q16" i="18"/>
  <c r="AN16" i="18" s="1"/>
  <c r="N16" i="18"/>
  <c r="AK16" i="18" s="1"/>
  <c r="O16" i="18"/>
  <c r="AL16" i="18" s="1"/>
  <c r="B2" i="18"/>
  <c r="Y2" i="18" s="1"/>
  <c r="B17" i="18"/>
  <c r="Y17" i="18" s="1"/>
  <c r="B16" i="18"/>
  <c r="Y16" i="18" s="1"/>
  <c r="B15" i="18"/>
  <c r="Y15" i="18" s="1"/>
  <c r="B13" i="18"/>
  <c r="Y13" i="18" s="1"/>
  <c r="B14" i="18"/>
  <c r="Y14" i="18" s="1"/>
  <c r="E6" i="18"/>
  <c r="AB6" i="18" s="1"/>
  <c r="I6" i="18"/>
  <c r="AF6" i="18" s="1"/>
  <c r="M6" i="18"/>
  <c r="AJ6" i="18" s="1"/>
  <c r="Q6" i="18"/>
  <c r="AN6" i="18" s="1"/>
  <c r="B6" i="18"/>
  <c r="Y6" i="18" s="1"/>
  <c r="D6" i="18"/>
  <c r="AA6" i="18" s="1"/>
  <c r="H6" i="18"/>
  <c r="AE6" i="18" s="1"/>
  <c r="L6" i="18"/>
  <c r="AI6" i="18" s="1"/>
  <c r="P6" i="18"/>
  <c r="AM6" i="18" s="1"/>
  <c r="G6" i="18"/>
  <c r="AD6" i="18" s="1"/>
  <c r="K6" i="18"/>
  <c r="AH6" i="18" s="1"/>
  <c r="O6" i="18"/>
  <c r="AL6" i="18" s="1"/>
  <c r="F6" i="18"/>
  <c r="AC6" i="18" s="1"/>
  <c r="J6" i="18"/>
  <c r="AG6" i="18" s="1"/>
  <c r="N6" i="18"/>
  <c r="AK6" i="18" s="1"/>
  <c r="C6" i="18"/>
  <c r="Z6" i="18" s="1"/>
  <c r="F16" i="18"/>
  <c r="AC16" i="18" s="1"/>
  <c r="F17" i="18"/>
  <c r="AC17" i="18" s="1"/>
  <c r="F14" i="18"/>
  <c r="AC14" i="18" s="1"/>
  <c r="F15" i="18"/>
  <c r="AC15" i="18" s="1"/>
  <c r="F13" i="18"/>
  <c r="AC13" i="18" s="1"/>
  <c r="E10" i="18"/>
  <c r="AB10" i="18" s="1"/>
  <c r="I10" i="18"/>
  <c r="AF10" i="18" s="1"/>
  <c r="M10" i="18"/>
  <c r="AJ10" i="18" s="1"/>
  <c r="Q10" i="18"/>
  <c r="AN10" i="18" s="1"/>
  <c r="B10" i="18"/>
  <c r="Y10" i="18" s="1"/>
  <c r="D10" i="18"/>
  <c r="AA10" i="18" s="1"/>
  <c r="H10" i="18"/>
  <c r="AE10" i="18" s="1"/>
  <c r="L10" i="18"/>
  <c r="AI10" i="18" s="1"/>
  <c r="P10" i="18"/>
  <c r="AM10" i="18" s="1"/>
  <c r="G10" i="18"/>
  <c r="AD10" i="18" s="1"/>
  <c r="K10" i="18"/>
  <c r="AH10" i="18" s="1"/>
  <c r="O10" i="18"/>
  <c r="AL10" i="18" s="1"/>
  <c r="F10" i="18"/>
  <c r="AC10" i="18" s="1"/>
  <c r="J10" i="18"/>
  <c r="AG10" i="18" s="1"/>
  <c r="N10" i="18"/>
  <c r="AK10" i="18" s="1"/>
  <c r="C10" i="18"/>
  <c r="Z10" i="18" s="1"/>
  <c r="J13" i="18"/>
  <c r="AG13" i="18" s="1"/>
  <c r="J16" i="18"/>
  <c r="AG16" i="18" s="1"/>
  <c r="J17" i="18"/>
  <c r="AG17" i="18" s="1"/>
  <c r="J14" i="18"/>
  <c r="AG14" i="18" s="1"/>
  <c r="J15" i="18"/>
  <c r="AG15" i="18" s="1"/>
  <c r="P15" i="18"/>
  <c r="AM15" i="18" s="1"/>
  <c r="Q15" i="18"/>
  <c r="AN15" i="18" s="1"/>
  <c r="N15" i="18"/>
  <c r="AK15" i="18" s="1"/>
  <c r="O15" i="18"/>
  <c r="AL15" i="18" s="1"/>
  <c r="M15" i="18"/>
  <c r="AJ15" i="18" s="1"/>
  <c r="G5" i="18"/>
  <c r="AD5" i="18" s="1"/>
  <c r="K5" i="18"/>
  <c r="AH5" i="18" s="1"/>
  <c r="O5" i="18"/>
  <c r="AL5" i="18" s="1"/>
  <c r="F5" i="18"/>
  <c r="AC5" i="18" s="1"/>
  <c r="J5" i="18"/>
  <c r="AG5" i="18" s="1"/>
  <c r="N5" i="18"/>
  <c r="AK5" i="18" s="1"/>
  <c r="E5" i="18"/>
  <c r="AB5" i="18" s="1"/>
  <c r="I5" i="18"/>
  <c r="AF5" i="18" s="1"/>
  <c r="M5" i="18"/>
  <c r="AJ5" i="18" s="1"/>
  <c r="Q5" i="18"/>
  <c r="AN5" i="18" s="1"/>
  <c r="D5" i="18"/>
  <c r="AA5" i="18" s="1"/>
  <c r="H5" i="18"/>
  <c r="AE5" i="18" s="1"/>
  <c r="L5" i="18"/>
  <c r="AI5" i="18" s="1"/>
  <c r="P5" i="18"/>
  <c r="AM5" i="18" s="1"/>
  <c r="B5" i="18"/>
  <c r="Y5" i="18" s="1"/>
  <c r="E17" i="18"/>
  <c r="AB17" i="18" s="1"/>
  <c r="E14" i="18"/>
  <c r="AB14" i="18" s="1"/>
  <c r="E15" i="18"/>
  <c r="AB15" i="18" s="1"/>
  <c r="E13" i="18"/>
  <c r="AB13" i="18" s="1"/>
  <c r="E16" i="18"/>
  <c r="AB16" i="18" s="1"/>
  <c r="G9" i="18"/>
  <c r="AD9" i="18" s="1"/>
  <c r="K9" i="18"/>
  <c r="AH9" i="18" s="1"/>
  <c r="O9" i="18"/>
  <c r="AL9" i="18" s="1"/>
  <c r="C9" i="18"/>
  <c r="Z9" i="18" s="1"/>
  <c r="F9" i="18"/>
  <c r="AC9" i="18" s="1"/>
  <c r="J9" i="18"/>
  <c r="AG9" i="18" s="1"/>
  <c r="N9" i="18"/>
  <c r="AK9" i="18" s="1"/>
  <c r="E9" i="18"/>
  <c r="AB9" i="18" s="1"/>
  <c r="I9" i="18"/>
  <c r="AF9" i="18" s="1"/>
  <c r="M9" i="18"/>
  <c r="AJ9" i="18" s="1"/>
  <c r="Q9" i="18"/>
  <c r="AN9" i="18" s="1"/>
  <c r="D9" i="18"/>
  <c r="AA9" i="18" s="1"/>
  <c r="H9" i="18"/>
  <c r="AE9" i="18" s="1"/>
  <c r="L9" i="18"/>
  <c r="AI9" i="18" s="1"/>
  <c r="P9" i="18"/>
  <c r="AM9" i="18" s="1"/>
  <c r="B9" i="18"/>
  <c r="Y9" i="18" s="1"/>
  <c r="I17" i="18"/>
  <c r="AF17" i="18" s="1"/>
  <c r="I15" i="18"/>
  <c r="AF15" i="18" s="1"/>
  <c r="I14" i="18"/>
  <c r="AF14" i="18" s="1"/>
  <c r="I13" i="18"/>
  <c r="AF13" i="18" s="1"/>
  <c r="I16" i="18"/>
  <c r="AF16" i="18" s="1"/>
  <c r="N14" i="18"/>
  <c r="AK14" i="18" s="1"/>
  <c r="O14" i="18"/>
  <c r="AL14" i="18" s="1"/>
  <c r="Q14" i="18"/>
  <c r="AN14" i="18" s="1"/>
  <c r="P14" i="18"/>
  <c r="AM14" i="18" s="1"/>
  <c r="M14" i="18"/>
  <c r="AJ14" i="18" s="1"/>
  <c r="E4" i="18"/>
  <c r="AB4" i="18" s="1"/>
  <c r="I4" i="18"/>
  <c r="AF4" i="18" s="1"/>
  <c r="M4" i="18"/>
  <c r="AJ4" i="18" s="1"/>
  <c r="Q4" i="18"/>
  <c r="AN4" i="18" s="1"/>
  <c r="D4" i="18"/>
  <c r="AA4" i="18" s="1"/>
  <c r="H4" i="18"/>
  <c r="AE4" i="18" s="1"/>
  <c r="L4" i="18"/>
  <c r="AI4" i="18" s="1"/>
  <c r="P4" i="18"/>
  <c r="AM4" i="18" s="1"/>
  <c r="C4" i="18"/>
  <c r="Z4" i="18" s="1"/>
  <c r="G4" i="18"/>
  <c r="AD4" i="18" s="1"/>
  <c r="K4" i="18"/>
  <c r="AH4" i="18" s="1"/>
  <c r="O4" i="18"/>
  <c r="AL4" i="18" s="1"/>
  <c r="B4" i="18"/>
  <c r="Y4" i="18" s="1"/>
  <c r="F4" i="18"/>
  <c r="AC4" i="18" s="1"/>
  <c r="J4" i="18"/>
  <c r="AG4" i="18" s="1"/>
  <c r="N4" i="18"/>
  <c r="AK4" i="18" s="1"/>
  <c r="D17" i="18"/>
  <c r="AA17" i="18" s="1"/>
  <c r="D15" i="18"/>
  <c r="AA15" i="18" s="1"/>
  <c r="D16" i="18"/>
  <c r="AA16" i="18" s="1"/>
  <c r="D13" i="18"/>
  <c r="AA13" i="18" s="1"/>
  <c r="D14" i="18"/>
  <c r="AA14" i="18" s="1"/>
  <c r="E8" i="18"/>
  <c r="AB8" i="18" s="1"/>
  <c r="I8" i="18"/>
  <c r="AF8" i="18" s="1"/>
  <c r="M8" i="18"/>
  <c r="AJ8" i="18" s="1"/>
  <c r="Q8" i="18"/>
  <c r="AN8" i="18" s="1"/>
  <c r="D8" i="18"/>
  <c r="AA8" i="18" s="1"/>
  <c r="H8" i="18"/>
  <c r="AE8" i="18" s="1"/>
  <c r="L8" i="18"/>
  <c r="AI8" i="18" s="1"/>
  <c r="P8" i="18"/>
  <c r="AM8" i="18" s="1"/>
  <c r="C8" i="18"/>
  <c r="Z8" i="18" s="1"/>
  <c r="G8" i="18"/>
  <c r="AD8" i="18" s="1"/>
  <c r="K8" i="18"/>
  <c r="AH8" i="18" s="1"/>
  <c r="O8" i="18"/>
  <c r="AL8" i="18" s="1"/>
  <c r="B8" i="18"/>
  <c r="Y8" i="18" s="1"/>
  <c r="F8" i="18"/>
  <c r="AC8" i="18" s="1"/>
  <c r="J8" i="18"/>
  <c r="AG8" i="18" s="1"/>
  <c r="N8" i="18"/>
  <c r="AK8" i="18" s="1"/>
  <c r="H17" i="18"/>
  <c r="AE17" i="18" s="1"/>
  <c r="H15" i="18"/>
  <c r="AE15" i="18" s="1"/>
  <c r="H16" i="18"/>
  <c r="AE16" i="18" s="1"/>
  <c r="H13" i="18"/>
  <c r="AE13" i="18" s="1"/>
  <c r="H14" i="18"/>
  <c r="AE14" i="18" s="1"/>
  <c r="E12" i="18"/>
  <c r="AB12" i="18" s="1"/>
  <c r="I12" i="18"/>
  <c r="AF12" i="18" s="1"/>
  <c r="M12" i="18"/>
  <c r="AJ12" i="18" s="1"/>
  <c r="Q12" i="18"/>
  <c r="AN12" i="18" s="1"/>
  <c r="D12" i="18"/>
  <c r="AA12" i="18" s="1"/>
  <c r="H12" i="18"/>
  <c r="AE12" i="18" s="1"/>
  <c r="L12" i="18"/>
  <c r="AI12" i="18" s="1"/>
  <c r="P12" i="18"/>
  <c r="AM12" i="18" s="1"/>
  <c r="C12" i="18"/>
  <c r="Z12" i="18" s="1"/>
  <c r="G12" i="18"/>
  <c r="AD12" i="18" s="1"/>
  <c r="K12" i="18"/>
  <c r="AH12" i="18" s="1"/>
  <c r="O12" i="18"/>
  <c r="AL12" i="18" s="1"/>
  <c r="B12" i="18"/>
  <c r="Y12" i="18" s="1"/>
  <c r="F12" i="18"/>
  <c r="AC12" i="18" s="1"/>
  <c r="J12" i="18"/>
  <c r="AG12" i="18" s="1"/>
  <c r="N12" i="18"/>
  <c r="AK12" i="18" s="1"/>
  <c r="L13" i="18"/>
  <c r="AI13" i="18" s="1"/>
  <c r="L14" i="18"/>
  <c r="AI14" i="18" s="1"/>
  <c r="L17" i="18"/>
  <c r="AI17" i="18" s="1"/>
  <c r="L15" i="18"/>
  <c r="AI15" i="18" s="1"/>
  <c r="L16" i="18"/>
  <c r="AI16" i="18" s="1"/>
  <c r="M13" i="18"/>
  <c r="AJ13" i="18" s="1"/>
  <c r="P13" i="18"/>
  <c r="AM13" i="18" s="1"/>
  <c r="Q13" i="18"/>
  <c r="AN13" i="18" s="1"/>
  <c r="N13" i="18"/>
  <c r="AK13" i="18" s="1"/>
  <c r="O13" i="18"/>
  <c r="AL13" i="18" s="1"/>
  <c r="M17" i="18"/>
  <c r="AJ17" i="18" s="1"/>
  <c r="P17" i="18"/>
  <c r="AM17" i="18" s="1"/>
  <c r="Q17" i="18"/>
  <c r="AN17" i="18" s="1"/>
  <c r="N17" i="18"/>
  <c r="AK17" i="18" s="1"/>
  <c r="O17" i="18"/>
  <c r="AL17" i="18" s="1"/>
  <c r="S147" i="19"/>
  <c r="Z147" i="19" s="1"/>
  <c r="AA147" i="19" s="1"/>
  <c r="W25" i="19"/>
  <c r="V4" i="19"/>
  <c r="S70" i="19"/>
  <c r="S103" i="19"/>
  <c r="Z103" i="19" s="1"/>
  <c r="AA103" i="19" s="1"/>
  <c r="S42" i="19"/>
  <c r="W10" i="19"/>
  <c r="S100" i="19"/>
  <c r="S25" i="19"/>
  <c r="U103" i="19"/>
  <c r="I175" i="19"/>
  <c r="U161" i="19"/>
  <c r="Y161" i="19"/>
  <c r="U153" i="19"/>
  <c r="Y153" i="19"/>
  <c r="U141" i="19"/>
  <c r="Z141" i="19" s="1"/>
  <c r="AA141" i="19" s="1"/>
  <c r="Y141" i="19"/>
  <c r="U5" i="19"/>
  <c r="Y5" i="19"/>
  <c r="U112" i="19"/>
  <c r="Y112" i="19"/>
  <c r="U34" i="19"/>
  <c r="Y34" i="19"/>
  <c r="U51" i="19"/>
  <c r="Y51" i="19"/>
  <c r="U49" i="19"/>
  <c r="Y49" i="19"/>
  <c r="U50" i="19"/>
  <c r="Y50" i="19"/>
  <c r="U79" i="19"/>
  <c r="Y79" i="19"/>
  <c r="U125" i="19"/>
  <c r="Y125" i="19"/>
  <c r="U113" i="19"/>
  <c r="Y113" i="19"/>
  <c r="U164" i="19"/>
  <c r="Y164" i="19"/>
  <c r="U129" i="19"/>
  <c r="Y129" i="19"/>
  <c r="U69" i="19"/>
  <c r="Y69" i="19"/>
  <c r="U156" i="19"/>
  <c r="Y156" i="19"/>
  <c r="U131" i="19"/>
  <c r="Y131" i="19"/>
  <c r="Z131" i="19" s="1"/>
  <c r="AA131" i="19" s="1"/>
  <c r="U107" i="19"/>
  <c r="Y107" i="19"/>
  <c r="U163" i="19"/>
  <c r="Y163" i="19"/>
  <c r="U166" i="19"/>
  <c r="Y166" i="19"/>
  <c r="U155" i="19"/>
  <c r="Y155" i="19"/>
  <c r="U46" i="19"/>
  <c r="Y46" i="19"/>
  <c r="U27" i="19"/>
  <c r="Y27" i="19"/>
  <c r="U36" i="19"/>
  <c r="Y36" i="19"/>
  <c r="U118" i="19"/>
  <c r="Y118" i="19"/>
  <c r="U142" i="19"/>
  <c r="Y142" i="19"/>
  <c r="U145" i="19"/>
  <c r="Y145" i="19"/>
  <c r="U19" i="19"/>
  <c r="Y19" i="19"/>
  <c r="U114" i="19"/>
  <c r="Y114" i="19"/>
  <c r="U111" i="19"/>
  <c r="Y111" i="19"/>
  <c r="U54" i="19"/>
  <c r="Y54" i="19"/>
  <c r="U135" i="19"/>
  <c r="Y135" i="19"/>
  <c r="U160" i="19"/>
  <c r="Z160" i="19" s="1"/>
  <c r="AA160" i="19" s="1"/>
  <c r="Y160" i="19"/>
  <c r="U159" i="19"/>
  <c r="Y159" i="19"/>
  <c r="U124" i="19"/>
  <c r="Y124" i="19"/>
  <c r="U41" i="19"/>
  <c r="Y41" i="19"/>
  <c r="U26" i="19"/>
  <c r="Y26" i="19"/>
  <c r="U167" i="19"/>
  <c r="Y167" i="19"/>
  <c r="U21" i="19"/>
  <c r="Y21" i="19"/>
  <c r="S62" i="19"/>
  <c r="U7" i="19"/>
  <c r="Y7" i="19"/>
  <c r="S150" i="19"/>
  <c r="U85" i="19"/>
  <c r="Y85" i="19"/>
  <c r="W28" i="19"/>
  <c r="U9" i="19"/>
  <c r="Y9" i="19"/>
  <c r="W4" i="19"/>
  <c r="U25" i="19"/>
  <c r="U10" i="19"/>
  <c r="Z10" i="19" s="1"/>
  <c r="AA10" i="19" s="1"/>
  <c r="U143" i="19"/>
  <c r="Y143" i="19"/>
  <c r="U38" i="19"/>
  <c r="Z38" i="19" s="1"/>
  <c r="AA38" i="19" s="1"/>
  <c r="Y38" i="19"/>
  <c r="U138" i="19"/>
  <c r="Y138" i="19"/>
  <c r="U24" i="19"/>
  <c r="Y24" i="19"/>
  <c r="U53" i="19"/>
  <c r="Y53" i="19"/>
  <c r="U40" i="19"/>
  <c r="Y40" i="19"/>
  <c r="U136" i="19"/>
  <c r="Y136" i="19"/>
  <c r="U140" i="19"/>
  <c r="Y140" i="19"/>
  <c r="U12" i="19"/>
  <c r="Y12" i="19"/>
  <c r="U20" i="19"/>
  <c r="Y20" i="19"/>
  <c r="U134" i="19"/>
  <c r="Y134" i="19"/>
  <c r="U132" i="19"/>
  <c r="Y132" i="19"/>
  <c r="U97" i="19"/>
  <c r="Y97" i="19"/>
  <c r="U65" i="19"/>
  <c r="Y65" i="19"/>
  <c r="U165" i="19"/>
  <c r="Y165" i="19"/>
  <c r="U76" i="19"/>
  <c r="Y76" i="19"/>
  <c r="U98" i="19"/>
  <c r="Y98" i="19"/>
  <c r="U148" i="19"/>
  <c r="Y148" i="19"/>
  <c r="U8" i="19"/>
  <c r="Y8" i="19"/>
  <c r="U169" i="19"/>
  <c r="Y169" i="19"/>
  <c r="U133" i="19"/>
  <c r="Y133" i="19"/>
  <c r="U146" i="19"/>
  <c r="Y146" i="19"/>
  <c r="U58" i="19"/>
  <c r="Y58" i="19"/>
  <c r="U48" i="19"/>
  <c r="Y48" i="19"/>
  <c r="U29" i="19"/>
  <c r="Y29" i="19"/>
  <c r="U78" i="19"/>
  <c r="Y78" i="19"/>
  <c r="U44" i="19"/>
  <c r="Y44" i="19"/>
  <c r="U101" i="19"/>
  <c r="Y101" i="19"/>
  <c r="U116" i="19"/>
  <c r="Y116" i="19"/>
  <c r="U45" i="19"/>
  <c r="Y45" i="19"/>
  <c r="U83" i="19"/>
  <c r="Y83" i="19"/>
  <c r="U55" i="19"/>
  <c r="Y55" i="19"/>
  <c r="U126" i="19"/>
  <c r="Y126" i="19"/>
  <c r="U109" i="19"/>
  <c r="Y109" i="19"/>
  <c r="U47" i="19"/>
  <c r="Y47" i="19"/>
  <c r="U22" i="19"/>
  <c r="Y22" i="19"/>
  <c r="U33" i="19"/>
  <c r="Y33" i="19"/>
  <c r="U171" i="19"/>
  <c r="Y171" i="19"/>
  <c r="U149" i="19"/>
  <c r="Y149" i="19"/>
  <c r="U100" i="19"/>
  <c r="Y100" i="19"/>
  <c r="U42" i="19"/>
  <c r="Y42" i="19"/>
  <c r="U75" i="19"/>
  <c r="Y75" i="19"/>
  <c r="J173" i="19"/>
  <c r="J174" i="19"/>
  <c r="U90" i="19"/>
  <c r="Y90" i="19"/>
  <c r="U121" i="19"/>
  <c r="Y121" i="19"/>
  <c r="U119" i="19"/>
  <c r="Y119" i="19"/>
  <c r="U30" i="19"/>
  <c r="Y30" i="19"/>
  <c r="U63" i="19"/>
  <c r="Z63" i="19" s="1"/>
  <c r="AA63" i="19" s="1"/>
  <c r="Y63" i="19"/>
  <c r="U95" i="19"/>
  <c r="Y95" i="19"/>
  <c r="U106" i="19"/>
  <c r="Y106" i="19"/>
  <c r="U11" i="19"/>
  <c r="Y11" i="19"/>
  <c r="U157" i="19"/>
  <c r="Y157" i="19"/>
  <c r="U158" i="19"/>
  <c r="Y158" i="19"/>
  <c r="U130" i="19"/>
  <c r="Y130" i="19"/>
  <c r="U120" i="19"/>
  <c r="Y120" i="19"/>
  <c r="U154" i="19"/>
  <c r="Y154" i="19"/>
  <c r="U57" i="19"/>
  <c r="Y57" i="19"/>
  <c r="U71" i="19"/>
  <c r="Y71" i="19"/>
  <c r="U115" i="19"/>
  <c r="Y115" i="19"/>
  <c r="U59" i="19"/>
  <c r="Y59" i="19"/>
  <c r="U93" i="19"/>
  <c r="Y93" i="19"/>
  <c r="U18" i="19"/>
  <c r="Y18" i="19"/>
  <c r="U66" i="19"/>
  <c r="Y66" i="19"/>
  <c r="U43" i="19"/>
  <c r="Y43" i="19"/>
  <c r="U84" i="19"/>
  <c r="Y84" i="19"/>
  <c r="U110" i="19"/>
  <c r="Y110" i="19"/>
  <c r="U92" i="19"/>
  <c r="Y92" i="19"/>
  <c r="U32" i="19"/>
  <c r="Y32" i="19"/>
  <c r="U137" i="19"/>
  <c r="Y137" i="19"/>
  <c r="U104" i="19"/>
  <c r="Y104" i="19"/>
  <c r="U56" i="19"/>
  <c r="Y56" i="19"/>
  <c r="U86" i="19"/>
  <c r="Y86" i="19"/>
  <c r="U74" i="19"/>
  <c r="Y74" i="19"/>
  <c r="U67" i="19"/>
  <c r="Y67" i="19"/>
  <c r="U172" i="19"/>
  <c r="Y172" i="19"/>
  <c r="U162" i="19"/>
  <c r="Y162" i="19"/>
  <c r="U89" i="19"/>
  <c r="Y89" i="19"/>
  <c r="U127" i="19"/>
  <c r="Y127" i="19"/>
  <c r="U6" i="19"/>
  <c r="Y6" i="19"/>
  <c r="U87" i="19"/>
  <c r="Y87" i="19"/>
  <c r="U102" i="19"/>
  <c r="Y102" i="19"/>
  <c r="U70" i="19"/>
  <c r="Y70" i="19"/>
  <c r="S21" i="19"/>
  <c r="U62" i="19"/>
  <c r="Y62" i="19"/>
  <c r="S7" i="19"/>
  <c r="U150" i="19"/>
  <c r="Y150" i="19"/>
  <c r="S85" i="19"/>
  <c r="W85" i="19"/>
  <c r="U28" i="19"/>
  <c r="Y28" i="19"/>
  <c r="S9" i="19"/>
  <c r="W9" i="19"/>
  <c r="U4" i="19"/>
  <c r="Y4" i="19"/>
  <c r="S4" i="19"/>
  <c r="Z79" i="19"/>
  <c r="AA79" i="19" s="1"/>
  <c r="Z142" i="19"/>
  <c r="AA142" i="19" s="1"/>
  <c r="Z72" i="19"/>
  <c r="AA72" i="19" s="1"/>
  <c r="Z151" i="19"/>
  <c r="AA151" i="19" s="1"/>
  <c r="Z82" i="19"/>
  <c r="AA82" i="19" s="1"/>
  <c r="Z15" i="19"/>
  <c r="AA15" i="19" s="1"/>
  <c r="Z23" i="19"/>
  <c r="AA23" i="19" s="1"/>
  <c r="Z96" i="19"/>
  <c r="AA96" i="19" s="1"/>
  <c r="Z13" i="19"/>
  <c r="AA13" i="19" s="1"/>
  <c r="Z94" i="19"/>
  <c r="AA94" i="19" s="1"/>
  <c r="Z80" i="19"/>
  <c r="AA80" i="19" s="1"/>
  <c r="Z117" i="19"/>
  <c r="AA117" i="19" s="1"/>
  <c r="Z99" i="19"/>
  <c r="AA99" i="19" s="1"/>
  <c r="Z123" i="19"/>
  <c r="AA123" i="19" s="1"/>
  <c r="Z139" i="19"/>
  <c r="AA139" i="19" s="1"/>
  <c r="Z152" i="19"/>
  <c r="AA152" i="19" s="1"/>
  <c r="Z61" i="19"/>
  <c r="AA61" i="19" s="1"/>
  <c r="Z52" i="19"/>
  <c r="AA52" i="19" s="1"/>
  <c r="Z144" i="19"/>
  <c r="AA144" i="19" s="1"/>
  <c r="Z31" i="19"/>
  <c r="AA31" i="19" s="1"/>
  <c r="Z108" i="19"/>
  <c r="AA108" i="19" s="1"/>
  <c r="Z168" i="19"/>
  <c r="AA168" i="19" s="1"/>
  <c r="Z105" i="19"/>
  <c r="AA105" i="19" s="1"/>
  <c r="Z128" i="19"/>
  <c r="AA128" i="19" s="1"/>
  <c r="Z88" i="19"/>
  <c r="AA88" i="19" s="1"/>
  <c r="Z14" i="19"/>
  <c r="AA14" i="19" s="1"/>
  <c r="Z16" i="19"/>
  <c r="AA16" i="19" s="1"/>
  <c r="Z77" i="19"/>
  <c r="AA77" i="19" s="1"/>
  <c r="Z122" i="19"/>
  <c r="AA122" i="19" s="1"/>
  <c r="Z91" i="19"/>
  <c r="AA91" i="19" s="1"/>
  <c r="Z64" i="19"/>
  <c r="AA64" i="19" s="1"/>
  <c r="Z35" i="19"/>
  <c r="AA35" i="19" s="1"/>
  <c r="Z39" i="19"/>
  <c r="AA39" i="19" s="1"/>
  <c r="Z170" i="19"/>
  <c r="AA170" i="19" s="1"/>
  <c r="Z73" i="19"/>
  <c r="AA73" i="19" s="1"/>
  <c r="Z81" i="19"/>
  <c r="AA81" i="19" s="1"/>
  <c r="Z17" i="19"/>
  <c r="AA17" i="19" s="1"/>
  <c r="Z37" i="19"/>
  <c r="AA37" i="19" s="1"/>
  <c r="Z68" i="19"/>
  <c r="AA68" i="19" s="1"/>
  <c r="Z60" i="19"/>
  <c r="AA60" i="19" s="1"/>
  <c r="C175" i="19"/>
  <c r="J175" i="19" s="1"/>
  <c r="Z109" i="19" l="1"/>
  <c r="AA109" i="19" s="1"/>
  <c r="Z146" i="19"/>
  <c r="AA146" i="19" s="1"/>
  <c r="Z20" i="19"/>
  <c r="AA20" i="19" s="1"/>
  <c r="Z22" i="19"/>
  <c r="AA22" i="19" s="1"/>
  <c r="Z101" i="19"/>
  <c r="AA101" i="19" s="1"/>
  <c r="Z169" i="19"/>
  <c r="AA169" i="19" s="1"/>
  <c r="Z132" i="19"/>
  <c r="AA132" i="19" s="1"/>
  <c r="Z24" i="19"/>
  <c r="AA24" i="19" s="1"/>
  <c r="Z26" i="19"/>
  <c r="AA26" i="19" s="1"/>
  <c r="Z114" i="19"/>
  <c r="AA114" i="19" s="1"/>
  <c r="Z155" i="19"/>
  <c r="AA155" i="19" s="1"/>
  <c r="Z164" i="19"/>
  <c r="AA164" i="19" s="1"/>
  <c r="Z50" i="19"/>
  <c r="AA50" i="19" s="1"/>
  <c r="Z161" i="19"/>
  <c r="AA161" i="19" s="1"/>
  <c r="Z100" i="19"/>
  <c r="AA100" i="19" s="1"/>
  <c r="Z55" i="19"/>
  <c r="AA55" i="19" s="1"/>
  <c r="Z48" i="19"/>
  <c r="AA48" i="19" s="1"/>
  <c r="Z76" i="19"/>
  <c r="AA76" i="19" s="1"/>
  <c r="Z140" i="19"/>
  <c r="AA140" i="19" s="1"/>
  <c r="Z25" i="19"/>
  <c r="AA25" i="19" s="1"/>
  <c r="Z118" i="19"/>
  <c r="AA118" i="19" s="1"/>
  <c r="Z112" i="19"/>
  <c r="AA112" i="19" s="1"/>
  <c r="Z171" i="19"/>
  <c r="AA171" i="19" s="1"/>
  <c r="Z78" i="19"/>
  <c r="AA78" i="19" s="1"/>
  <c r="Z65" i="19"/>
  <c r="AA65" i="19" s="1"/>
  <c r="Z40" i="19"/>
  <c r="AA40" i="19" s="1"/>
  <c r="Z124" i="19"/>
  <c r="AA124" i="19" s="1"/>
  <c r="Z54" i="19"/>
  <c r="AA54" i="19" s="1"/>
  <c r="Z145" i="19"/>
  <c r="AA145" i="19" s="1"/>
  <c r="Z27" i="19"/>
  <c r="AA27" i="19" s="1"/>
  <c r="Z163" i="19"/>
  <c r="AA163" i="19" s="1"/>
  <c r="Z69" i="19"/>
  <c r="AA69" i="19" s="1"/>
  <c r="Z125" i="19"/>
  <c r="AA125" i="19" s="1"/>
  <c r="Z51" i="19"/>
  <c r="AA51" i="19" s="1"/>
  <c r="Z75" i="19"/>
  <c r="AA75" i="19" s="1"/>
  <c r="Z45" i="19"/>
  <c r="AA45" i="19" s="1"/>
  <c r="Z148" i="19"/>
  <c r="AA148" i="19" s="1"/>
  <c r="Z32" i="19"/>
  <c r="AA32" i="19" s="1"/>
  <c r="Z43" i="19"/>
  <c r="AA43" i="19" s="1"/>
  <c r="Z21" i="19"/>
  <c r="AA21" i="19" s="1"/>
  <c r="Z167" i="19"/>
  <c r="AA167" i="19" s="1"/>
  <c r="Z111" i="19"/>
  <c r="AA111" i="19" s="1"/>
  <c r="Z46" i="19"/>
  <c r="AA46" i="19" s="1"/>
  <c r="Z129" i="19"/>
  <c r="AA129" i="19" s="1"/>
  <c r="Z34" i="19"/>
  <c r="AA34" i="19" s="1"/>
  <c r="Z70" i="19"/>
  <c r="AA70" i="19" s="1"/>
  <c r="Z87" i="19"/>
  <c r="AA87" i="19" s="1"/>
  <c r="Z127" i="19"/>
  <c r="AA127" i="19" s="1"/>
  <c r="Z162" i="19"/>
  <c r="AA162" i="19" s="1"/>
  <c r="Z67" i="19"/>
  <c r="AA67" i="19" s="1"/>
  <c r="Z86" i="19"/>
  <c r="AA86" i="19" s="1"/>
  <c r="Z104" i="19"/>
  <c r="AA104" i="19" s="1"/>
  <c r="Z110" i="19"/>
  <c r="AA110" i="19" s="1"/>
  <c r="Z18" i="19"/>
  <c r="AA18" i="19" s="1"/>
  <c r="Z59" i="19"/>
  <c r="AA59" i="19" s="1"/>
  <c r="Z71" i="19"/>
  <c r="AA71" i="19" s="1"/>
  <c r="Z154" i="19"/>
  <c r="AA154" i="19" s="1"/>
  <c r="Z130" i="19"/>
  <c r="AA130" i="19" s="1"/>
  <c r="Z157" i="19"/>
  <c r="AA157" i="19" s="1"/>
  <c r="Z106" i="19"/>
  <c r="AA106" i="19" s="1"/>
  <c r="Z119" i="19"/>
  <c r="AA119" i="19" s="1"/>
  <c r="Z90" i="19"/>
  <c r="AA90" i="19" s="1"/>
  <c r="Z121" i="19"/>
  <c r="AA121" i="19" s="1"/>
  <c r="Z42" i="19"/>
  <c r="AA42" i="19" s="1"/>
  <c r="Z149" i="19"/>
  <c r="AA149" i="19" s="1"/>
  <c r="Z33" i="19"/>
  <c r="AA33" i="19" s="1"/>
  <c r="Z47" i="19"/>
  <c r="AA47" i="19" s="1"/>
  <c r="Z126" i="19"/>
  <c r="AA126" i="19" s="1"/>
  <c r="Z83" i="19"/>
  <c r="AA83" i="19" s="1"/>
  <c r="Z116" i="19"/>
  <c r="AA116" i="19" s="1"/>
  <c r="Z44" i="19"/>
  <c r="AA44" i="19" s="1"/>
  <c r="Z29" i="19"/>
  <c r="AA29" i="19" s="1"/>
  <c r="Z58" i="19"/>
  <c r="AA58" i="19" s="1"/>
  <c r="Z133" i="19"/>
  <c r="AA133" i="19" s="1"/>
  <c r="Z8" i="19"/>
  <c r="AA8" i="19" s="1"/>
  <c r="Z98" i="19"/>
  <c r="AA98" i="19" s="1"/>
  <c r="Z165" i="19"/>
  <c r="AA165" i="19" s="1"/>
  <c r="Z97" i="19"/>
  <c r="AA97" i="19" s="1"/>
  <c r="Z134" i="19"/>
  <c r="AA134" i="19" s="1"/>
  <c r="Z12" i="19"/>
  <c r="AA12" i="19" s="1"/>
  <c r="Z136" i="19"/>
  <c r="AA136" i="19" s="1"/>
  <c r="Z53" i="19"/>
  <c r="AA53" i="19" s="1"/>
  <c r="Z138" i="19"/>
  <c r="AA138" i="19" s="1"/>
  <c r="Z143" i="19"/>
  <c r="AA143" i="19" s="1"/>
  <c r="Z41" i="19"/>
  <c r="AA41" i="19" s="1"/>
  <c r="Z159" i="19"/>
  <c r="AA159" i="19" s="1"/>
  <c r="Z135" i="19"/>
  <c r="AA135" i="19" s="1"/>
  <c r="Z19" i="19"/>
  <c r="AA19" i="19" s="1"/>
  <c r="Z36" i="19"/>
  <c r="AA36" i="19" s="1"/>
  <c r="Z166" i="19"/>
  <c r="AA166" i="19" s="1"/>
  <c r="Z107" i="19"/>
  <c r="AA107" i="19" s="1"/>
  <c r="Z156" i="19"/>
  <c r="AA156" i="19" s="1"/>
  <c r="Z113" i="19"/>
  <c r="AA113" i="19" s="1"/>
  <c r="Z49" i="19"/>
  <c r="AA49" i="19" s="1"/>
  <c r="Z5" i="19"/>
  <c r="AA5" i="19" s="1"/>
  <c r="Z153" i="19"/>
  <c r="AA153" i="19" s="1"/>
  <c r="Z28" i="19"/>
  <c r="AA28" i="19" s="1"/>
  <c r="Z150" i="19"/>
  <c r="AA150" i="19" s="1"/>
  <c r="Z102" i="19"/>
  <c r="AA102" i="19" s="1"/>
  <c r="Z6" i="19"/>
  <c r="AA6" i="19" s="1"/>
  <c r="Z89" i="19"/>
  <c r="AA89" i="19" s="1"/>
  <c r="Z172" i="19"/>
  <c r="AA172" i="19" s="1"/>
  <c r="Z74" i="19"/>
  <c r="AA74" i="19" s="1"/>
  <c r="Z56" i="19"/>
  <c r="AA56" i="19" s="1"/>
  <c r="Z137" i="19"/>
  <c r="AA137" i="19" s="1"/>
  <c r="Z92" i="19"/>
  <c r="AA92" i="19" s="1"/>
  <c r="Z84" i="19"/>
  <c r="AA84" i="19" s="1"/>
  <c r="Z66" i="19"/>
  <c r="AA66" i="19" s="1"/>
  <c r="Z93" i="19"/>
  <c r="AA93" i="19" s="1"/>
  <c r="Z115" i="19"/>
  <c r="AA115" i="19" s="1"/>
  <c r="Z57" i="19"/>
  <c r="AA57" i="19" s="1"/>
  <c r="Z120" i="19"/>
  <c r="AA120" i="19" s="1"/>
  <c r="Z158" i="19"/>
  <c r="AA158" i="19" s="1"/>
  <c r="Z11" i="19"/>
  <c r="AA11" i="19" s="1"/>
  <c r="Z95" i="19"/>
  <c r="AA95" i="19" s="1"/>
  <c r="Z30" i="19"/>
  <c r="AA30" i="19" s="1"/>
  <c r="Z9" i="19"/>
  <c r="AA9" i="19" s="1"/>
  <c r="Z85" i="19"/>
  <c r="AA85" i="19" s="1"/>
  <c r="Z62" i="19"/>
  <c r="AA62" i="19" s="1"/>
  <c r="Z7" i="19"/>
  <c r="AA7" i="19" s="1"/>
  <c r="Z4" i="19"/>
  <c r="AA4" i="19" s="1"/>
  <c r="X48" i="18" l="1"/>
  <c r="AA176" i="19"/>
  <c r="AA174" i="19"/>
  <c r="AA175" i="19"/>
  <c r="AA177" i="19" l="1"/>
  <c r="AB58" i="19" s="1"/>
  <c r="AB15" i="19" l="1"/>
  <c r="AB166" i="19"/>
  <c r="AB31" i="19"/>
  <c r="AB99" i="19"/>
  <c r="AB103" i="19"/>
  <c r="AB150" i="19"/>
  <c r="AB71" i="19"/>
  <c r="AB73" i="19"/>
  <c r="AB155" i="19"/>
  <c r="AB22" i="19"/>
  <c r="AB139" i="19"/>
  <c r="AB129" i="19"/>
  <c r="AB161" i="19"/>
  <c r="AB13" i="19"/>
  <c r="AB140" i="19"/>
  <c r="AB69" i="19"/>
  <c r="AB49" i="19"/>
  <c r="AB56" i="19"/>
  <c r="AB53" i="19"/>
  <c r="AB162" i="19"/>
  <c r="AB6" i="19"/>
  <c r="AB131" i="19"/>
  <c r="AB21" i="19"/>
  <c r="AB98" i="19"/>
  <c r="AB171" i="19"/>
  <c r="AB72" i="19"/>
  <c r="AB66" i="19"/>
  <c r="AB93" i="19"/>
  <c r="AB118" i="19"/>
  <c r="AB14" i="19"/>
  <c r="AB120" i="19"/>
  <c r="AB20" i="19"/>
  <c r="AB110" i="19"/>
  <c r="AB37" i="19"/>
  <c r="AB79" i="19"/>
  <c r="AB41" i="19"/>
  <c r="AB126" i="19"/>
  <c r="AB81" i="19"/>
  <c r="AB154" i="19"/>
  <c r="AB95" i="19"/>
  <c r="AB163" i="19"/>
  <c r="AB80" i="19"/>
  <c r="AB35" i="19"/>
  <c r="AB123" i="19"/>
  <c r="AB145" i="19"/>
  <c r="AB130" i="19"/>
  <c r="AB164" i="19"/>
  <c r="AB52" i="19"/>
  <c r="AB64" i="19"/>
  <c r="AB11" i="19"/>
  <c r="AB50" i="19"/>
  <c r="AB86" i="19"/>
  <c r="AB40" i="19"/>
  <c r="AB84" i="19"/>
  <c r="AB167" i="19"/>
  <c r="AB90" i="19"/>
  <c r="AB25" i="19"/>
  <c r="AB143" i="19"/>
  <c r="AB121" i="19"/>
  <c r="AB124" i="19"/>
  <c r="AB48" i="19"/>
  <c r="AB61" i="19"/>
  <c r="AB36" i="19"/>
  <c r="AB151" i="19"/>
  <c r="AB133" i="19"/>
  <c r="AB96" i="19"/>
  <c r="AB91" i="19"/>
  <c r="AB169" i="19"/>
  <c r="AB62" i="19"/>
  <c r="AB83" i="19"/>
  <c r="AB34" i="19"/>
  <c r="AB104" i="19"/>
  <c r="AB24" i="19"/>
  <c r="AB51" i="19"/>
  <c r="AB5" i="19"/>
  <c r="AB92" i="19"/>
  <c r="AB38" i="19"/>
  <c r="AB153" i="19"/>
  <c r="AB146" i="19"/>
  <c r="AB102" i="19"/>
  <c r="AB165" i="19"/>
  <c r="AB55" i="19"/>
  <c r="AB135" i="19"/>
  <c r="AB116" i="19"/>
  <c r="AB157" i="19"/>
  <c r="AB134" i="19"/>
  <c r="AB100" i="19"/>
  <c r="AB46" i="19"/>
  <c r="AB7" i="19"/>
  <c r="AB144" i="19"/>
  <c r="AB33" i="19"/>
  <c r="AB60" i="19"/>
  <c r="AB158" i="19"/>
  <c r="AB78" i="19"/>
  <c r="AB28" i="19"/>
  <c r="AB17" i="19"/>
  <c r="AB94" i="19"/>
  <c r="AB141" i="19"/>
  <c r="AB128" i="19"/>
  <c r="AB75" i="19"/>
  <c r="AB108" i="19"/>
  <c r="AB8" i="19"/>
  <c r="AB54" i="19"/>
  <c r="AB32" i="19"/>
  <c r="AB59" i="19"/>
  <c r="AB159" i="19"/>
  <c r="AB47" i="19"/>
  <c r="AB106" i="19"/>
  <c r="AB30" i="19"/>
  <c r="AB89" i="19"/>
  <c r="AB152" i="19"/>
  <c r="AB147" i="19"/>
  <c r="AB114" i="19"/>
  <c r="AB170" i="19"/>
  <c r="AB9" i="19"/>
  <c r="AB16" i="19"/>
  <c r="AB112" i="19"/>
  <c r="AB148" i="19"/>
  <c r="AB44" i="19"/>
  <c r="AB18" i="19"/>
  <c r="AB137" i="19"/>
  <c r="AB138" i="19"/>
  <c r="AB76" i="19"/>
  <c r="AB156" i="19"/>
  <c r="AB97" i="19"/>
  <c r="AB109" i="19"/>
  <c r="AB4" i="19"/>
  <c r="AB142" i="19"/>
  <c r="AB67" i="19"/>
  <c r="AB70" i="19"/>
  <c r="AB27" i="19"/>
  <c r="AB87" i="19"/>
  <c r="AB125" i="19"/>
  <c r="AB85" i="19"/>
  <c r="AB115" i="19"/>
  <c r="AB107" i="19"/>
  <c r="AB88" i="19"/>
  <c r="AB132" i="19"/>
  <c r="AB68" i="19"/>
  <c r="AB113" i="19"/>
  <c r="AB172" i="19"/>
  <c r="AB10" i="19"/>
  <c r="AB26" i="19"/>
  <c r="AB168" i="19"/>
  <c r="AB101" i="19"/>
  <c r="AB39" i="19"/>
  <c r="AB19" i="19"/>
  <c r="AB23" i="19"/>
  <c r="AB160" i="19"/>
  <c r="AB63" i="19"/>
  <c r="AB119" i="19"/>
  <c r="AB111" i="19"/>
  <c r="AB127" i="19"/>
  <c r="AB105" i="19"/>
  <c r="AB29" i="19"/>
  <c r="AB43" i="19"/>
  <c r="AB122" i="19"/>
  <c r="AB74" i="19"/>
  <c r="AB149" i="19"/>
  <c r="AB42" i="19"/>
  <c r="AB77" i="19"/>
  <c r="AB65" i="19"/>
  <c r="AB57" i="19"/>
  <c r="AB136" i="19"/>
  <c r="AB12" i="19"/>
  <c r="AB117" i="19"/>
  <c r="AB45" i="19"/>
  <c r="AB82" i="19"/>
  <c r="AB175" i="19" l="1"/>
  <c r="AB176" i="19"/>
  <c r="K250" i="14"/>
  <c r="K338" i="14"/>
  <c r="K332" i="14"/>
  <c r="K209" i="14"/>
  <c r="K227" i="14"/>
  <c r="K300" i="14"/>
  <c r="K348" i="14"/>
  <c r="K343" i="14"/>
  <c r="K303" i="14"/>
  <c r="K190" i="14"/>
  <c r="K312" i="14"/>
  <c r="K203" i="14"/>
  <c r="K215" i="14"/>
  <c r="K195" i="14"/>
  <c r="K187" i="14"/>
  <c r="K252" i="14"/>
  <c r="K212" i="14"/>
  <c r="K240" i="14"/>
  <c r="K276" i="14"/>
  <c r="K270" i="14"/>
  <c r="K285" i="14"/>
  <c r="K273" i="14"/>
  <c r="K234" i="14"/>
  <c r="K352" i="14"/>
  <c r="K302" i="14"/>
  <c r="K201" i="14"/>
  <c r="K292" i="14"/>
  <c r="K335" i="14"/>
  <c r="K191" i="14"/>
  <c r="K288" i="14"/>
  <c r="K298" i="14"/>
  <c r="K199" i="14"/>
  <c r="K308" i="14"/>
  <c r="K286" i="14"/>
  <c r="K278" i="14"/>
  <c r="K211" i="14"/>
  <c r="K340" i="14"/>
  <c r="K265" i="14"/>
  <c r="K254" i="14"/>
  <c r="K320" i="14"/>
  <c r="K341" i="14"/>
  <c r="K324" i="14"/>
  <c r="K310" i="14"/>
  <c r="K309" i="14"/>
  <c r="K297" i="14"/>
  <c r="K315" i="14"/>
  <c r="K334" i="14"/>
  <c r="K321" i="14"/>
  <c r="K346" i="14"/>
  <c r="K248" i="14"/>
  <c r="K337" i="14"/>
  <c r="K260" i="14"/>
  <c r="K210" i="14"/>
  <c r="K330" i="14"/>
  <c r="K290" i="14"/>
  <c r="K336" i="14"/>
  <c r="K307" i="14"/>
  <c r="K283" i="14"/>
  <c r="K246" i="14"/>
  <c r="K313" i="14"/>
  <c r="K266" i="14"/>
  <c r="K231" i="14"/>
  <c r="K314" i="14"/>
  <c r="K258" i="14"/>
  <c r="K305" i="14"/>
  <c r="K351" i="14"/>
  <c r="K349" i="14"/>
  <c r="K350" i="14"/>
  <c r="K237" i="14"/>
  <c r="K253" i="14"/>
  <c r="K259" i="14"/>
  <c r="K192" i="14"/>
  <c r="K197" i="14"/>
  <c r="K275" i="14"/>
  <c r="K347" i="14"/>
  <c r="K344" i="14"/>
  <c r="K289" i="14"/>
  <c r="K353" i="14"/>
  <c r="K316" i="14"/>
  <c r="K274" i="14"/>
  <c r="K261" i="14"/>
  <c r="K277" i="14"/>
  <c r="K329" i="14"/>
  <c r="K319" i="14"/>
  <c r="K287" i="14"/>
  <c r="K264" i="14"/>
  <c r="K222" i="14"/>
  <c r="K230" i="14"/>
  <c r="K226" i="14"/>
  <c r="K257" i="14"/>
  <c r="K213" i="14"/>
  <c r="K216" i="14"/>
  <c r="K218" i="14"/>
  <c r="K219" i="14"/>
  <c r="K206" i="14"/>
  <c r="K233" i="14"/>
  <c r="K198" i="14"/>
  <c r="K188" i="14"/>
  <c r="K236" i="14"/>
  <c r="K228" i="14"/>
  <c r="K311" i="14"/>
  <c r="K255" i="14"/>
  <c r="K326" i="14"/>
  <c r="K284" i="14"/>
  <c r="K291" i="14"/>
  <c r="K295" i="14"/>
  <c r="K269" i="14"/>
  <c r="K249" i="14"/>
  <c r="K221" i="14"/>
  <c r="K272" i="14"/>
  <c r="K202" i="14"/>
  <c r="K322" i="14"/>
  <c r="K331" i="14"/>
  <c r="K247" i="14"/>
  <c r="K262" i="14"/>
  <c r="K241" i="14"/>
  <c r="K251" i="14"/>
  <c r="K243" i="14"/>
  <c r="K293" i="14"/>
  <c r="K271" i="14"/>
  <c r="K235" i="14"/>
  <c r="K205" i="14"/>
  <c r="K232" i="14"/>
  <c r="K244" i="14"/>
  <c r="K339" i="14"/>
  <c r="K342" i="14"/>
  <c r="K306" i="14"/>
  <c r="K268" i="14"/>
  <c r="K318" i="14"/>
  <c r="K304" i="14"/>
  <c r="K345" i="14"/>
  <c r="K325" i="14"/>
  <c r="K214" i="14"/>
  <c r="K256" i="14"/>
  <c r="K327" i="14"/>
  <c r="K263" i="14"/>
  <c r="K280" i="14"/>
  <c r="K229" i="14"/>
  <c r="K208" i="14"/>
  <c r="K207" i="14"/>
  <c r="K189" i="14"/>
  <c r="K279" i="14"/>
  <c r="K238" i="14"/>
  <c r="K224" i="14"/>
  <c r="K225" i="14"/>
  <c r="K301" i="14"/>
  <c r="K239" i="14"/>
  <c r="K323" i="14"/>
  <c r="K294" i="14"/>
  <c r="K245" i="14"/>
  <c r="K354" i="14"/>
  <c r="K333" i="14"/>
  <c r="K217" i="14"/>
  <c r="K328" i="14"/>
  <c r="K194" i="14"/>
  <c r="K281" i="14"/>
  <c r="K267" i="14"/>
  <c r="K282" i="14"/>
  <c r="K193" i="14"/>
  <c r="K242" i="14"/>
  <c r="K317" i="14"/>
  <c r="K196" i="14"/>
  <c r="K220" i="14"/>
  <c r="K296" i="14"/>
  <c r="K200" i="14"/>
  <c r="K204" i="14"/>
  <c r="K223" i="14"/>
  <c r="K186" i="14"/>
  <c r="K299" i="14"/>
  <c r="J250" i="14"/>
  <c r="J338" i="14"/>
  <c r="J332" i="14"/>
  <c r="J209" i="14"/>
  <c r="J227" i="14"/>
  <c r="J300" i="14"/>
  <c r="J348" i="14"/>
  <c r="J343" i="14"/>
  <c r="J303" i="14"/>
  <c r="J190" i="14"/>
  <c r="J312" i="14"/>
  <c r="J203" i="14"/>
  <c r="J215" i="14"/>
  <c r="J195" i="14"/>
  <c r="J187" i="14"/>
  <c r="J252" i="14"/>
  <c r="J212" i="14"/>
  <c r="J240" i="14"/>
  <c r="J276" i="14"/>
  <c r="J270" i="14"/>
  <c r="J285" i="14"/>
  <c r="J273" i="14"/>
  <c r="J234" i="14"/>
  <c r="J352" i="14"/>
  <c r="J302" i="14"/>
  <c r="J201" i="14"/>
  <c r="J292" i="14"/>
  <c r="J335" i="14"/>
  <c r="J191" i="14"/>
  <c r="J288" i="14"/>
  <c r="J298" i="14"/>
  <c r="J199" i="14"/>
  <c r="J308" i="14"/>
  <c r="J286" i="14"/>
  <c r="J278" i="14"/>
  <c r="J211" i="14"/>
  <c r="J340" i="14"/>
  <c r="J265" i="14"/>
  <c r="J254" i="14"/>
  <c r="J320" i="14"/>
  <c r="J341" i="14"/>
  <c r="J324" i="14"/>
  <c r="J310" i="14"/>
  <c r="J309" i="14"/>
  <c r="J297" i="14"/>
  <c r="J315" i="14"/>
  <c r="J334" i="14"/>
  <c r="J321" i="14"/>
  <c r="J346" i="14"/>
  <c r="J248" i="14"/>
  <c r="J337" i="14"/>
  <c r="J260" i="14"/>
  <c r="J210" i="14"/>
  <c r="J330" i="14"/>
  <c r="J290" i="14"/>
  <c r="J336" i="14"/>
  <c r="J307" i="14"/>
  <c r="J283" i="14"/>
  <c r="J246" i="14"/>
  <c r="J313" i="14"/>
  <c r="J266" i="14"/>
  <c r="J231" i="14"/>
  <c r="J314" i="14"/>
  <c r="J258" i="14"/>
  <c r="J305" i="14"/>
  <c r="J351" i="14"/>
  <c r="J349" i="14"/>
  <c r="J350" i="14"/>
  <c r="J237" i="14"/>
  <c r="J253" i="14"/>
  <c r="J259" i="14"/>
  <c r="J192" i="14"/>
  <c r="J197" i="14"/>
  <c r="J275" i="14"/>
  <c r="J347" i="14"/>
  <c r="J344" i="14"/>
  <c r="J289" i="14"/>
  <c r="J353" i="14"/>
  <c r="J316" i="14"/>
  <c r="J274" i="14"/>
  <c r="J261" i="14"/>
  <c r="J277" i="14"/>
  <c r="J329" i="14"/>
  <c r="J319" i="14"/>
  <c r="J287" i="14"/>
  <c r="J264" i="14"/>
  <c r="J222" i="14"/>
  <c r="J230" i="14"/>
  <c r="J226" i="14"/>
  <c r="J257" i="14"/>
  <c r="J213" i="14"/>
  <c r="J216" i="14"/>
  <c r="J218" i="14"/>
  <c r="J219" i="14"/>
  <c r="J206" i="14"/>
  <c r="J233" i="14"/>
  <c r="J198" i="14"/>
  <c r="J188" i="14"/>
  <c r="J236" i="14"/>
  <c r="J228" i="14"/>
  <c r="J311" i="14"/>
  <c r="J255" i="14"/>
  <c r="J326" i="14"/>
  <c r="J284" i="14"/>
  <c r="J291" i="14"/>
  <c r="J295" i="14"/>
  <c r="J269" i="14"/>
  <c r="J249" i="14"/>
  <c r="J221" i="14"/>
  <c r="J272" i="14"/>
  <c r="J202" i="14"/>
  <c r="J322" i="14"/>
  <c r="J331" i="14"/>
  <c r="J247" i="14"/>
  <c r="J262" i="14"/>
  <c r="J241" i="14"/>
  <c r="J251" i="14"/>
  <c r="J243" i="14"/>
  <c r="J293" i="14"/>
  <c r="J271" i="14"/>
  <c r="J235" i="14"/>
  <c r="J205" i="14"/>
  <c r="J232" i="14"/>
  <c r="J244" i="14"/>
  <c r="J339" i="14"/>
  <c r="J342" i="14"/>
  <c r="J306" i="14"/>
  <c r="J268" i="14"/>
  <c r="J318" i="14"/>
  <c r="J304" i="14"/>
  <c r="J345" i="14"/>
  <c r="J325" i="14"/>
  <c r="J214" i="14"/>
  <c r="J256" i="14"/>
  <c r="J327" i="14"/>
  <c r="J263" i="14"/>
  <c r="J280" i="14"/>
  <c r="J229" i="14"/>
  <c r="J208" i="14"/>
  <c r="J207" i="14"/>
  <c r="J189" i="14"/>
  <c r="J279" i="14"/>
  <c r="J238" i="14"/>
  <c r="J224" i="14"/>
  <c r="J225" i="14"/>
  <c r="J301" i="14"/>
  <c r="J239" i="14"/>
  <c r="J323" i="14"/>
  <c r="J294" i="14"/>
  <c r="J245" i="14"/>
  <c r="J354" i="14"/>
  <c r="J333" i="14"/>
  <c r="J217" i="14"/>
  <c r="J328" i="14"/>
  <c r="J194" i="14"/>
  <c r="J281" i="14"/>
  <c r="J267" i="14"/>
  <c r="J282" i="14"/>
  <c r="J193" i="14"/>
  <c r="J242" i="14"/>
  <c r="J317" i="14"/>
  <c r="J196" i="14"/>
  <c r="J220" i="14"/>
  <c r="J296" i="14"/>
  <c r="J200" i="14"/>
  <c r="J204" i="14"/>
  <c r="J223" i="14"/>
  <c r="J186" i="14"/>
  <c r="J299" i="14"/>
  <c r="AB178" i="19" l="1"/>
  <c r="D175" i="14"/>
  <c r="E175" i="14"/>
  <c r="F175" i="14"/>
  <c r="G175" i="14"/>
  <c r="H175" i="14"/>
  <c r="I175" i="14"/>
  <c r="F174" i="14" l="1"/>
  <c r="F176" i="14" s="1"/>
  <c r="H174" i="14"/>
  <c r="H176" i="14" s="1"/>
  <c r="Y61" i="14"/>
  <c r="J175" i="14"/>
  <c r="W58" i="14"/>
  <c r="W44" i="14"/>
  <c r="W161" i="14"/>
  <c r="W46" i="14"/>
  <c r="W91" i="14"/>
  <c r="W120" i="14"/>
  <c r="W30" i="14"/>
  <c r="W156" i="14"/>
  <c r="W90" i="14"/>
  <c r="W150" i="14"/>
  <c r="W37" i="14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C176" i="1"/>
  <c r="C177" i="1" s="1"/>
  <c r="C175" i="1"/>
  <c r="Y40" i="14" l="1"/>
  <c r="Y129" i="14"/>
  <c r="W40" i="14"/>
  <c r="W104" i="14"/>
  <c r="W5" i="14"/>
  <c r="W134" i="14"/>
  <c r="W50" i="14"/>
  <c r="Y106" i="14"/>
  <c r="Y166" i="14"/>
  <c r="W103" i="14"/>
  <c r="W87" i="14"/>
  <c r="W18" i="14"/>
  <c r="W59" i="14"/>
  <c r="Y57" i="14"/>
  <c r="Y13" i="14"/>
  <c r="Y136" i="14"/>
  <c r="Y153" i="14"/>
  <c r="Y29" i="14"/>
  <c r="Y128" i="14"/>
  <c r="Y110" i="14"/>
  <c r="Y162" i="14"/>
  <c r="Y19" i="14"/>
  <c r="Y149" i="14"/>
  <c r="W141" i="14"/>
  <c r="W163" i="14"/>
  <c r="Y99" i="14"/>
  <c r="Y7" i="14"/>
  <c r="Y48" i="14"/>
  <c r="Y85" i="14"/>
  <c r="Y92" i="14"/>
  <c r="Y75" i="14"/>
  <c r="Y140" i="14"/>
  <c r="Y132" i="14"/>
  <c r="Y37" i="14"/>
  <c r="Y137" i="14"/>
  <c r="Y124" i="14"/>
  <c r="Y33" i="14"/>
  <c r="Y151" i="14"/>
  <c r="Y71" i="14"/>
  <c r="Y142" i="14"/>
  <c r="Y116" i="14"/>
  <c r="W95" i="14"/>
  <c r="W107" i="14"/>
  <c r="W125" i="14"/>
  <c r="W97" i="14"/>
  <c r="W27" i="14"/>
  <c r="W172" i="14"/>
  <c r="W92" i="14"/>
  <c r="W162" i="14"/>
  <c r="W75" i="14"/>
  <c r="W19" i="14"/>
  <c r="W7" i="14"/>
  <c r="W57" i="14"/>
  <c r="W99" i="14"/>
  <c r="W84" i="14"/>
  <c r="W145" i="14"/>
  <c r="W137" i="14"/>
  <c r="W108" i="14"/>
  <c r="W132" i="14"/>
  <c r="W76" i="14"/>
  <c r="W68" i="14"/>
  <c r="W83" i="14"/>
  <c r="W88" i="14"/>
  <c r="W12" i="14"/>
  <c r="W122" i="14"/>
  <c r="Y135" i="14"/>
  <c r="Y78" i="14"/>
  <c r="Y39" i="14"/>
  <c r="W118" i="14"/>
  <c r="W127" i="14"/>
  <c r="W124" i="14"/>
  <c r="W106" i="14"/>
  <c r="W33" i="14"/>
  <c r="W61" i="14"/>
  <c r="W43" i="14"/>
  <c r="W36" i="14"/>
  <c r="W115" i="14"/>
  <c r="W169" i="14"/>
  <c r="W121" i="14"/>
  <c r="W54" i="14"/>
  <c r="W123" i="14"/>
  <c r="W126" i="14"/>
  <c r="W42" i="14"/>
  <c r="W168" i="14"/>
  <c r="W149" i="14"/>
  <c r="W10" i="14"/>
  <c r="W102" i="14"/>
  <c r="W81" i="14"/>
  <c r="W111" i="14"/>
  <c r="W15" i="14"/>
  <c r="W96" i="14"/>
  <c r="W56" i="14"/>
  <c r="W139" i="14"/>
  <c r="W158" i="14"/>
  <c r="W110" i="14"/>
  <c r="W93" i="14"/>
  <c r="W136" i="14"/>
  <c r="W112" i="14"/>
  <c r="W86" i="14"/>
  <c r="W143" i="14"/>
  <c r="W154" i="14"/>
  <c r="W63" i="14"/>
  <c r="W135" i="14"/>
  <c r="W140" i="14"/>
  <c r="W160" i="14"/>
  <c r="W138" i="14"/>
  <c r="W78" i="14"/>
  <c r="W166" i="14"/>
  <c r="W49" i="14"/>
  <c r="W131" i="14"/>
  <c r="W89" i="14"/>
  <c r="W45" i="14"/>
  <c r="W69" i="14"/>
  <c r="W55" i="14"/>
  <c r="W60" i="14"/>
  <c r="W21" i="14"/>
  <c r="W74" i="14"/>
  <c r="W114" i="14"/>
  <c r="W130" i="14"/>
  <c r="W29" i="14"/>
  <c r="W24" i="14"/>
  <c r="W48" i="14"/>
  <c r="W25" i="14"/>
  <c r="W128" i="14"/>
  <c r="W80" i="14"/>
  <c r="W85" i="14"/>
  <c r="W51" i="14"/>
  <c r="W151" i="14"/>
  <c r="W53" i="14"/>
  <c r="W129" i="14"/>
  <c r="W47" i="14"/>
  <c r="W71" i="14"/>
  <c r="W72" i="14"/>
  <c r="W13" i="14"/>
  <c r="W28" i="14"/>
  <c r="W142" i="14"/>
  <c r="Y150" i="14"/>
  <c r="Y123" i="14"/>
  <c r="Y103" i="14"/>
  <c r="Y90" i="14"/>
  <c r="Y107" i="14"/>
  <c r="Y125" i="14"/>
  <c r="Y97" i="14"/>
  <c r="Y27" i="14"/>
  <c r="Y172" i="14"/>
  <c r="Y53" i="14"/>
  <c r="Y47" i="14"/>
  <c r="Y72" i="14"/>
  <c r="Y28" i="14"/>
  <c r="Y63" i="14"/>
  <c r="Y138" i="14"/>
  <c r="Y131" i="14"/>
  <c r="Y10" i="14"/>
  <c r="Y8" i="14"/>
  <c r="W133" i="14"/>
  <c r="W159" i="14"/>
  <c r="W20" i="14"/>
  <c r="W98" i="14"/>
  <c r="W167" i="14"/>
  <c r="W116" i="14"/>
  <c r="W39" i="14"/>
  <c r="W8" i="14"/>
  <c r="W32" i="14"/>
  <c r="W52" i="14"/>
  <c r="W65" i="14"/>
  <c r="W152" i="14"/>
  <c r="W146" i="14"/>
  <c r="W11" i="14"/>
  <c r="W79" i="14"/>
  <c r="W105" i="14"/>
  <c r="W38" i="14"/>
  <c r="W109" i="14"/>
  <c r="W171" i="14"/>
  <c r="W153" i="14"/>
  <c r="W144" i="14"/>
  <c r="W66" i="14"/>
  <c r="W170" i="14"/>
  <c r="W157" i="14"/>
  <c r="W34" i="14"/>
  <c r="W23" i="14"/>
  <c r="W165" i="14"/>
  <c r="W62" i="14"/>
  <c r="W82" i="14"/>
  <c r="W14" i="14"/>
  <c r="W113" i="14"/>
  <c r="W16" i="14"/>
  <c r="W73" i="14"/>
  <c r="W41" i="14"/>
  <c r="W77" i="14"/>
  <c r="W101" i="14"/>
  <c r="W31" i="14"/>
  <c r="W100" i="14"/>
  <c r="W35" i="14"/>
  <c r="W147" i="14"/>
  <c r="W26" i="14"/>
  <c r="W22" i="14"/>
  <c r="W94" i="14"/>
  <c r="W4" i="14"/>
  <c r="W70" i="14"/>
  <c r="W17" i="14"/>
  <c r="W117" i="14"/>
  <c r="W67" i="14"/>
  <c r="W164" i="14"/>
  <c r="W9" i="14"/>
  <c r="W119" i="14"/>
  <c r="W64" i="14"/>
  <c r="W6" i="14"/>
  <c r="W155" i="14"/>
  <c r="W148" i="14"/>
  <c r="Y109" i="14"/>
  <c r="Y143" i="14"/>
  <c r="Y93" i="14"/>
  <c r="Y105" i="14"/>
  <c r="Y24" i="14"/>
  <c r="Y25" i="14"/>
  <c r="Y80" i="14"/>
  <c r="Y51" i="14"/>
  <c r="Y43" i="14"/>
  <c r="Y36" i="14"/>
  <c r="Y115" i="14"/>
  <c r="Y169" i="14"/>
  <c r="Y121" i="14"/>
  <c r="Y160" i="14"/>
  <c r="Y49" i="14"/>
  <c r="Y108" i="14"/>
  <c r="Y102" i="14"/>
  <c r="Y30" i="14"/>
  <c r="Y38" i="14"/>
  <c r="Y11" i="14"/>
  <c r="Y79" i="14"/>
  <c r="Y104" i="14"/>
  <c r="Y171" i="14"/>
  <c r="Y35" i="14"/>
  <c r="Y147" i="14"/>
  <c r="Y26" i="14"/>
  <c r="Y22" i="14"/>
  <c r="Y94" i="14"/>
  <c r="Y4" i="14"/>
  <c r="Y70" i="14"/>
  <c r="Y17" i="14"/>
  <c r="Y117" i="14"/>
  <c r="Y96" i="14"/>
  <c r="Y88" i="14"/>
  <c r="Y152" i="14"/>
  <c r="Y56" i="14"/>
  <c r="Y12" i="14"/>
  <c r="Y139" i="14"/>
  <c r="Y122" i="14"/>
  <c r="Y146" i="14"/>
  <c r="Y158" i="14"/>
  <c r="Y126" i="14"/>
  <c r="Y20" i="14"/>
  <c r="Y84" i="14"/>
  <c r="Y42" i="14"/>
  <c r="Y98" i="14"/>
  <c r="Y145" i="14"/>
  <c r="Y168" i="14"/>
  <c r="Y167" i="14"/>
  <c r="Y44" i="14"/>
  <c r="Y141" i="14"/>
  <c r="Y58" i="14"/>
  <c r="Y59" i="14"/>
  <c r="Y50" i="14"/>
  <c r="Y163" i="14"/>
  <c r="Y118" i="14"/>
  <c r="Y95" i="14"/>
  <c r="Y127" i="14"/>
  <c r="Y86" i="14"/>
  <c r="Y133" i="14"/>
  <c r="Y159" i="14"/>
  <c r="Y154" i="14"/>
  <c r="Y54" i="14"/>
  <c r="Y112" i="14"/>
  <c r="Y76" i="14"/>
  <c r="Y81" i="14"/>
  <c r="Y32" i="14"/>
  <c r="Y68" i="14"/>
  <c r="Y111" i="14"/>
  <c r="Y52" i="14"/>
  <c r="Y15" i="14"/>
  <c r="Y83" i="14"/>
  <c r="Y65" i="14"/>
  <c r="Y156" i="14"/>
  <c r="Y67" i="14"/>
  <c r="Y164" i="14"/>
  <c r="Y9" i="14"/>
  <c r="Y119" i="14"/>
  <c r="Y64" i="14"/>
  <c r="Y6" i="14"/>
  <c r="Y155" i="14"/>
  <c r="Y148" i="14"/>
  <c r="Y144" i="14"/>
  <c r="Y66" i="14"/>
  <c r="Y170" i="14"/>
  <c r="Y157" i="14"/>
  <c r="Y34" i="14"/>
  <c r="Y23" i="14"/>
  <c r="Y165" i="14"/>
  <c r="Y62" i="14"/>
  <c r="Y82" i="14"/>
  <c r="Y89" i="14"/>
  <c r="Y45" i="14"/>
  <c r="Y69" i="14"/>
  <c r="Y55" i="14"/>
  <c r="Y60" i="14"/>
  <c r="Y21" i="14"/>
  <c r="Y74" i="14"/>
  <c r="Y114" i="14"/>
  <c r="Y130" i="14"/>
  <c r="Y120" i="14"/>
  <c r="Y91" i="14"/>
  <c r="Y87" i="14"/>
  <c r="Y5" i="14"/>
  <c r="Y46" i="14"/>
  <c r="Y161" i="14"/>
  <c r="Y18" i="14"/>
  <c r="Y134" i="14"/>
  <c r="Y14" i="14"/>
  <c r="Y113" i="14"/>
  <c r="Y16" i="14"/>
  <c r="Y73" i="14"/>
  <c r="Y41" i="14"/>
  <c r="Y77" i="14"/>
  <c r="Y101" i="14"/>
  <c r="Y31" i="14"/>
  <c r="Y100" i="14"/>
  <c r="C4" i="12"/>
  <c r="J82" i="12"/>
  <c r="C8" i="12"/>
  <c r="N83" i="12"/>
  <c r="K90" i="12"/>
  <c r="O89" i="12"/>
  <c r="D83" i="12"/>
  <c r="E90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L8" i="12"/>
  <c r="L12" i="12"/>
  <c r="L16" i="12"/>
  <c r="L20" i="12"/>
  <c r="L24" i="12"/>
  <c r="L28" i="12"/>
  <c r="L32" i="12"/>
  <c r="L36" i="12"/>
  <c r="L40" i="12"/>
  <c r="L44" i="12"/>
  <c r="L48" i="12"/>
  <c r="L52" i="12"/>
  <c r="L56" i="12"/>
  <c r="L60" i="12"/>
  <c r="L64" i="12"/>
  <c r="L68" i="12"/>
  <c r="L72" i="12"/>
  <c r="L76" i="12"/>
  <c r="L80" i="12"/>
  <c r="L84" i="12"/>
  <c r="L88" i="12"/>
  <c r="L92" i="12"/>
  <c r="L96" i="12"/>
  <c r="L100" i="12"/>
  <c r="L104" i="12"/>
  <c r="L108" i="12"/>
  <c r="L112" i="12"/>
  <c r="L116" i="12"/>
  <c r="L120" i="12"/>
  <c r="L124" i="12"/>
  <c r="L128" i="12"/>
  <c r="L132" i="12"/>
  <c r="L136" i="12"/>
  <c r="L140" i="12"/>
  <c r="L144" i="12"/>
  <c r="L148" i="12"/>
  <c r="L152" i="12"/>
  <c r="L156" i="12"/>
  <c r="L160" i="12"/>
  <c r="L164" i="12"/>
  <c r="L168" i="12"/>
  <c r="L172" i="12"/>
  <c r="L7" i="12"/>
  <c r="L11" i="12"/>
  <c r="L15" i="12"/>
  <c r="L19" i="12"/>
  <c r="L23" i="12"/>
  <c r="L27" i="12"/>
  <c r="L31" i="12"/>
  <c r="L35" i="12"/>
  <c r="L39" i="12"/>
  <c r="L43" i="12"/>
  <c r="L47" i="12"/>
  <c r="L51" i="12"/>
  <c r="L55" i="12"/>
  <c r="L59" i="12"/>
  <c r="L63" i="12"/>
  <c r="L67" i="12"/>
  <c r="L71" i="12"/>
  <c r="L75" i="12"/>
  <c r="L79" i="12"/>
  <c r="L83" i="12"/>
  <c r="L87" i="12"/>
  <c r="L91" i="12"/>
  <c r="L95" i="12"/>
  <c r="L99" i="12"/>
  <c r="L103" i="12"/>
  <c r="L107" i="12"/>
  <c r="L111" i="12"/>
  <c r="L115" i="12"/>
  <c r="L119" i="12"/>
  <c r="L123" i="12"/>
  <c r="L127" i="12"/>
  <c r="L131" i="12"/>
  <c r="L135" i="12"/>
  <c r="L139" i="12"/>
  <c r="L143" i="12"/>
  <c r="L147" i="12"/>
  <c r="L151" i="12"/>
  <c r="L155" i="12"/>
  <c r="L159" i="12"/>
  <c r="L163" i="12"/>
  <c r="L167" i="12"/>
  <c r="L171" i="12"/>
  <c r="L6" i="12"/>
  <c r="L10" i="12"/>
  <c r="L14" i="12"/>
  <c r="L18" i="12"/>
  <c r="L22" i="12"/>
  <c r="L26" i="12"/>
  <c r="L30" i="12"/>
  <c r="L34" i="12"/>
  <c r="L38" i="12"/>
  <c r="L42" i="12"/>
  <c r="L46" i="12"/>
  <c r="L50" i="12"/>
  <c r="L54" i="12"/>
  <c r="L58" i="12"/>
  <c r="L62" i="12"/>
  <c r="L66" i="12"/>
  <c r="L70" i="12"/>
  <c r="L74" i="12"/>
  <c r="L78" i="12"/>
  <c r="L82" i="12"/>
  <c r="L86" i="12"/>
  <c r="L90" i="12"/>
  <c r="L94" i="12"/>
  <c r="L98" i="12"/>
  <c r="L102" i="12"/>
  <c r="L106" i="12"/>
  <c r="L110" i="12"/>
  <c r="L114" i="12"/>
  <c r="L118" i="12"/>
  <c r="L122" i="12"/>
  <c r="L126" i="12"/>
  <c r="L130" i="12"/>
  <c r="L134" i="12"/>
  <c r="L138" i="12"/>
  <c r="L142" i="12"/>
  <c r="L146" i="12"/>
  <c r="L150" i="12"/>
  <c r="L154" i="12"/>
  <c r="L158" i="12"/>
  <c r="L162" i="12"/>
  <c r="L166" i="12"/>
  <c r="L170" i="12"/>
  <c r="L5" i="12"/>
  <c r="L9" i="12"/>
  <c r="L13" i="12"/>
  <c r="L17" i="12"/>
  <c r="L21" i="12"/>
  <c r="L25" i="12"/>
  <c r="L29" i="12"/>
  <c r="L33" i="12"/>
  <c r="L37" i="12"/>
  <c r="L41" i="12"/>
  <c r="L45" i="12"/>
  <c r="L49" i="12"/>
  <c r="L53" i="12"/>
  <c r="L57" i="12"/>
  <c r="L61" i="12"/>
  <c r="L65" i="12"/>
  <c r="L69" i="12"/>
  <c r="L73" i="12"/>
  <c r="L77" i="12"/>
  <c r="L81" i="12"/>
  <c r="L85" i="12"/>
  <c r="L89" i="12"/>
  <c r="L93" i="12"/>
  <c r="L97" i="12"/>
  <c r="L101" i="12"/>
  <c r="L105" i="12"/>
  <c r="L109" i="12"/>
  <c r="L113" i="12"/>
  <c r="L117" i="12"/>
  <c r="L121" i="12"/>
  <c r="L125" i="12"/>
  <c r="L129" i="12"/>
  <c r="L133" i="12"/>
  <c r="L137" i="12"/>
  <c r="L141" i="12"/>
  <c r="L145" i="12"/>
  <c r="L149" i="12"/>
  <c r="L153" i="12"/>
  <c r="L157" i="12"/>
  <c r="L161" i="12"/>
  <c r="L165" i="12"/>
  <c r="L169" i="12"/>
  <c r="G6" i="12"/>
  <c r="G8" i="12"/>
  <c r="G10" i="12"/>
  <c r="G12" i="12"/>
  <c r="G14" i="12"/>
  <c r="G16" i="12"/>
  <c r="G18" i="12"/>
  <c r="G20" i="12"/>
  <c r="G22" i="12"/>
  <c r="G24" i="12"/>
  <c r="G26" i="12"/>
  <c r="G28" i="12"/>
  <c r="G30" i="12"/>
  <c r="G32" i="12"/>
  <c r="G34" i="12"/>
  <c r="G36" i="12"/>
  <c r="G38" i="12"/>
  <c r="G40" i="12"/>
  <c r="G42" i="12"/>
  <c r="G44" i="12"/>
  <c r="G46" i="12"/>
  <c r="G48" i="12"/>
  <c r="G50" i="12"/>
  <c r="G52" i="12"/>
  <c r="G54" i="12"/>
  <c r="G56" i="12"/>
  <c r="G58" i="12"/>
  <c r="G60" i="12"/>
  <c r="G62" i="12"/>
  <c r="G64" i="12"/>
  <c r="G66" i="12"/>
  <c r="G68" i="12"/>
  <c r="G70" i="12"/>
  <c r="G72" i="12"/>
  <c r="G74" i="12"/>
  <c r="G76" i="12"/>
  <c r="G78" i="12"/>
  <c r="G80" i="12"/>
  <c r="G82" i="12"/>
  <c r="G84" i="12"/>
  <c r="G86" i="12"/>
  <c r="G88" i="12"/>
  <c r="G90" i="12"/>
  <c r="G92" i="12"/>
  <c r="G94" i="12"/>
  <c r="G96" i="12"/>
  <c r="G98" i="12"/>
  <c r="G100" i="12"/>
  <c r="G102" i="12"/>
  <c r="G104" i="12"/>
  <c r="G106" i="12"/>
  <c r="G108" i="12"/>
  <c r="G110" i="12"/>
  <c r="G112" i="12"/>
  <c r="G114" i="12"/>
  <c r="G116" i="12"/>
  <c r="G118" i="12"/>
  <c r="G120" i="12"/>
  <c r="G122" i="12"/>
  <c r="G124" i="12"/>
  <c r="G126" i="12"/>
  <c r="G128" i="12"/>
  <c r="G130" i="12"/>
  <c r="G132" i="12"/>
  <c r="G134" i="12"/>
  <c r="G136" i="12"/>
  <c r="G138" i="12"/>
  <c r="G140" i="12"/>
  <c r="G142" i="12"/>
  <c r="G144" i="12"/>
  <c r="G146" i="12"/>
  <c r="G148" i="12"/>
  <c r="G150" i="12"/>
  <c r="G152" i="12"/>
  <c r="G154" i="12"/>
  <c r="G156" i="12"/>
  <c r="G158" i="12"/>
  <c r="G160" i="12"/>
  <c r="G162" i="12"/>
  <c r="G164" i="12"/>
  <c r="G166" i="12"/>
  <c r="G168" i="12"/>
  <c r="G170" i="12"/>
  <c r="G172" i="12"/>
  <c r="G7" i="12"/>
  <c r="G9" i="12"/>
  <c r="G11" i="12"/>
  <c r="G13" i="12"/>
  <c r="G15" i="12"/>
  <c r="G17" i="12"/>
  <c r="G19" i="12"/>
  <c r="G21" i="12"/>
  <c r="G23" i="12"/>
  <c r="G25" i="12"/>
  <c r="G27" i="12"/>
  <c r="G29" i="12"/>
  <c r="G31" i="12"/>
  <c r="G33" i="12"/>
  <c r="G35" i="12"/>
  <c r="G37" i="12"/>
  <c r="G39" i="12"/>
  <c r="G41" i="12"/>
  <c r="G43" i="12"/>
  <c r="G45" i="12"/>
  <c r="G47" i="12"/>
  <c r="G49" i="12"/>
  <c r="G51" i="12"/>
  <c r="G53" i="12"/>
  <c r="G55" i="12"/>
  <c r="G57" i="12"/>
  <c r="G59" i="12"/>
  <c r="G61" i="12"/>
  <c r="G63" i="12"/>
  <c r="G65" i="12"/>
  <c r="G67" i="12"/>
  <c r="G69" i="12"/>
  <c r="G71" i="12"/>
  <c r="G73" i="12"/>
  <c r="G75" i="12"/>
  <c r="G77" i="12"/>
  <c r="G79" i="12"/>
  <c r="G81" i="12"/>
  <c r="G83" i="12"/>
  <c r="G85" i="12"/>
  <c r="G87" i="12"/>
  <c r="G89" i="12"/>
  <c r="G91" i="12"/>
  <c r="G93" i="12"/>
  <c r="G95" i="12"/>
  <c r="G97" i="12"/>
  <c r="G99" i="12"/>
  <c r="G101" i="12"/>
  <c r="G103" i="12"/>
  <c r="G105" i="12"/>
  <c r="G107" i="12"/>
  <c r="G109" i="12"/>
  <c r="G111" i="12"/>
  <c r="G113" i="12"/>
  <c r="G115" i="12"/>
  <c r="G117" i="12"/>
  <c r="G119" i="12"/>
  <c r="G121" i="12"/>
  <c r="G123" i="12"/>
  <c r="G125" i="12"/>
  <c r="G127" i="12"/>
  <c r="G129" i="12"/>
  <c r="G131" i="12"/>
  <c r="G133" i="12"/>
  <c r="G135" i="12"/>
  <c r="G137" i="12"/>
  <c r="G139" i="12"/>
  <c r="G141" i="12"/>
  <c r="G143" i="12"/>
  <c r="G145" i="12"/>
  <c r="G147" i="12"/>
  <c r="G149" i="12"/>
  <c r="G151" i="12"/>
  <c r="G153" i="12"/>
  <c r="G155" i="12"/>
  <c r="G157" i="12"/>
  <c r="G159" i="12"/>
  <c r="G161" i="12"/>
  <c r="G163" i="12"/>
  <c r="G165" i="12"/>
  <c r="G167" i="12"/>
  <c r="G169" i="12"/>
  <c r="G171" i="12"/>
  <c r="C169" i="12"/>
  <c r="C165" i="12"/>
  <c r="C161" i="12"/>
  <c r="C157" i="12"/>
  <c r="C153" i="12"/>
  <c r="C149" i="12"/>
  <c r="C145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9" i="12"/>
  <c r="C45" i="12"/>
  <c r="C41" i="12"/>
  <c r="C37" i="12"/>
  <c r="C33" i="12"/>
  <c r="C29" i="12"/>
  <c r="C25" i="12"/>
  <c r="C21" i="12"/>
  <c r="C17" i="12"/>
  <c r="C13" i="12"/>
  <c r="C9" i="12"/>
  <c r="C5" i="12"/>
  <c r="N172" i="12"/>
  <c r="J172" i="12"/>
  <c r="D172" i="12"/>
  <c r="N171" i="12"/>
  <c r="J171" i="12"/>
  <c r="D171" i="12"/>
  <c r="N170" i="12"/>
  <c r="J170" i="12"/>
  <c r="D170" i="12"/>
  <c r="N169" i="12"/>
  <c r="J169" i="12"/>
  <c r="D169" i="12"/>
  <c r="N168" i="12"/>
  <c r="J168" i="12"/>
  <c r="D168" i="12"/>
  <c r="N167" i="12"/>
  <c r="J167" i="12"/>
  <c r="D167" i="12"/>
  <c r="N166" i="12"/>
  <c r="J166" i="12"/>
  <c r="D166" i="12"/>
  <c r="N165" i="12"/>
  <c r="J165" i="12"/>
  <c r="D165" i="12"/>
  <c r="N164" i="12"/>
  <c r="J164" i="12"/>
  <c r="D164" i="12"/>
  <c r="N163" i="12"/>
  <c r="J163" i="12"/>
  <c r="D163" i="12"/>
  <c r="N162" i="12"/>
  <c r="J162" i="12"/>
  <c r="D162" i="12"/>
  <c r="N161" i="12"/>
  <c r="J161" i="12"/>
  <c r="D161" i="12"/>
  <c r="N160" i="12"/>
  <c r="J160" i="12"/>
  <c r="D160" i="12"/>
  <c r="N159" i="12"/>
  <c r="J159" i="12"/>
  <c r="D159" i="12"/>
  <c r="N158" i="12"/>
  <c r="J158" i="12"/>
  <c r="D158" i="12"/>
  <c r="N157" i="12"/>
  <c r="J157" i="12"/>
  <c r="D157" i="12"/>
  <c r="N156" i="12"/>
  <c r="J156" i="12"/>
  <c r="D156" i="12"/>
  <c r="N155" i="12"/>
  <c r="J155" i="12"/>
  <c r="D155" i="12"/>
  <c r="N154" i="12"/>
  <c r="J154" i="12"/>
  <c r="D154" i="12"/>
  <c r="N153" i="12"/>
  <c r="J153" i="12"/>
  <c r="D153" i="12"/>
  <c r="N152" i="12"/>
  <c r="J152" i="12"/>
  <c r="D152" i="12"/>
  <c r="N151" i="12"/>
  <c r="J151" i="12"/>
  <c r="D151" i="12"/>
  <c r="N150" i="12"/>
  <c r="J150" i="12"/>
  <c r="D150" i="12"/>
  <c r="N149" i="12"/>
  <c r="J149" i="12"/>
  <c r="D149" i="12"/>
  <c r="N148" i="12"/>
  <c r="J148" i="12"/>
  <c r="D148" i="12"/>
  <c r="N147" i="12"/>
  <c r="J147" i="12"/>
  <c r="D147" i="12"/>
  <c r="N146" i="12"/>
  <c r="J146" i="12"/>
  <c r="D146" i="12"/>
  <c r="N145" i="12"/>
  <c r="J145" i="12"/>
  <c r="D145" i="12"/>
  <c r="N144" i="12"/>
  <c r="J144" i="12"/>
  <c r="D144" i="12"/>
  <c r="N143" i="12"/>
  <c r="J143" i="12"/>
  <c r="D143" i="12"/>
  <c r="N142" i="12"/>
  <c r="J142" i="12"/>
  <c r="D142" i="12"/>
  <c r="N141" i="12"/>
  <c r="J141" i="12"/>
  <c r="D141" i="12"/>
  <c r="N140" i="12"/>
  <c r="J140" i="12"/>
  <c r="D140" i="12"/>
  <c r="N139" i="12"/>
  <c r="J139" i="12"/>
  <c r="D139" i="12"/>
  <c r="N138" i="12"/>
  <c r="J138" i="12"/>
  <c r="D138" i="12"/>
  <c r="N137" i="12"/>
  <c r="J137" i="12"/>
  <c r="D137" i="12"/>
  <c r="N136" i="12"/>
  <c r="J136" i="12"/>
  <c r="D136" i="12"/>
  <c r="N135" i="12"/>
  <c r="J135" i="12"/>
  <c r="D135" i="12"/>
  <c r="N134" i="12"/>
  <c r="J134" i="12"/>
  <c r="D134" i="12"/>
  <c r="N133" i="12"/>
  <c r="J133" i="12"/>
  <c r="D133" i="12"/>
  <c r="N132" i="12"/>
  <c r="J132" i="12"/>
  <c r="D132" i="12"/>
  <c r="N131" i="12"/>
  <c r="J131" i="12"/>
  <c r="D131" i="12"/>
  <c r="N130" i="12"/>
  <c r="J130" i="12"/>
  <c r="D130" i="12"/>
  <c r="N129" i="12"/>
  <c r="J129" i="12"/>
  <c r="D129" i="12"/>
  <c r="N128" i="12"/>
  <c r="J128" i="12"/>
  <c r="D128" i="12"/>
  <c r="N127" i="12"/>
  <c r="J127" i="12"/>
  <c r="D127" i="12"/>
  <c r="N126" i="12"/>
  <c r="J126" i="12"/>
  <c r="D126" i="12"/>
  <c r="N125" i="12"/>
  <c r="J125" i="12"/>
  <c r="D125" i="12"/>
  <c r="N124" i="12"/>
  <c r="J124" i="12"/>
  <c r="D124" i="12"/>
  <c r="N123" i="12"/>
  <c r="J123" i="12"/>
  <c r="D123" i="12"/>
  <c r="N122" i="12"/>
  <c r="J122" i="12"/>
  <c r="D122" i="12"/>
  <c r="N121" i="12"/>
  <c r="J121" i="12"/>
  <c r="D121" i="12"/>
  <c r="N120" i="12"/>
  <c r="J120" i="12"/>
  <c r="D120" i="12"/>
  <c r="N119" i="12"/>
  <c r="J119" i="12"/>
  <c r="D119" i="12"/>
  <c r="N118" i="12"/>
  <c r="J118" i="12"/>
  <c r="D118" i="12"/>
  <c r="N117" i="12"/>
  <c r="J117" i="12"/>
  <c r="D117" i="12"/>
  <c r="N116" i="12"/>
  <c r="J116" i="12"/>
  <c r="D116" i="12"/>
  <c r="N115" i="12"/>
  <c r="J115" i="12"/>
  <c r="D115" i="12"/>
  <c r="N114" i="12"/>
  <c r="J114" i="12"/>
  <c r="D114" i="12"/>
  <c r="N113" i="12"/>
  <c r="J113" i="12"/>
  <c r="D113" i="12"/>
  <c r="N112" i="12"/>
  <c r="J112" i="12"/>
  <c r="D112" i="12"/>
  <c r="N111" i="12"/>
  <c r="J111" i="12"/>
  <c r="D111" i="12"/>
  <c r="N110" i="12"/>
  <c r="J110" i="12"/>
  <c r="D110" i="12"/>
  <c r="N109" i="12"/>
  <c r="J109" i="12"/>
  <c r="D109" i="12"/>
  <c r="N108" i="12"/>
  <c r="J108" i="12"/>
  <c r="D108" i="12"/>
  <c r="N107" i="12"/>
  <c r="J107" i="12"/>
  <c r="D107" i="12"/>
  <c r="N106" i="12"/>
  <c r="J106" i="12"/>
  <c r="D106" i="12"/>
  <c r="N105" i="12"/>
  <c r="J105" i="12"/>
  <c r="D105" i="12"/>
  <c r="N104" i="12"/>
  <c r="J104" i="12"/>
  <c r="D104" i="12"/>
  <c r="N103" i="12"/>
  <c r="J103" i="12"/>
  <c r="D103" i="12"/>
  <c r="N102" i="12"/>
  <c r="J102" i="12"/>
  <c r="D102" i="12"/>
  <c r="N101" i="12"/>
  <c r="J101" i="12"/>
  <c r="D101" i="12"/>
  <c r="N100" i="12"/>
  <c r="J100" i="12"/>
  <c r="D100" i="12"/>
  <c r="N99" i="12"/>
  <c r="J99" i="12"/>
  <c r="D99" i="12"/>
  <c r="N98" i="12"/>
  <c r="J98" i="12"/>
  <c r="D98" i="12"/>
  <c r="N97" i="12"/>
  <c r="J97" i="12"/>
  <c r="D97" i="12"/>
  <c r="N96" i="12"/>
  <c r="J96" i="12"/>
  <c r="D96" i="12"/>
  <c r="N95" i="12"/>
  <c r="J95" i="12"/>
  <c r="D95" i="12"/>
  <c r="N94" i="12"/>
  <c r="J94" i="12"/>
  <c r="D94" i="12"/>
  <c r="N93" i="12"/>
  <c r="J93" i="12"/>
  <c r="D93" i="12"/>
  <c r="N92" i="12"/>
  <c r="J92" i="12"/>
  <c r="D92" i="12"/>
  <c r="N91" i="12"/>
  <c r="J91" i="12"/>
  <c r="D91" i="12"/>
  <c r="N90" i="12"/>
  <c r="J90" i="12"/>
  <c r="D90" i="12"/>
  <c r="N89" i="12"/>
  <c r="D89" i="12"/>
  <c r="J88" i="12"/>
  <c r="N87" i="12"/>
  <c r="D87" i="12"/>
  <c r="J86" i="12"/>
  <c r="N85" i="12"/>
  <c r="D85" i="12"/>
  <c r="J8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C170" i="12"/>
  <c r="C166" i="12"/>
  <c r="C162" i="12"/>
  <c r="C158" i="12"/>
  <c r="C154" i="12"/>
  <c r="C150" i="12"/>
  <c r="C146" i="12"/>
  <c r="C142" i="12"/>
  <c r="C138" i="12"/>
  <c r="C134" i="12"/>
  <c r="C130" i="12"/>
  <c r="C126" i="12"/>
  <c r="C122" i="12"/>
  <c r="C118" i="12"/>
  <c r="C114" i="12"/>
  <c r="C110" i="12"/>
  <c r="C106" i="12"/>
  <c r="C102" i="12"/>
  <c r="C98" i="12"/>
  <c r="C94" i="12"/>
  <c r="C90" i="12"/>
  <c r="C86" i="12"/>
  <c r="C82" i="12"/>
  <c r="C78" i="12"/>
  <c r="C74" i="12"/>
  <c r="C70" i="12"/>
  <c r="C66" i="12"/>
  <c r="C62" i="12"/>
  <c r="C58" i="12"/>
  <c r="C54" i="12"/>
  <c r="C50" i="12"/>
  <c r="C46" i="12"/>
  <c r="C42" i="12"/>
  <c r="C38" i="12"/>
  <c r="C34" i="12"/>
  <c r="C30" i="12"/>
  <c r="C26" i="12"/>
  <c r="C22" i="12"/>
  <c r="C18" i="12"/>
  <c r="C14" i="12"/>
  <c r="C10" i="12"/>
  <c r="C6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E111" i="12"/>
  <c r="O110" i="12"/>
  <c r="K110" i="12"/>
  <c r="E110" i="12"/>
  <c r="O109" i="12"/>
  <c r="K109" i="12"/>
  <c r="E109" i="12"/>
  <c r="O108" i="12"/>
  <c r="K108" i="12"/>
  <c r="E108" i="12"/>
  <c r="O107" i="12"/>
  <c r="K107" i="12"/>
  <c r="E107" i="12"/>
  <c r="O106" i="12"/>
  <c r="K106" i="12"/>
  <c r="E106" i="12"/>
  <c r="O105" i="12"/>
  <c r="K105" i="12"/>
  <c r="E105" i="12"/>
  <c r="O104" i="12"/>
  <c r="K104" i="12"/>
  <c r="E104" i="12"/>
  <c r="O103" i="12"/>
  <c r="K103" i="12"/>
  <c r="E103" i="12"/>
  <c r="O102" i="12"/>
  <c r="K102" i="12"/>
  <c r="E102" i="12"/>
  <c r="O101" i="12"/>
  <c r="K101" i="12"/>
  <c r="E101" i="12"/>
  <c r="O100" i="12"/>
  <c r="K100" i="12"/>
  <c r="E100" i="12"/>
  <c r="O99" i="12"/>
  <c r="K99" i="12"/>
  <c r="E99" i="12"/>
  <c r="O98" i="12"/>
  <c r="K98" i="12"/>
  <c r="E98" i="12"/>
  <c r="O97" i="12"/>
  <c r="K97" i="12"/>
  <c r="E97" i="12"/>
  <c r="O96" i="12"/>
  <c r="K96" i="12"/>
  <c r="E96" i="12"/>
  <c r="O95" i="12"/>
  <c r="K95" i="12"/>
  <c r="E95" i="12"/>
  <c r="O94" i="12"/>
  <c r="K94" i="12"/>
  <c r="E94" i="12"/>
  <c r="O93" i="12"/>
  <c r="K93" i="12"/>
  <c r="E93" i="12"/>
  <c r="O92" i="12"/>
  <c r="K92" i="12"/>
  <c r="E92" i="12"/>
  <c r="O91" i="12"/>
  <c r="K91" i="12"/>
  <c r="E91" i="12"/>
  <c r="O90" i="12"/>
  <c r="P87" i="12"/>
  <c r="P85" i="12"/>
  <c r="P83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C171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07" i="12"/>
  <c r="C103" i="12"/>
  <c r="C99" i="12"/>
  <c r="C95" i="12"/>
  <c r="C91" i="12"/>
  <c r="C87" i="12"/>
  <c r="C83" i="12"/>
  <c r="C79" i="12"/>
  <c r="C75" i="12"/>
  <c r="C71" i="12"/>
  <c r="C67" i="12"/>
  <c r="C63" i="12"/>
  <c r="C59" i="12"/>
  <c r="C55" i="12"/>
  <c r="C51" i="12"/>
  <c r="C47" i="12"/>
  <c r="C43" i="12"/>
  <c r="C39" i="12"/>
  <c r="C35" i="12"/>
  <c r="C31" i="12"/>
  <c r="C27" i="12"/>
  <c r="C23" i="12"/>
  <c r="C19" i="12"/>
  <c r="C15" i="12"/>
  <c r="C11" i="12"/>
  <c r="C7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J89" i="12"/>
  <c r="N88" i="12"/>
  <c r="D88" i="12"/>
  <c r="J87" i="12"/>
  <c r="N86" i="12"/>
  <c r="D86" i="12"/>
  <c r="J85" i="12"/>
  <c r="N84" i="12"/>
  <c r="D84" i="12"/>
  <c r="J83" i="12"/>
  <c r="N82" i="12"/>
  <c r="D82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F7" i="12"/>
  <c r="F11" i="12"/>
  <c r="F15" i="12"/>
  <c r="F19" i="12"/>
  <c r="F23" i="12"/>
  <c r="F27" i="12"/>
  <c r="F31" i="12"/>
  <c r="F35" i="12"/>
  <c r="F39" i="12"/>
  <c r="F43" i="12"/>
  <c r="F47" i="12"/>
  <c r="F51" i="12"/>
  <c r="F55" i="12"/>
  <c r="F59" i="12"/>
  <c r="F63" i="12"/>
  <c r="F67" i="12"/>
  <c r="F71" i="12"/>
  <c r="F75" i="12"/>
  <c r="F79" i="12"/>
  <c r="F83" i="12"/>
  <c r="F87" i="12"/>
  <c r="F91" i="12"/>
  <c r="F95" i="12"/>
  <c r="F99" i="12"/>
  <c r="F103" i="12"/>
  <c r="F107" i="12"/>
  <c r="F111" i="12"/>
  <c r="F115" i="12"/>
  <c r="F119" i="12"/>
  <c r="F123" i="12"/>
  <c r="F127" i="12"/>
  <c r="F131" i="12"/>
  <c r="F135" i="12"/>
  <c r="F139" i="12"/>
  <c r="F143" i="12"/>
  <c r="F147" i="12"/>
  <c r="F151" i="12"/>
  <c r="F155" i="12"/>
  <c r="F159" i="12"/>
  <c r="F163" i="12"/>
  <c r="F167" i="12"/>
  <c r="F171" i="12"/>
  <c r="F6" i="12"/>
  <c r="F10" i="12"/>
  <c r="F14" i="12"/>
  <c r="F18" i="12"/>
  <c r="F22" i="12"/>
  <c r="F26" i="12"/>
  <c r="F30" i="12"/>
  <c r="F34" i="12"/>
  <c r="F38" i="12"/>
  <c r="F42" i="12"/>
  <c r="F46" i="12"/>
  <c r="F50" i="12"/>
  <c r="F54" i="12"/>
  <c r="F58" i="12"/>
  <c r="F62" i="12"/>
  <c r="F66" i="12"/>
  <c r="F70" i="12"/>
  <c r="F74" i="12"/>
  <c r="F78" i="12"/>
  <c r="F82" i="12"/>
  <c r="F86" i="12"/>
  <c r="F90" i="12"/>
  <c r="F94" i="12"/>
  <c r="F98" i="12"/>
  <c r="F102" i="12"/>
  <c r="F106" i="12"/>
  <c r="F110" i="12"/>
  <c r="F114" i="12"/>
  <c r="F118" i="12"/>
  <c r="F122" i="12"/>
  <c r="F126" i="12"/>
  <c r="F130" i="12"/>
  <c r="F134" i="12"/>
  <c r="F138" i="12"/>
  <c r="F142" i="12"/>
  <c r="F146" i="12"/>
  <c r="F150" i="12"/>
  <c r="F154" i="12"/>
  <c r="F158" i="12"/>
  <c r="F162" i="12"/>
  <c r="F166" i="12"/>
  <c r="F170" i="12"/>
  <c r="F5" i="12"/>
  <c r="F9" i="12"/>
  <c r="F13" i="12"/>
  <c r="F17" i="12"/>
  <c r="F21" i="12"/>
  <c r="F25" i="12"/>
  <c r="F29" i="12"/>
  <c r="F33" i="12"/>
  <c r="F37" i="12"/>
  <c r="F41" i="12"/>
  <c r="F45" i="12"/>
  <c r="F49" i="12"/>
  <c r="F53" i="12"/>
  <c r="F57" i="12"/>
  <c r="F61" i="12"/>
  <c r="F65" i="12"/>
  <c r="F69" i="12"/>
  <c r="F73" i="12"/>
  <c r="F77" i="12"/>
  <c r="F81" i="12"/>
  <c r="F85" i="12"/>
  <c r="F89" i="12"/>
  <c r="F93" i="12"/>
  <c r="F97" i="12"/>
  <c r="F101" i="12"/>
  <c r="F105" i="12"/>
  <c r="F109" i="12"/>
  <c r="F113" i="12"/>
  <c r="F117" i="12"/>
  <c r="F121" i="12"/>
  <c r="F125" i="12"/>
  <c r="F129" i="12"/>
  <c r="F133" i="12"/>
  <c r="F137" i="12"/>
  <c r="F141" i="12"/>
  <c r="F145" i="12"/>
  <c r="F149" i="12"/>
  <c r="F153" i="12"/>
  <c r="F157" i="12"/>
  <c r="F161" i="12"/>
  <c r="F165" i="12"/>
  <c r="F169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56" i="12"/>
  <c r="F60" i="12"/>
  <c r="F64" i="12"/>
  <c r="F68" i="12"/>
  <c r="F72" i="12"/>
  <c r="F76" i="12"/>
  <c r="F80" i="12"/>
  <c r="F84" i="12"/>
  <c r="F88" i="12"/>
  <c r="F92" i="12"/>
  <c r="F96" i="12"/>
  <c r="F100" i="12"/>
  <c r="F104" i="12"/>
  <c r="F108" i="12"/>
  <c r="F112" i="12"/>
  <c r="F116" i="12"/>
  <c r="F120" i="12"/>
  <c r="F124" i="12"/>
  <c r="F128" i="12"/>
  <c r="F132" i="12"/>
  <c r="F136" i="12"/>
  <c r="F140" i="12"/>
  <c r="F144" i="12"/>
  <c r="F148" i="12"/>
  <c r="F152" i="12"/>
  <c r="F156" i="12"/>
  <c r="F160" i="12"/>
  <c r="F164" i="12"/>
  <c r="F168" i="12"/>
  <c r="F172" i="12"/>
  <c r="C172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72" i="12"/>
  <c r="C68" i="12"/>
  <c r="C64" i="12"/>
  <c r="C60" i="12"/>
  <c r="C56" i="12"/>
  <c r="C52" i="12"/>
  <c r="C48" i="12"/>
  <c r="C44" i="12"/>
  <c r="C40" i="12"/>
  <c r="C36" i="12"/>
  <c r="C32" i="12"/>
  <c r="C28" i="12"/>
  <c r="C24" i="12"/>
  <c r="C20" i="12"/>
  <c r="C16" i="12"/>
  <c r="C12" i="12"/>
  <c r="M172" i="12"/>
  <c r="I172" i="12"/>
  <c r="M171" i="12"/>
  <c r="I171" i="12"/>
  <c r="M170" i="12"/>
  <c r="I170" i="12"/>
  <c r="M169" i="12"/>
  <c r="I169" i="12"/>
  <c r="M168" i="12"/>
  <c r="I168" i="12"/>
  <c r="M167" i="12"/>
  <c r="I167" i="12"/>
  <c r="M166" i="12"/>
  <c r="I166" i="12"/>
  <c r="M165" i="12"/>
  <c r="I165" i="12"/>
  <c r="M164" i="12"/>
  <c r="I164" i="12"/>
  <c r="M163" i="12"/>
  <c r="I163" i="12"/>
  <c r="M162" i="12"/>
  <c r="I162" i="12"/>
  <c r="M161" i="12"/>
  <c r="I161" i="12"/>
  <c r="M160" i="12"/>
  <c r="I160" i="12"/>
  <c r="M159" i="12"/>
  <c r="I159" i="12"/>
  <c r="M158" i="12"/>
  <c r="I158" i="12"/>
  <c r="M157" i="12"/>
  <c r="I157" i="12"/>
  <c r="M156" i="12"/>
  <c r="I156" i="12"/>
  <c r="M155" i="12"/>
  <c r="I155" i="12"/>
  <c r="M154" i="12"/>
  <c r="I154" i="12"/>
  <c r="M153" i="12"/>
  <c r="I153" i="12"/>
  <c r="M152" i="12"/>
  <c r="I152" i="12"/>
  <c r="M151" i="12"/>
  <c r="I151" i="12"/>
  <c r="M150" i="12"/>
  <c r="I150" i="12"/>
  <c r="M149" i="12"/>
  <c r="I149" i="12"/>
  <c r="M148" i="12"/>
  <c r="I148" i="12"/>
  <c r="M147" i="12"/>
  <c r="I147" i="12"/>
  <c r="M146" i="12"/>
  <c r="I146" i="12"/>
  <c r="M145" i="12"/>
  <c r="I145" i="12"/>
  <c r="M144" i="12"/>
  <c r="I144" i="12"/>
  <c r="M143" i="12"/>
  <c r="I143" i="12"/>
  <c r="M142" i="12"/>
  <c r="I142" i="12"/>
  <c r="M141" i="12"/>
  <c r="I141" i="12"/>
  <c r="M140" i="12"/>
  <c r="I140" i="12"/>
  <c r="M139" i="12"/>
  <c r="I139" i="12"/>
  <c r="M138" i="12"/>
  <c r="I138" i="12"/>
  <c r="M137" i="12"/>
  <c r="I137" i="12"/>
  <c r="M136" i="12"/>
  <c r="I136" i="12"/>
  <c r="M135" i="12"/>
  <c r="I135" i="12"/>
  <c r="M134" i="12"/>
  <c r="I134" i="12"/>
  <c r="M133" i="12"/>
  <c r="I133" i="12"/>
  <c r="M132" i="12"/>
  <c r="I132" i="12"/>
  <c r="M131" i="12"/>
  <c r="I131" i="12"/>
  <c r="M130" i="12"/>
  <c r="I130" i="12"/>
  <c r="M129" i="12"/>
  <c r="I129" i="12"/>
  <c r="M128" i="12"/>
  <c r="I128" i="12"/>
  <c r="M127" i="12"/>
  <c r="I127" i="12"/>
  <c r="M126" i="12"/>
  <c r="I126" i="12"/>
  <c r="M125" i="12"/>
  <c r="I125" i="12"/>
  <c r="M124" i="12"/>
  <c r="I124" i="12"/>
  <c r="M123" i="12"/>
  <c r="I123" i="12"/>
  <c r="M122" i="12"/>
  <c r="I122" i="12"/>
  <c r="M121" i="12"/>
  <c r="I121" i="12"/>
  <c r="M120" i="12"/>
  <c r="I120" i="12"/>
  <c r="M119" i="12"/>
  <c r="I119" i="12"/>
  <c r="M118" i="12"/>
  <c r="I118" i="12"/>
  <c r="M117" i="12"/>
  <c r="I117" i="12"/>
  <c r="M116" i="12"/>
  <c r="I116" i="12"/>
  <c r="M115" i="12"/>
  <c r="I115" i="12"/>
  <c r="M114" i="12"/>
  <c r="I114" i="12"/>
  <c r="M113" i="12"/>
  <c r="I113" i="12"/>
  <c r="M112" i="12"/>
  <c r="I112" i="12"/>
  <c r="M111" i="12"/>
  <c r="I111" i="12"/>
  <c r="M110" i="12"/>
  <c r="I110" i="12"/>
  <c r="M109" i="12"/>
  <c r="I109" i="12"/>
  <c r="M108" i="12"/>
  <c r="I108" i="12"/>
  <c r="M107" i="12"/>
  <c r="I107" i="12"/>
  <c r="M106" i="12"/>
  <c r="I106" i="12"/>
  <c r="M105" i="12"/>
  <c r="I105" i="12"/>
  <c r="M104" i="12"/>
  <c r="I104" i="12"/>
  <c r="M103" i="12"/>
  <c r="I103" i="12"/>
  <c r="M102" i="12"/>
  <c r="I102" i="12"/>
  <c r="M101" i="12"/>
  <c r="I101" i="12"/>
  <c r="M100" i="12"/>
  <c r="I100" i="12"/>
  <c r="M99" i="12"/>
  <c r="I99" i="12"/>
  <c r="M98" i="12"/>
  <c r="I98" i="12"/>
  <c r="M97" i="12"/>
  <c r="I97" i="12"/>
  <c r="M96" i="12"/>
  <c r="I96" i="12"/>
  <c r="M95" i="12"/>
  <c r="I95" i="12"/>
  <c r="M94" i="12"/>
  <c r="I94" i="12"/>
  <c r="M93" i="12"/>
  <c r="I93" i="12"/>
  <c r="M92" i="12"/>
  <c r="I92" i="12"/>
  <c r="M91" i="12"/>
  <c r="I91" i="12"/>
  <c r="M90" i="12"/>
  <c r="I90" i="12"/>
  <c r="P88" i="12"/>
  <c r="P86" i="12"/>
  <c r="P84" i="12"/>
  <c r="P82" i="12"/>
  <c r="C174" i="14" l="1"/>
  <c r="C176" i="14" s="1"/>
  <c r="T117" i="14" l="1"/>
  <c r="T17" i="14"/>
  <c r="T70" i="14"/>
  <c r="T4" i="14"/>
  <c r="T94" i="14"/>
  <c r="T22" i="14"/>
  <c r="T26" i="14"/>
  <c r="T147" i="14"/>
  <c r="T35" i="14"/>
  <c r="T100" i="14"/>
  <c r="T31" i="14"/>
  <c r="T101" i="14"/>
  <c r="T77" i="14"/>
  <c r="T41" i="14"/>
  <c r="T73" i="14"/>
  <c r="T16" i="14"/>
  <c r="T113" i="14"/>
  <c r="T14" i="14"/>
  <c r="T134" i="14"/>
  <c r="T18" i="14"/>
  <c r="T161" i="14"/>
  <c r="T46" i="14"/>
  <c r="T5" i="14"/>
  <c r="T87" i="14"/>
  <c r="T91" i="14"/>
  <c r="T120" i="14"/>
  <c r="T104" i="14"/>
  <c r="T142" i="14"/>
  <c r="T28" i="14"/>
  <c r="T13" i="14"/>
  <c r="T72" i="14"/>
  <c r="T71" i="14"/>
  <c r="T47" i="14"/>
  <c r="T129" i="14"/>
  <c r="T53" i="14"/>
  <c r="T151" i="14"/>
  <c r="T137" i="14"/>
  <c r="T171" i="14"/>
  <c r="T79" i="14"/>
  <c r="T154" i="14"/>
  <c r="T159" i="14"/>
  <c r="T30" i="14"/>
  <c r="T40" i="14"/>
  <c r="T51" i="14"/>
  <c r="T85" i="14"/>
  <c r="T80" i="14"/>
  <c r="T128" i="14"/>
  <c r="T25" i="14"/>
  <c r="T48" i="14"/>
  <c r="T24" i="14"/>
  <c r="T29" i="14"/>
  <c r="T130" i="14"/>
  <c r="T114" i="14"/>
  <c r="T74" i="14"/>
  <c r="T21" i="14"/>
  <c r="T60" i="14"/>
  <c r="T55" i="14"/>
  <c r="T69" i="14"/>
  <c r="T45" i="14"/>
  <c r="T89" i="14"/>
  <c r="T82" i="14"/>
  <c r="T62" i="14"/>
  <c r="T165" i="14"/>
  <c r="T23" i="14"/>
  <c r="T34" i="14"/>
  <c r="T157" i="14"/>
  <c r="T170" i="14"/>
  <c r="T66" i="14"/>
  <c r="T144" i="14"/>
  <c r="T158" i="14"/>
  <c r="T146" i="14"/>
  <c r="T122" i="14"/>
  <c r="T139" i="14"/>
  <c r="T12" i="14"/>
  <c r="T56" i="14"/>
  <c r="T152" i="14"/>
  <c r="T88" i="14"/>
  <c r="T96" i="14"/>
  <c r="T133" i="14"/>
  <c r="T38" i="14"/>
  <c r="T93" i="14"/>
  <c r="T86" i="14"/>
  <c r="T103" i="14"/>
  <c r="T105" i="14"/>
  <c r="T136" i="14"/>
  <c r="T65" i="14"/>
  <c r="T83" i="14"/>
  <c r="T15" i="14"/>
  <c r="T52" i="14"/>
  <c r="T111" i="14"/>
  <c r="T68" i="14"/>
  <c r="T32" i="14"/>
  <c r="T81" i="14"/>
  <c r="T76" i="14"/>
  <c r="T8" i="14"/>
  <c r="T102" i="14"/>
  <c r="T132" i="14"/>
  <c r="T39" i="14"/>
  <c r="T10" i="14"/>
  <c r="T108" i="14"/>
  <c r="T116" i="14"/>
  <c r="T149" i="14"/>
  <c r="T131" i="14"/>
  <c r="T49" i="14"/>
  <c r="T166" i="14"/>
  <c r="T78" i="14"/>
  <c r="T138" i="14"/>
  <c r="T160" i="14"/>
  <c r="T140" i="14"/>
  <c r="T135" i="14"/>
  <c r="T63" i="14"/>
  <c r="T121" i="14"/>
  <c r="T19" i="14"/>
  <c r="T169" i="14"/>
  <c r="T75" i="14"/>
  <c r="T115" i="14"/>
  <c r="T162" i="14"/>
  <c r="T36" i="14"/>
  <c r="T92" i="14"/>
  <c r="T43" i="14"/>
  <c r="T110" i="14"/>
  <c r="T112" i="14"/>
  <c r="T54" i="14"/>
  <c r="T123" i="14"/>
  <c r="T11" i="14"/>
  <c r="T7" i="14"/>
  <c r="T37" i="14"/>
  <c r="T172" i="14"/>
  <c r="T61" i="14"/>
  <c r="T27" i="14"/>
  <c r="T33" i="14"/>
  <c r="T97" i="14"/>
  <c r="T106" i="14"/>
  <c r="T125" i="14"/>
  <c r="T124" i="14"/>
  <c r="T107" i="14"/>
  <c r="T127" i="14"/>
  <c r="T95" i="14"/>
  <c r="T118" i="14"/>
  <c r="T163" i="14"/>
  <c r="T50" i="14"/>
  <c r="T59" i="14"/>
  <c r="T58" i="14"/>
  <c r="T141" i="14"/>
  <c r="T44" i="14"/>
  <c r="T167" i="14"/>
  <c r="T168" i="14"/>
  <c r="T145" i="14"/>
  <c r="T98" i="14"/>
  <c r="T42" i="14"/>
  <c r="T84" i="14"/>
  <c r="T20" i="14"/>
  <c r="T126" i="14"/>
  <c r="T99" i="14"/>
  <c r="T148" i="14"/>
  <c r="T155" i="14"/>
  <c r="T6" i="14"/>
  <c r="T64" i="14"/>
  <c r="T119" i="14"/>
  <c r="T9" i="14"/>
  <c r="T164" i="14"/>
  <c r="T67" i="14"/>
  <c r="T156" i="14"/>
  <c r="T57" i="14"/>
  <c r="T90" i="14"/>
  <c r="T150" i="14"/>
  <c r="T153" i="14"/>
  <c r="T143" i="14"/>
  <c r="T109" i="14"/>
  <c r="D174" i="14"/>
  <c r="U169" i="14" s="1"/>
  <c r="E174" i="14"/>
  <c r="V74" i="14" s="1"/>
  <c r="G174" i="14"/>
  <c r="X81" i="14" s="1"/>
  <c r="I174" i="14"/>
  <c r="Z46" i="14" s="1"/>
  <c r="Z31" i="14"/>
  <c r="Z138" i="14"/>
  <c r="Z118" i="14"/>
  <c r="Z99" i="14"/>
  <c r="Z13" i="14"/>
  <c r="Z76" i="14"/>
  <c r="Z135" i="14"/>
  <c r="Z59" i="14"/>
  <c r="Z6" i="14"/>
  <c r="Z35" i="14"/>
  <c r="Z91" i="14"/>
  <c r="Z55" i="14"/>
  <c r="Z139" i="14"/>
  <c r="Z166" i="14"/>
  <c r="Z110" i="14"/>
  <c r="Z127" i="14"/>
  <c r="Z126" i="14"/>
  <c r="Z142" i="14"/>
  <c r="Z51" i="14"/>
  <c r="Z152" i="14"/>
  <c r="Z32" i="14"/>
  <c r="Z160" i="14"/>
  <c r="Z123" i="14"/>
  <c r="Z155" i="14"/>
  <c r="Z26" i="14"/>
  <c r="Z79" i="14"/>
  <c r="Z21" i="14"/>
  <c r="Z146" i="14"/>
  <c r="Z83" i="14"/>
  <c r="Z131" i="14"/>
  <c r="Z92" i="14"/>
  <c r="Z124" i="14"/>
  <c r="Z153" i="14"/>
  <c r="Z164" i="14"/>
  <c r="Z41" i="14"/>
  <c r="Z80" i="14"/>
  <c r="Z96" i="14"/>
  <c r="Z100" i="14"/>
  <c r="Z120" i="14"/>
  <c r="Z69" i="14"/>
  <c r="Z12" i="14"/>
  <c r="Z111" i="14"/>
  <c r="Z78" i="14"/>
  <c r="Z112" i="14"/>
  <c r="Z95" i="14"/>
  <c r="Z64" i="14"/>
  <c r="Z161" i="14"/>
  <c r="Z137" i="14"/>
  <c r="Z114" i="14"/>
  <c r="Z144" i="14"/>
  <c r="Z136" i="14"/>
  <c r="Z116" i="14"/>
  <c r="Z162" i="14"/>
  <c r="Z106" i="14"/>
  <c r="Z98" i="14"/>
  <c r="Z147" i="14"/>
  <c r="Z87" i="14"/>
  <c r="Z154" i="14"/>
  <c r="Z60" i="14"/>
  <c r="Z122" i="14"/>
  <c r="Z15" i="14"/>
  <c r="Z49" i="14"/>
  <c r="Z43" i="14"/>
  <c r="Z107" i="14"/>
  <c r="Z20" i="14"/>
  <c r="Z70" i="14"/>
  <c r="Z134" i="14"/>
  <c r="Z53" i="14"/>
  <c r="Z29" i="14"/>
  <c r="Z170" i="14"/>
  <c r="Z103" i="14"/>
  <c r="Z10" i="14"/>
  <c r="Z75" i="14"/>
  <c r="Z33" i="14"/>
  <c r="Z168" i="14"/>
  <c r="Z156" i="14"/>
  <c r="Z150" i="14"/>
  <c r="Z171" i="14"/>
  <c r="Z65" i="14"/>
  <c r="Z36" i="14"/>
  <c r="Z125" i="14"/>
  <c r="Z42" i="14"/>
  <c r="Z117" i="14"/>
  <c r="Z113" i="14"/>
  <c r="Z47" i="14"/>
  <c r="Z48" i="14"/>
  <c r="Z34" i="14"/>
  <c r="Z93" i="14"/>
  <c r="Z132" i="14"/>
  <c r="Z19" i="14"/>
  <c r="Z61" i="14"/>
  <c r="Z44" i="14"/>
  <c r="Z4" i="14"/>
  <c r="Z18" i="14"/>
  <c r="Z151" i="14"/>
  <c r="Z130" i="14"/>
  <c r="Z66" i="14"/>
  <c r="Z105" i="14"/>
  <c r="Z108" i="14"/>
  <c r="Z115" i="14"/>
  <c r="Z97" i="14"/>
  <c r="Z145" i="14"/>
  <c r="Z57" i="14"/>
  <c r="Z73" i="14"/>
  <c r="Z72" i="14"/>
  <c r="Z128" i="14"/>
  <c r="X165" i="14"/>
  <c r="Z165" i="14"/>
  <c r="Z133" i="14"/>
  <c r="Z8" i="14"/>
  <c r="Z63" i="14"/>
  <c r="Z37" i="14"/>
  <c r="Z58" i="14"/>
  <c r="Z119" i="14"/>
  <c r="Z67" i="14"/>
  <c r="G176" i="14"/>
  <c r="I176" i="14"/>
  <c r="Z40" i="14" l="1"/>
  <c r="Z163" i="14"/>
  <c r="Z101" i="14"/>
  <c r="Z159" i="14"/>
  <c r="Z62" i="14"/>
  <c r="U77" i="14"/>
  <c r="Z94" i="14"/>
  <c r="Z30" i="14"/>
  <c r="Z84" i="14"/>
  <c r="Z5" i="14"/>
  <c r="Z89" i="14"/>
  <c r="Z52" i="14"/>
  <c r="Z7" i="14"/>
  <c r="Z56" i="14"/>
  <c r="V72" i="14"/>
  <c r="V97" i="14"/>
  <c r="V66" i="14"/>
  <c r="V4" i="14"/>
  <c r="V132" i="14"/>
  <c r="V117" i="14"/>
  <c r="V65" i="14"/>
  <c r="V168" i="14"/>
  <c r="V103" i="14"/>
  <c r="V107" i="14"/>
  <c r="V147" i="14"/>
  <c r="V164" i="14"/>
  <c r="V32" i="14"/>
  <c r="V6" i="14"/>
  <c r="V38" i="14"/>
  <c r="V27" i="14"/>
  <c r="V8" i="14"/>
  <c r="V49" i="14"/>
  <c r="V94" i="14"/>
  <c r="V84" i="14"/>
  <c r="V89" i="14"/>
  <c r="V7" i="14"/>
  <c r="V167" i="14"/>
  <c r="V128" i="14"/>
  <c r="V73" i="14"/>
  <c r="V145" i="14"/>
  <c r="V115" i="14"/>
  <c r="V105" i="14"/>
  <c r="V130" i="14"/>
  <c r="V18" i="14"/>
  <c r="V44" i="14"/>
  <c r="V19" i="14"/>
  <c r="V93" i="14"/>
  <c r="V48" i="14"/>
  <c r="V113" i="14"/>
  <c r="V42" i="14"/>
  <c r="V36" i="14"/>
  <c r="V171" i="14"/>
  <c r="V156" i="14"/>
  <c r="V33" i="14"/>
  <c r="V10" i="14"/>
  <c r="V170" i="14"/>
  <c r="V53" i="14"/>
  <c r="V122" i="14"/>
  <c r="V116" i="14"/>
  <c r="V95" i="14"/>
  <c r="V100" i="14"/>
  <c r="V92" i="14"/>
  <c r="V155" i="14"/>
  <c r="V142" i="14"/>
  <c r="V55" i="14"/>
  <c r="V76" i="14"/>
  <c r="V143" i="14"/>
  <c r="V45" i="14"/>
  <c r="V141" i="14"/>
  <c r="V50" i="14"/>
  <c r="V165" i="14"/>
  <c r="V57" i="14"/>
  <c r="V108" i="14"/>
  <c r="V151" i="14"/>
  <c r="V61" i="14"/>
  <c r="V34" i="14"/>
  <c r="V47" i="14"/>
  <c r="V125" i="14"/>
  <c r="V150" i="14"/>
  <c r="V75" i="14"/>
  <c r="V29" i="14"/>
  <c r="V137" i="14"/>
  <c r="V12" i="14"/>
  <c r="V21" i="14"/>
  <c r="V110" i="14"/>
  <c r="V148" i="14"/>
  <c r="V104" i="14"/>
  <c r="V28" i="14"/>
  <c r="E176" i="14"/>
  <c r="V37" i="14"/>
  <c r="V106" i="14"/>
  <c r="V30" i="14"/>
  <c r="V5" i="14"/>
  <c r="V52" i="14"/>
  <c r="V138" i="14"/>
  <c r="V140" i="14"/>
  <c r="V67" i="14"/>
  <c r="V58" i="14"/>
  <c r="V63" i="14"/>
  <c r="V133" i="14"/>
  <c r="V70" i="14"/>
  <c r="V154" i="14"/>
  <c r="V144" i="14"/>
  <c r="V78" i="14"/>
  <c r="V80" i="14"/>
  <c r="V83" i="14"/>
  <c r="V123" i="14"/>
  <c r="V126" i="14"/>
  <c r="V91" i="14"/>
  <c r="V13" i="14"/>
  <c r="V56" i="14"/>
  <c r="V23" i="14"/>
  <c r="V77" i="14"/>
  <c r="V86" i="14"/>
  <c r="V119" i="14"/>
  <c r="V172" i="14"/>
  <c r="V129" i="14"/>
  <c r="Z86" i="14"/>
  <c r="V99" i="14"/>
  <c r="V54" i="14"/>
  <c r="V40" i="14"/>
  <c r="V9" i="14"/>
  <c r="V102" i="14"/>
  <c r="V16" i="14"/>
  <c r="V85" i="14"/>
  <c r="V109" i="14"/>
  <c r="V134" i="14"/>
  <c r="V20" i="14"/>
  <c r="V43" i="14"/>
  <c r="V15" i="14"/>
  <c r="V60" i="14"/>
  <c r="V87" i="14"/>
  <c r="V98" i="14"/>
  <c r="V162" i="14"/>
  <c r="V136" i="14"/>
  <c r="V114" i="14"/>
  <c r="V161" i="14"/>
  <c r="V64" i="14"/>
  <c r="V112" i="14"/>
  <c r="V111" i="14"/>
  <c r="V69" i="14"/>
  <c r="V120" i="14"/>
  <c r="V96" i="14"/>
  <c r="V41" i="14"/>
  <c r="V153" i="14"/>
  <c r="V124" i="14"/>
  <c r="V131" i="14"/>
  <c r="V146" i="14"/>
  <c r="V79" i="14"/>
  <c r="V26" i="14"/>
  <c r="V163" i="14"/>
  <c r="V160" i="14"/>
  <c r="V152" i="14"/>
  <c r="V51" i="14"/>
  <c r="V101" i="14"/>
  <c r="V127" i="14"/>
  <c r="V166" i="14"/>
  <c r="V139" i="14"/>
  <c r="V159" i="14"/>
  <c r="V35" i="14"/>
  <c r="V59" i="14"/>
  <c r="V135" i="14"/>
  <c r="V62" i="14"/>
  <c r="V118" i="14"/>
  <c r="V68" i="14"/>
  <c r="V31" i="14"/>
  <c r="V121" i="14"/>
  <c r="V25" i="14"/>
  <c r="V88" i="14"/>
  <c r="V39" i="14"/>
  <c r="V158" i="14"/>
  <c r="Z143" i="14"/>
  <c r="Z148" i="14"/>
  <c r="Z54" i="14"/>
  <c r="Z68" i="14"/>
  <c r="Z45" i="14"/>
  <c r="Z104" i="14"/>
  <c r="Z9" i="14"/>
  <c r="Z172" i="14"/>
  <c r="Z102" i="14"/>
  <c r="Z23" i="14"/>
  <c r="Z71" i="14"/>
  <c r="Z90" i="14"/>
  <c r="Z11" i="14"/>
  <c r="Z81" i="14"/>
  <c r="Z82" i="14"/>
  <c r="Z169" i="14"/>
  <c r="Z14" i="14"/>
  <c r="Z74" i="14"/>
  <c r="Z141" i="14"/>
  <c r="Z121" i="14"/>
  <c r="Z38" i="14"/>
  <c r="Z25" i="14"/>
  <c r="Z16" i="14"/>
  <c r="Z50" i="14"/>
  <c r="Z140" i="14"/>
  <c r="Z88" i="14"/>
  <c r="Z85" i="14"/>
  <c r="Z24" i="14"/>
  <c r="Z149" i="14"/>
  <c r="Z22" i="14"/>
  <c r="V71" i="14"/>
  <c r="V90" i="14"/>
  <c r="V11" i="14"/>
  <c r="V81" i="14"/>
  <c r="V82" i="14"/>
  <c r="Z77" i="14"/>
  <c r="Z167" i="14"/>
  <c r="V169" i="14"/>
  <c r="V157" i="14"/>
  <c r="V17" i="14"/>
  <c r="V46" i="14"/>
  <c r="V22" i="14"/>
  <c r="X61" i="14"/>
  <c r="X117" i="14"/>
  <c r="X134" i="14"/>
  <c r="X136" i="14"/>
  <c r="X131" i="14"/>
  <c r="X101" i="14"/>
  <c r="X62" i="14"/>
  <c r="X108" i="14"/>
  <c r="X168" i="14"/>
  <c r="X60" i="14"/>
  <c r="X112" i="14"/>
  <c r="X96" i="14"/>
  <c r="X163" i="14"/>
  <c r="X159" i="14"/>
  <c r="X68" i="14"/>
  <c r="X172" i="14"/>
  <c r="X90" i="14"/>
  <c r="X8" i="14"/>
  <c r="X97" i="14"/>
  <c r="X4" i="14"/>
  <c r="X47" i="14"/>
  <c r="X29" i="14"/>
  <c r="X15" i="14"/>
  <c r="X162" i="14"/>
  <c r="X64" i="14"/>
  <c r="X120" i="14"/>
  <c r="X124" i="14"/>
  <c r="X26" i="14"/>
  <c r="X51" i="14"/>
  <c r="X139" i="14"/>
  <c r="X135" i="14"/>
  <c r="X54" i="14"/>
  <c r="X9" i="14"/>
  <c r="X71" i="14"/>
  <c r="X82" i="14"/>
  <c r="X39" i="14"/>
  <c r="X37" i="14"/>
  <c r="X57" i="14"/>
  <c r="X151" i="14"/>
  <c r="X34" i="14"/>
  <c r="X65" i="14"/>
  <c r="X103" i="14"/>
  <c r="X43" i="14"/>
  <c r="X98" i="14"/>
  <c r="X161" i="14"/>
  <c r="X69" i="14"/>
  <c r="X153" i="14"/>
  <c r="X79" i="14"/>
  <c r="X152" i="14"/>
  <c r="X166" i="14"/>
  <c r="X59" i="14"/>
  <c r="X148" i="14"/>
  <c r="X104" i="14"/>
  <c r="X23" i="14"/>
  <c r="X74" i="14"/>
  <c r="X149" i="14"/>
  <c r="X14" i="14"/>
  <c r="X24" i="14"/>
  <c r="X86" i="14"/>
  <c r="X169" i="14"/>
  <c r="X167" i="14"/>
  <c r="X77" i="14"/>
  <c r="X85" i="14"/>
  <c r="X88" i="14"/>
  <c r="X140" i="14"/>
  <c r="X50" i="14"/>
  <c r="X16" i="14"/>
  <c r="X25" i="14"/>
  <c r="X38" i="14"/>
  <c r="X121" i="14"/>
  <c r="X141" i="14"/>
  <c r="X31" i="14"/>
  <c r="X40" i="14"/>
  <c r="X56" i="14"/>
  <c r="X138" i="14"/>
  <c r="X118" i="14"/>
  <c r="X99" i="14"/>
  <c r="X13" i="14"/>
  <c r="X76" i="14"/>
  <c r="X7" i="14"/>
  <c r="X6" i="14"/>
  <c r="X91" i="14"/>
  <c r="X55" i="14"/>
  <c r="X52" i="14"/>
  <c r="X110" i="14"/>
  <c r="X126" i="14"/>
  <c r="X142" i="14"/>
  <c r="X89" i="14"/>
  <c r="X32" i="14"/>
  <c r="X123" i="14"/>
  <c r="X155" i="14"/>
  <c r="X5" i="14"/>
  <c r="X21" i="14"/>
  <c r="X83" i="14"/>
  <c r="X92" i="14"/>
  <c r="X84" i="14"/>
  <c r="X164" i="14"/>
  <c r="X80" i="14"/>
  <c r="X100" i="14"/>
  <c r="X30" i="14"/>
  <c r="X12" i="14"/>
  <c r="X78" i="14"/>
  <c r="X95" i="14"/>
  <c r="X94" i="14"/>
  <c r="X137" i="14"/>
  <c r="X144" i="14"/>
  <c r="X116" i="14"/>
  <c r="X106" i="14"/>
  <c r="X147" i="14"/>
  <c r="X154" i="14"/>
  <c r="X122" i="14"/>
  <c r="X49" i="14"/>
  <c r="X107" i="14"/>
  <c r="X70" i="14"/>
  <c r="X53" i="14"/>
  <c r="X170" i="14"/>
  <c r="X10" i="14"/>
  <c r="X33" i="14"/>
  <c r="X156" i="14"/>
  <c r="X171" i="14"/>
  <c r="X36" i="14"/>
  <c r="X42" i="14"/>
  <c r="X113" i="14"/>
  <c r="X48" i="14"/>
  <c r="X93" i="14"/>
  <c r="X19" i="14"/>
  <c r="X44" i="14"/>
  <c r="X18" i="14"/>
  <c r="X130" i="14"/>
  <c r="X105" i="14"/>
  <c r="X115" i="14"/>
  <c r="X145" i="14"/>
  <c r="X73" i="14"/>
  <c r="X128" i="14"/>
  <c r="X133" i="14"/>
  <c r="X63" i="14"/>
  <c r="X58" i="14"/>
  <c r="X67" i="14"/>
  <c r="X22" i="14"/>
  <c r="X158" i="14"/>
  <c r="X129" i="14"/>
  <c r="X27" i="14"/>
  <c r="X109" i="14"/>
  <c r="X46" i="14"/>
  <c r="X17" i="14"/>
  <c r="X157" i="14"/>
  <c r="X28" i="14"/>
  <c r="X150" i="14"/>
  <c r="J174" i="14"/>
  <c r="X119" i="14"/>
  <c r="X72" i="14"/>
  <c r="X66" i="14"/>
  <c r="X132" i="14"/>
  <c r="X125" i="14"/>
  <c r="X75" i="14"/>
  <c r="X20" i="14"/>
  <c r="X87" i="14"/>
  <c r="X114" i="14"/>
  <c r="X111" i="14"/>
  <c r="X41" i="14"/>
  <c r="X146" i="14"/>
  <c r="X160" i="14"/>
  <c r="X127" i="14"/>
  <c r="X35" i="14"/>
  <c r="X143" i="14"/>
  <c r="X45" i="14"/>
  <c r="X102" i="14"/>
  <c r="X11" i="14"/>
  <c r="U167" i="14"/>
  <c r="U24" i="14"/>
  <c r="U149" i="14"/>
  <c r="U46" i="14"/>
  <c r="U158" i="14"/>
  <c r="U17" i="14"/>
  <c r="U129" i="14"/>
  <c r="U157" i="14"/>
  <c r="U39" i="14"/>
  <c r="U27" i="14"/>
  <c r="U109" i="14"/>
  <c r="U28" i="14"/>
  <c r="U82" i="14"/>
  <c r="U81" i="14"/>
  <c r="U11" i="14"/>
  <c r="U90" i="14"/>
  <c r="U71" i="14"/>
  <c r="U23" i="14"/>
  <c r="U102" i="14"/>
  <c r="U172" i="14"/>
  <c r="U9" i="14"/>
  <c r="U104" i="14"/>
  <c r="U45" i="14"/>
  <c r="U68" i="14"/>
  <c r="U54" i="14"/>
  <c r="U148" i="14"/>
  <c r="U143" i="14"/>
  <c r="U62" i="14"/>
  <c r="U135" i="14"/>
  <c r="U59" i="14"/>
  <c r="U35" i="14"/>
  <c r="AA35" i="14" s="1"/>
  <c r="AB35" i="14" s="1"/>
  <c r="U159" i="14"/>
  <c r="U139" i="14"/>
  <c r="U166" i="14"/>
  <c r="AA166" i="14" s="1"/>
  <c r="AB166" i="14" s="1"/>
  <c r="U127" i="14"/>
  <c r="U101" i="14"/>
  <c r="U51" i="14"/>
  <c r="U152" i="14"/>
  <c r="U160" i="14"/>
  <c r="U163" i="14"/>
  <c r="U26" i="14"/>
  <c r="U79" i="14"/>
  <c r="U146" i="14"/>
  <c r="U131" i="14"/>
  <c r="U124" i="14"/>
  <c r="U153" i="14"/>
  <c r="AA153" i="14" s="1"/>
  <c r="AB153" i="14" s="1"/>
  <c r="U41" i="14"/>
  <c r="AA41" i="14" s="1"/>
  <c r="AB41" i="14" s="1"/>
  <c r="U96" i="14"/>
  <c r="U120" i="14"/>
  <c r="U69" i="14"/>
  <c r="AA69" i="14" s="1"/>
  <c r="AB69" i="14" s="1"/>
  <c r="U111" i="14"/>
  <c r="U112" i="14"/>
  <c r="U64" i="14"/>
  <c r="U161" i="14"/>
  <c r="U114" i="14"/>
  <c r="U136" i="14"/>
  <c r="U162" i="14"/>
  <c r="U98" i="14"/>
  <c r="U87" i="14"/>
  <c r="U60" i="14"/>
  <c r="U15" i="14"/>
  <c r="U43" i="14"/>
  <c r="AA43" i="14" s="1"/>
  <c r="AB43" i="14" s="1"/>
  <c r="U20" i="14"/>
  <c r="AA20" i="14" s="1"/>
  <c r="AB20" i="14" s="1"/>
  <c r="U134" i="14"/>
  <c r="U29" i="14"/>
  <c r="U103" i="14"/>
  <c r="AA103" i="14" s="1"/>
  <c r="AB103" i="14" s="1"/>
  <c r="U75" i="14"/>
  <c r="U168" i="14"/>
  <c r="AA168" i="14" s="1"/>
  <c r="AB168" i="14" s="1"/>
  <c r="U150" i="14"/>
  <c r="U65" i="14"/>
  <c r="U125" i="14"/>
  <c r="U117" i="14"/>
  <c r="U47" i="14"/>
  <c r="U34" i="14"/>
  <c r="U132" i="14"/>
  <c r="U61" i="14"/>
  <c r="U4" i="14"/>
  <c r="U151" i="14"/>
  <c r="AA151" i="14" s="1"/>
  <c r="AB151" i="14" s="1"/>
  <c r="U66" i="14"/>
  <c r="AA66" i="14" s="1"/>
  <c r="AB66" i="14" s="1"/>
  <c r="U108" i="14"/>
  <c r="U97" i="14"/>
  <c r="U57" i="14"/>
  <c r="AA57" i="14" s="1"/>
  <c r="AB57" i="14" s="1"/>
  <c r="U72" i="14"/>
  <c r="U165" i="14"/>
  <c r="U8" i="14"/>
  <c r="U37" i="14"/>
  <c r="AA37" i="14" s="1"/>
  <c r="AB37" i="14" s="1"/>
  <c r="U119" i="14"/>
  <c r="D176" i="14"/>
  <c r="J176" i="14" s="1"/>
  <c r="U22" i="14"/>
  <c r="AA64" i="14"/>
  <c r="AB64" i="14" s="1"/>
  <c r="AA46" i="14"/>
  <c r="AB46" i="14" s="1"/>
  <c r="U67" i="14"/>
  <c r="U58" i="14"/>
  <c r="U63" i="14"/>
  <c r="AA63" i="14" s="1"/>
  <c r="AB63" i="14" s="1"/>
  <c r="U133" i="14"/>
  <c r="AA133" i="14" s="1"/>
  <c r="AB133" i="14" s="1"/>
  <c r="U128" i="14"/>
  <c r="U73" i="14"/>
  <c r="U145" i="14"/>
  <c r="AA145" i="14" s="1"/>
  <c r="AB145" i="14" s="1"/>
  <c r="U115" i="14"/>
  <c r="AA115" i="14" s="1"/>
  <c r="AB115" i="14" s="1"/>
  <c r="U105" i="14"/>
  <c r="U130" i="14"/>
  <c r="U18" i="14"/>
  <c r="AA18" i="14" s="1"/>
  <c r="AB18" i="14" s="1"/>
  <c r="U44" i="14"/>
  <c r="AA44" i="14" s="1"/>
  <c r="AB44" i="14" s="1"/>
  <c r="U19" i="14"/>
  <c r="U93" i="14"/>
  <c r="U48" i="14"/>
  <c r="AA48" i="14" s="1"/>
  <c r="AB48" i="14" s="1"/>
  <c r="U113" i="14"/>
  <c r="AA113" i="14" s="1"/>
  <c r="AB113" i="14" s="1"/>
  <c r="U42" i="14"/>
  <c r="U36" i="14"/>
  <c r="U171" i="14"/>
  <c r="AA171" i="14" s="1"/>
  <c r="AB171" i="14" s="1"/>
  <c r="U156" i="14"/>
  <c r="AA156" i="14" s="1"/>
  <c r="AB156" i="14" s="1"/>
  <c r="U33" i="14"/>
  <c r="U10" i="14"/>
  <c r="U170" i="14"/>
  <c r="AA170" i="14" s="1"/>
  <c r="AB170" i="14" s="1"/>
  <c r="U53" i="14"/>
  <c r="AA53" i="14" s="1"/>
  <c r="AB53" i="14" s="1"/>
  <c r="U70" i="14"/>
  <c r="U107" i="14"/>
  <c r="U49" i="14"/>
  <c r="AA49" i="14" s="1"/>
  <c r="AB49" i="14" s="1"/>
  <c r="U122" i="14"/>
  <c r="AA122" i="14" s="1"/>
  <c r="AB122" i="14" s="1"/>
  <c r="U154" i="14"/>
  <c r="U147" i="14"/>
  <c r="U106" i="14"/>
  <c r="AA106" i="14" s="1"/>
  <c r="AB106" i="14" s="1"/>
  <c r="U116" i="14"/>
  <c r="U144" i="14"/>
  <c r="U137" i="14"/>
  <c r="U94" i="14"/>
  <c r="AA94" i="14" s="1"/>
  <c r="AB94" i="14" s="1"/>
  <c r="U95" i="14"/>
  <c r="AA95" i="14" s="1"/>
  <c r="AB95" i="14" s="1"/>
  <c r="U78" i="14"/>
  <c r="U12" i="14"/>
  <c r="U30" i="14"/>
  <c r="AA30" i="14" s="1"/>
  <c r="AB30" i="14" s="1"/>
  <c r="U100" i="14"/>
  <c r="AA100" i="14" s="1"/>
  <c r="AB100" i="14" s="1"/>
  <c r="U80" i="14"/>
  <c r="U164" i="14"/>
  <c r="AA164" i="14" s="1"/>
  <c r="AB164" i="14" s="1"/>
  <c r="U84" i="14"/>
  <c r="AA84" i="14" s="1"/>
  <c r="AB84" i="14" s="1"/>
  <c r="U92" i="14"/>
  <c r="AA92" i="14" s="1"/>
  <c r="AB92" i="14" s="1"/>
  <c r="U83" i="14"/>
  <c r="U21" i="14"/>
  <c r="AA21" i="14" s="1"/>
  <c r="AB21" i="14" s="1"/>
  <c r="U5" i="14"/>
  <c r="AA5" i="14" s="1"/>
  <c r="AB5" i="14" s="1"/>
  <c r="U155" i="14"/>
  <c r="U123" i="14"/>
  <c r="U32" i="14"/>
  <c r="U89" i="14"/>
  <c r="AA89" i="14" s="1"/>
  <c r="AB89" i="14" s="1"/>
  <c r="U142" i="14"/>
  <c r="AA142" i="14" s="1"/>
  <c r="AB142" i="14" s="1"/>
  <c r="U126" i="14"/>
  <c r="U110" i="14"/>
  <c r="AA110" i="14" s="1"/>
  <c r="AB110" i="14" s="1"/>
  <c r="U52" i="14"/>
  <c r="AA52" i="14" s="1"/>
  <c r="AB52" i="14" s="1"/>
  <c r="U55" i="14"/>
  <c r="AA55" i="14" s="1"/>
  <c r="AB55" i="14" s="1"/>
  <c r="U91" i="14"/>
  <c r="U6" i="14"/>
  <c r="AA6" i="14" s="1"/>
  <c r="AB6" i="14" s="1"/>
  <c r="U7" i="14"/>
  <c r="AA7" i="14" s="1"/>
  <c r="AB7" i="14" s="1"/>
  <c r="U76" i="14"/>
  <c r="AA76" i="14" s="1"/>
  <c r="AB76" i="14" s="1"/>
  <c r="U13" i="14"/>
  <c r="U99" i="14"/>
  <c r="U118" i="14"/>
  <c r="AA118" i="14" s="1"/>
  <c r="AB118" i="14" s="1"/>
  <c r="U138" i="14"/>
  <c r="U56" i="14"/>
  <c r="U40" i="14"/>
  <c r="AA40" i="14" s="1"/>
  <c r="AB40" i="14" s="1"/>
  <c r="U31" i="14"/>
  <c r="AA31" i="14" s="1"/>
  <c r="AB31" i="14" s="1"/>
  <c r="U141" i="14"/>
  <c r="AA141" i="14" s="1"/>
  <c r="AB141" i="14" s="1"/>
  <c r="U121" i="14"/>
  <c r="U38" i="14"/>
  <c r="AA38" i="14" s="1"/>
  <c r="AB38" i="14" s="1"/>
  <c r="U25" i="14"/>
  <c r="AA25" i="14" s="1"/>
  <c r="AB25" i="14" s="1"/>
  <c r="U16" i="14"/>
  <c r="AA16" i="14" s="1"/>
  <c r="AB16" i="14" s="1"/>
  <c r="U50" i="14"/>
  <c r="U140" i="14"/>
  <c r="AA140" i="14" s="1"/>
  <c r="AB140" i="14" s="1"/>
  <c r="U88" i="14"/>
  <c r="AA88" i="14" s="1"/>
  <c r="AB88" i="14" s="1"/>
  <c r="U85" i="14"/>
  <c r="AA85" i="14" s="1"/>
  <c r="AB85" i="14" s="1"/>
  <c r="U86" i="14"/>
  <c r="AA86" i="14" s="1"/>
  <c r="AB86" i="14" s="1"/>
  <c r="U14" i="14"/>
  <c r="U74" i="14"/>
  <c r="AA74" i="14" s="1"/>
  <c r="AB74" i="14" s="1"/>
  <c r="Z28" i="14"/>
  <c r="Z109" i="14"/>
  <c r="Z27" i="14"/>
  <c r="Z39" i="14"/>
  <c r="Z157" i="14"/>
  <c r="V24" i="14"/>
  <c r="Z129" i="14"/>
  <c r="V14" i="14"/>
  <c r="Z17" i="14"/>
  <c r="V149" i="14"/>
  <c r="Z158" i="14"/>
  <c r="AA138" i="14" l="1"/>
  <c r="AB138" i="14" s="1"/>
  <c r="AA155" i="14"/>
  <c r="AB155" i="14" s="1"/>
  <c r="AA116" i="14"/>
  <c r="AB116" i="14" s="1"/>
  <c r="AA99" i="14"/>
  <c r="AB99" i="14" s="1"/>
  <c r="AA12" i="14"/>
  <c r="AB12" i="14" s="1"/>
  <c r="AA29" i="14"/>
  <c r="AB29" i="14" s="1"/>
  <c r="AA120" i="14"/>
  <c r="AB120" i="14" s="1"/>
  <c r="AA121" i="14"/>
  <c r="AB121" i="14" s="1"/>
  <c r="AA13" i="14"/>
  <c r="AB13" i="14" s="1"/>
  <c r="AA126" i="14"/>
  <c r="AB126" i="14" s="1"/>
  <c r="AA83" i="14"/>
  <c r="AB83" i="14" s="1"/>
  <c r="AA78" i="14"/>
  <c r="AB78" i="14" s="1"/>
  <c r="AA154" i="14"/>
  <c r="AB154" i="14" s="1"/>
  <c r="AA33" i="14"/>
  <c r="AB33" i="14" s="1"/>
  <c r="AA19" i="14"/>
  <c r="AB19" i="14" s="1"/>
  <c r="AA128" i="14"/>
  <c r="AB128" i="14" s="1"/>
  <c r="AA117" i="14"/>
  <c r="AB117" i="14" s="1"/>
  <c r="AA134" i="14"/>
  <c r="AB134" i="14" s="1"/>
  <c r="AA136" i="14"/>
  <c r="AB136" i="14" s="1"/>
  <c r="AA96" i="14"/>
  <c r="AB96" i="14" s="1"/>
  <c r="AA163" i="14"/>
  <c r="AB163" i="14" s="1"/>
  <c r="AA159" i="14"/>
  <c r="AB159" i="14" s="1"/>
  <c r="AA68" i="14"/>
  <c r="AB68" i="14" s="1"/>
  <c r="AA90" i="14"/>
  <c r="AB90" i="14" s="1"/>
  <c r="AA157" i="14"/>
  <c r="AB157" i="14" s="1"/>
  <c r="AA119" i="14"/>
  <c r="AB119" i="14" s="1"/>
  <c r="AA125" i="14"/>
  <c r="AB125" i="14" s="1"/>
  <c r="AA114" i="14"/>
  <c r="AB114" i="14" s="1"/>
  <c r="AA160" i="14"/>
  <c r="AB160" i="14" s="1"/>
  <c r="AA158" i="14"/>
  <c r="AB158" i="14" s="1"/>
  <c r="AA32" i="14"/>
  <c r="AB32" i="14" s="1"/>
  <c r="AA8" i="14"/>
  <c r="AB8" i="14" s="1"/>
  <c r="AA50" i="14"/>
  <c r="AB50" i="14" s="1"/>
  <c r="AA56" i="14"/>
  <c r="AB56" i="14" s="1"/>
  <c r="AA91" i="14"/>
  <c r="AB91" i="14" s="1"/>
  <c r="AA123" i="14"/>
  <c r="AB123" i="14" s="1"/>
  <c r="AA80" i="14"/>
  <c r="AB80" i="14" s="1"/>
  <c r="AA144" i="14"/>
  <c r="AB144" i="14" s="1"/>
  <c r="AA70" i="14"/>
  <c r="AB70" i="14" s="1"/>
  <c r="AA42" i="14"/>
  <c r="AB42" i="14" s="1"/>
  <c r="AA105" i="14"/>
  <c r="AB105" i="14" s="1"/>
  <c r="AA67" i="14"/>
  <c r="AB67" i="14" s="1"/>
  <c r="AA165" i="14"/>
  <c r="AB165" i="14" s="1"/>
  <c r="AA61" i="14"/>
  <c r="AB61" i="14" s="1"/>
  <c r="AA60" i="14"/>
  <c r="AB60" i="14" s="1"/>
  <c r="AA112" i="14"/>
  <c r="AB112" i="14" s="1"/>
  <c r="AA101" i="14"/>
  <c r="AB101" i="14" s="1"/>
  <c r="AA62" i="14"/>
  <c r="AB62" i="14" s="1"/>
  <c r="AA169" i="14"/>
  <c r="AB169" i="14" s="1"/>
  <c r="AA132" i="14"/>
  <c r="AB132" i="14" s="1"/>
  <c r="AA87" i="14"/>
  <c r="AB87" i="14" s="1"/>
  <c r="AA111" i="14"/>
  <c r="AB111" i="14" s="1"/>
  <c r="AA146" i="14"/>
  <c r="AB146" i="14" s="1"/>
  <c r="AA127" i="14"/>
  <c r="AB127" i="14" s="1"/>
  <c r="AA143" i="14"/>
  <c r="AB143" i="14" s="1"/>
  <c r="AA45" i="14"/>
  <c r="AB45" i="14" s="1"/>
  <c r="AA11" i="14"/>
  <c r="AB11" i="14" s="1"/>
  <c r="AA162" i="14"/>
  <c r="AB162" i="14" s="1"/>
  <c r="AA22" i="14"/>
  <c r="AB22" i="14" s="1"/>
  <c r="AA97" i="14"/>
  <c r="AB97" i="14" s="1"/>
  <c r="AA47" i="14"/>
  <c r="AB47" i="14" s="1"/>
  <c r="AA150" i="14"/>
  <c r="AB150" i="14" s="1"/>
  <c r="AA51" i="14"/>
  <c r="AB51" i="14" s="1"/>
  <c r="AA139" i="14"/>
  <c r="AB139" i="14" s="1"/>
  <c r="AA137" i="14"/>
  <c r="AB137" i="14" s="1"/>
  <c r="AA147" i="14"/>
  <c r="AB147" i="14" s="1"/>
  <c r="AA107" i="14"/>
  <c r="AB107" i="14" s="1"/>
  <c r="AA10" i="14"/>
  <c r="AB10" i="14" s="1"/>
  <c r="AA34" i="14"/>
  <c r="AB34" i="14" s="1"/>
  <c r="AA59" i="14"/>
  <c r="AB59" i="14" s="1"/>
  <c r="AA23" i="14"/>
  <c r="AB23" i="14" s="1"/>
  <c r="AA81" i="14"/>
  <c r="AB81" i="14" s="1"/>
  <c r="AA15" i="14"/>
  <c r="AB15" i="14" s="1"/>
  <c r="AA124" i="14"/>
  <c r="AB124" i="14" s="1"/>
  <c r="AA135" i="14"/>
  <c r="AB135" i="14" s="1"/>
  <c r="AA9" i="14"/>
  <c r="AB9" i="14" s="1"/>
  <c r="AA71" i="14"/>
  <c r="AB71" i="14" s="1"/>
  <c r="AA82" i="14"/>
  <c r="AB82" i="14" s="1"/>
  <c r="AA77" i="14"/>
  <c r="AB77" i="14" s="1"/>
  <c r="AA14" i="14"/>
  <c r="AB14" i="14" s="1"/>
  <c r="AA36" i="14"/>
  <c r="AB36" i="14" s="1"/>
  <c r="AA93" i="14"/>
  <c r="AB93" i="14" s="1"/>
  <c r="AA130" i="14"/>
  <c r="AB130" i="14" s="1"/>
  <c r="AA73" i="14"/>
  <c r="AB73" i="14" s="1"/>
  <c r="AA58" i="14"/>
  <c r="AB58" i="14" s="1"/>
  <c r="AA65" i="14"/>
  <c r="AB65" i="14" s="1"/>
  <c r="AA98" i="14"/>
  <c r="AB98" i="14" s="1"/>
  <c r="AA161" i="14"/>
  <c r="AB161" i="14" s="1"/>
  <c r="AA79" i="14"/>
  <c r="AB79" i="14" s="1"/>
  <c r="AA152" i="14"/>
  <c r="AB152" i="14" s="1"/>
  <c r="AA148" i="14"/>
  <c r="AB148" i="14" s="1"/>
  <c r="AA104" i="14"/>
  <c r="AB104" i="14" s="1"/>
  <c r="AA27" i="14"/>
  <c r="AB27" i="14" s="1"/>
  <c r="AA17" i="14"/>
  <c r="AB17" i="14" s="1"/>
  <c r="AA109" i="14"/>
  <c r="AB109" i="14" s="1"/>
  <c r="AA129" i="14"/>
  <c r="AB129" i="14" s="1"/>
  <c r="AA24" i="14"/>
  <c r="AB24" i="14" s="1"/>
  <c r="AA28" i="14"/>
  <c r="AB28" i="14" s="1"/>
  <c r="AA149" i="14"/>
  <c r="AB149" i="14" s="1"/>
  <c r="AA39" i="14"/>
  <c r="AB39" i="14" s="1"/>
  <c r="AA72" i="14"/>
  <c r="AB72" i="14" s="1"/>
  <c r="AA75" i="14"/>
  <c r="AB75" i="14" s="1"/>
  <c r="AA102" i="14"/>
  <c r="AB102" i="14" s="1"/>
  <c r="AA108" i="14"/>
  <c r="AB108" i="14" s="1"/>
  <c r="AA131" i="14"/>
  <c r="AB131" i="14" s="1"/>
  <c r="AA172" i="14"/>
  <c r="AB172" i="14" s="1"/>
  <c r="AA167" i="14"/>
  <c r="AB167" i="14" s="1"/>
  <c r="AA4" i="14"/>
  <c r="AB4" i="14" s="1"/>
  <c r="AA26" i="14"/>
  <c r="AB26" i="14" s="1"/>
  <c r="AA54" i="14"/>
  <c r="AB54" i="14" s="1"/>
  <c r="AB175" i="14" l="1"/>
  <c r="AB174" i="14"/>
  <c r="AB176" i="14"/>
  <c r="AB177" i="14" l="1"/>
  <c r="AC169" i="14" s="1"/>
  <c r="AC125" i="14"/>
  <c r="AC39" i="14"/>
  <c r="AC158" i="14"/>
  <c r="AC27" i="14"/>
  <c r="AC63" i="14"/>
  <c r="AC146" i="14"/>
  <c r="AC10" i="14"/>
  <c r="AC57" i="14"/>
  <c r="AC78" i="14"/>
  <c r="AC5" i="14"/>
  <c r="AC138" i="14"/>
  <c r="AC133" i="14"/>
  <c r="AC134" i="14"/>
  <c r="AC101" i="14"/>
  <c r="AC58" i="14"/>
  <c r="AC153" i="14"/>
  <c r="AC117" i="14"/>
  <c r="AC91" i="14"/>
  <c r="AC52" i="14"/>
  <c r="AC49" i="14"/>
  <c r="AC123" i="14"/>
  <c r="AC33" i="14"/>
  <c r="AC97" i="14"/>
  <c r="AC124" i="14"/>
  <c r="AC9" i="14"/>
  <c r="AC55" i="14"/>
  <c r="AC128" i="14"/>
  <c r="AC132" i="14"/>
  <c r="AC41" i="14"/>
  <c r="AC129" i="14"/>
  <c r="AC48" i="14"/>
  <c r="AC116" i="14"/>
  <c r="AC136" i="14"/>
  <c r="AC149" i="14"/>
  <c r="AC30" i="14"/>
  <c r="AC50" i="14"/>
  <c r="AC19" i="14"/>
  <c r="AC150" i="14"/>
  <c r="AC106" i="14"/>
  <c r="AC110" i="14"/>
  <c r="AC36" i="14"/>
  <c r="AC98" i="14"/>
  <c r="AC81" i="14"/>
  <c r="AC145" i="14"/>
  <c r="AC87" i="14"/>
  <c r="AC45" i="14"/>
  <c r="AC147" i="14"/>
  <c r="AC37" i="14"/>
  <c r="AC148" i="14"/>
  <c r="AC126" i="14"/>
  <c r="AC89" i="14"/>
  <c r="AC141" i="14"/>
  <c r="AC92" i="14"/>
  <c r="AC115" i="14"/>
  <c r="AC168" i="14"/>
  <c r="AC163" i="14"/>
  <c r="AC130" i="14"/>
  <c r="AC103" i="14"/>
  <c r="AC96" i="14"/>
  <c r="AC35" i="14"/>
  <c r="AC139" i="14"/>
  <c r="AC84" i="14"/>
  <c r="AC56" i="14"/>
  <c r="AC70" i="14"/>
  <c r="AC8" i="14"/>
  <c r="AC15" i="14"/>
  <c r="AC107" i="14"/>
  <c r="AC42" i="14"/>
  <c r="AC121" i="14"/>
  <c r="AC51" i="14"/>
  <c r="AC94" i="14"/>
  <c r="AC111" i="14"/>
  <c r="AC109" i="14"/>
  <c r="AC88" i="14"/>
  <c r="AC95" i="14"/>
  <c r="AC61" i="14"/>
  <c r="AC28" i="14"/>
  <c r="AC7" i="14"/>
  <c r="AC86" i="14"/>
  <c r="AC144" i="14"/>
  <c r="AC47" i="14"/>
  <c r="AC77" i="14"/>
  <c r="AC99" i="14"/>
  <c r="AC137" i="14"/>
  <c r="AC65" i="14"/>
  <c r="AC59" i="14"/>
  <c r="AC40" i="14"/>
  <c r="AC119" i="14"/>
  <c r="AC20" i="14"/>
  <c r="AC143" i="14"/>
  <c r="AC32" i="14"/>
  <c r="AC69" i="14"/>
  <c r="AC79" i="14"/>
  <c r="AC112" i="14"/>
  <c r="AC31" i="14"/>
  <c r="AC16" i="14"/>
  <c r="AC155" i="14"/>
  <c r="AC156" i="14"/>
  <c r="AC151" i="14"/>
  <c r="AC104" i="14"/>
  <c r="AC118" i="14"/>
  <c r="AC29" i="14"/>
  <c r="AC54" i="14"/>
  <c r="AC131" i="14"/>
  <c r="AC4" i="14"/>
  <c r="AC108" i="14"/>
  <c r="AC72" i="14"/>
  <c r="AC172" i="14"/>
  <c r="AC102" i="14"/>
  <c r="AC26" i="14"/>
  <c r="AC167" i="14"/>
  <c r="AC75" i="14"/>
  <c r="AC164" i="14" l="1"/>
  <c r="AC157" i="14"/>
  <c r="AC24" i="14"/>
  <c r="AC68" i="14"/>
  <c r="AC38" i="14"/>
  <c r="AC122" i="14"/>
  <c r="AC23" i="14"/>
  <c r="AC66" i="14"/>
  <c r="AC93" i="14"/>
  <c r="AC13" i="14"/>
  <c r="AC85" i="14"/>
  <c r="AC25" i="14"/>
  <c r="AC161" i="14"/>
  <c r="AC135" i="14"/>
  <c r="AC113" i="14"/>
  <c r="AC71" i="14"/>
  <c r="AC154" i="14"/>
  <c r="AC18" i="14"/>
  <c r="AC64" i="14"/>
  <c r="AC17" i="14"/>
  <c r="AC83" i="14"/>
  <c r="AC152" i="14"/>
  <c r="AC165" i="14"/>
  <c r="AC67" i="14"/>
  <c r="AC62" i="14"/>
  <c r="AC127" i="14"/>
  <c r="AC105" i="14"/>
  <c r="AC171" i="14"/>
  <c r="AC60" i="14"/>
  <c r="AC46" i="14"/>
  <c r="AC76" i="14"/>
  <c r="AC43" i="14"/>
  <c r="AC6" i="14"/>
  <c r="AC74" i="14"/>
  <c r="AC140" i="14"/>
  <c r="AC170" i="14"/>
  <c r="AC14" i="14"/>
  <c r="AC12" i="14"/>
  <c r="AC80" i="14"/>
  <c r="AC100" i="14"/>
  <c r="AC159" i="14"/>
  <c r="AC21" i="14"/>
  <c r="AC142" i="14"/>
  <c r="AC73" i="14"/>
  <c r="AC166" i="14"/>
  <c r="AC22" i="14"/>
  <c r="AC44" i="14"/>
  <c r="AC90" i="14"/>
  <c r="AC114" i="14"/>
  <c r="AC11" i="14"/>
  <c r="AC176" i="14" s="1"/>
  <c r="AC53" i="14"/>
  <c r="AC120" i="14"/>
  <c r="AC160" i="14"/>
  <c r="AC34" i="14"/>
  <c r="AC82" i="14"/>
  <c r="AC162" i="14"/>
  <c r="AC175" i="14" l="1"/>
  <c r="AC178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2" authorId="0" shapeId="0" xr:uid="{00000000-0006-0000-0000-000001000000}">
      <text>
        <r>
          <rPr>
            <sz val="11"/>
            <rFont val="Calibri"/>
            <family val="2"/>
            <charset val="238"/>
          </rPr>
          <t>x</t>
        </r>
      </text>
    </comment>
    <comment ref="K25" authorId="0" shapeId="0" xr:uid="{00000000-0006-0000-0000-000002000000}">
      <text>
        <r>
          <rPr>
            <sz val="11"/>
            <rFont val="Calibri"/>
            <family val="2"/>
            <charset val="238"/>
          </rPr>
          <t>x</t>
        </r>
      </text>
    </comment>
    <comment ref="K39" authorId="0" shapeId="0" xr:uid="{00000000-0006-0000-0000-000003000000}">
      <text>
        <r>
          <rPr>
            <sz val="11"/>
            <rFont val="Calibri"/>
            <family val="2"/>
            <charset val="238"/>
          </rPr>
          <t>x</t>
        </r>
      </text>
    </comment>
    <comment ref="K72" authorId="0" shapeId="0" xr:uid="{00000000-0006-0000-0000-000004000000}">
      <text>
        <r>
          <rPr>
            <sz val="11"/>
            <rFont val="Calibri"/>
            <family val="2"/>
            <charset val="238"/>
          </rPr>
          <t>x</t>
        </r>
      </text>
    </comment>
    <comment ref="K74" authorId="0" shapeId="0" xr:uid="{00000000-0006-0000-0000-000005000000}">
      <text>
        <r>
          <rPr>
            <sz val="11"/>
            <rFont val="Calibri"/>
            <family val="2"/>
            <charset val="238"/>
          </rPr>
          <t>x</t>
        </r>
      </text>
    </comment>
    <comment ref="K115" authorId="0" shapeId="0" xr:uid="{00000000-0006-0000-0000-000006000000}">
      <text>
        <r>
          <rPr>
            <sz val="11"/>
            <rFont val="Calibri"/>
            <family val="2"/>
            <charset val="238"/>
          </rPr>
          <t>x</t>
        </r>
      </text>
    </comment>
    <comment ref="K118" authorId="0" shapeId="0" xr:uid="{00000000-0006-0000-0000-000007000000}">
      <text>
        <r>
          <rPr>
            <sz val="11"/>
            <rFont val="Calibri"/>
            <family val="2"/>
            <charset val="238"/>
          </rPr>
          <t>x</t>
        </r>
      </text>
    </comment>
    <comment ref="K120" authorId="0" shapeId="0" xr:uid="{00000000-0006-0000-0000-000008000000}">
      <text>
        <r>
          <rPr>
            <sz val="11"/>
            <rFont val="Calibri"/>
            <family val="2"/>
            <charset val="238"/>
          </rPr>
          <t>x</t>
        </r>
      </text>
    </comment>
    <comment ref="K128" authorId="0" shapeId="0" xr:uid="{00000000-0006-0000-0000-000009000000}">
      <text>
        <r>
          <rPr>
            <sz val="11"/>
            <rFont val="Calibri"/>
            <family val="2"/>
            <charset val="238"/>
          </rPr>
          <t>x</t>
        </r>
      </text>
    </comment>
    <comment ref="K136" authorId="0" shapeId="0" xr:uid="{00000000-0006-0000-0000-00000A000000}">
      <text>
        <r>
          <rPr>
            <sz val="11"/>
            <rFont val="Calibri"/>
            <family val="2"/>
            <charset val="238"/>
          </rPr>
          <t>x</t>
        </r>
      </text>
    </comment>
    <comment ref="K137" authorId="0" shapeId="0" xr:uid="{00000000-0006-0000-0000-00000B000000}">
      <text>
        <r>
          <rPr>
            <sz val="11"/>
            <rFont val="Calibri"/>
            <family val="2"/>
            <charset val="238"/>
          </rPr>
          <t>x</t>
        </r>
      </text>
    </comment>
    <comment ref="K169" authorId="0" shapeId="0" xr:uid="{00000000-0006-0000-0000-00000C000000}">
      <text>
        <r>
          <rPr>
            <sz val="11"/>
            <rFont val="Calibri"/>
            <family val="2"/>
            <charset val="238"/>
          </rPr>
          <t>x</t>
        </r>
      </text>
    </comment>
    <comment ref="D172" authorId="0" shapeId="0" xr:uid="{00000000-0006-0000-0000-00000D000000}">
      <text>
        <r>
          <rPr>
            <sz val="11"/>
            <rFont val="Calibri"/>
            <family val="2"/>
            <charset val="238"/>
          </rPr>
          <t>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1" authorId="0" shapeId="0" xr:uid="{00000000-0006-0000-0100-000001000000}">
      <text>
        <r>
          <rPr>
            <sz val="11"/>
            <rFont val="Calibri"/>
            <family val="2"/>
            <charset val="238"/>
          </rPr>
          <t>x</t>
        </r>
      </text>
    </comment>
    <comment ref="K39" authorId="0" shapeId="0" xr:uid="{00000000-0006-0000-0100-000002000000}">
      <text>
        <r>
          <rPr>
            <sz val="11"/>
            <rFont val="Calibri"/>
            <family val="2"/>
            <charset val="238"/>
          </rPr>
          <t>x</t>
        </r>
      </text>
    </comment>
    <comment ref="K46" authorId="0" shapeId="0" xr:uid="{00000000-0006-0000-0100-000003000000}">
      <text>
        <r>
          <rPr>
            <sz val="11"/>
            <rFont val="Calibri"/>
            <family val="2"/>
            <charset val="238"/>
          </rPr>
          <t>x</t>
        </r>
      </text>
    </comment>
    <comment ref="K74" authorId="0" shapeId="0" xr:uid="{00000000-0006-0000-0100-000004000000}">
      <text>
        <r>
          <rPr>
            <sz val="11"/>
            <rFont val="Calibri"/>
            <family val="2"/>
            <charset val="238"/>
          </rPr>
          <t>x</t>
        </r>
      </text>
    </comment>
    <comment ref="K137" authorId="0" shapeId="0" xr:uid="{00000000-0006-0000-0100-000005000000}">
      <text>
        <r>
          <rPr>
            <sz val="11"/>
            <rFont val="Calibri"/>
            <family val="2"/>
            <charset val="238"/>
          </rPr>
          <t>x</t>
        </r>
      </text>
    </comment>
  </commentList>
</comments>
</file>

<file path=xl/sharedStrings.xml><?xml version="1.0" encoding="utf-8"?>
<sst xmlns="http://schemas.openxmlformats.org/spreadsheetml/2006/main" count="4311" uniqueCount="717">
  <si>
    <t>Kod</t>
  </si>
  <si>
    <t>Nazwa</t>
  </si>
  <si>
    <t>ludność na 1 km2</t>
  </si>
  <si>
    <t>przyrost naturalny na 1000 ludności</t>
  </si>
  <si>
    <t>zmiana liczby ludności na 1000 mieszkańców</t>
  </si>
  <si>
    <t>ludność w wieku nieprodukcyjnym na 100 osób w wieku produkcyjnym</t>
  </si>
  <si>
    <t>ludność w wieku poprodukcyjnym na 100 osób w wieku przedprodukcyjnym</t>
  </si>
  <si>
    <t>Przeciętna pow. użytkowa mieszkania na 1 osobę</t>
  </si>
  <si>
    <t>mieszkania na 1000 mieszkańców</t>
  </si>
  <si>
    <t>dzieci w wieku 3-5 lat przypadające na jedno miejsce w placówce wychowania przedszkolnego</t>
  </si>
  <si>
    <t>korzystający z wodociągów według ogółu liczny ludności</t>
  </si>
  <si>
    <t>Korzystający z kanalizacji według ogółu ludności</t>
  </si>
  <si>
    <t>Odsetek bezrobotnych w liczbie osób w wieku produkcyjnym</t>
  </si>
  <si>
    <t>Pracujący na 1000 ludności</t>
  </si>
  <si>
    <t>Liczba przedsiębiorstw zarejestrowanych do liczby przedsiębiorstw wyrejestrowanych.</t>
  </si>
  <si>
    <t xml:space="preserve">Odsetek przedsiębiorstw dużych do ogółu </t>
  </si>
  <si>
    <t>Podmioty gosp. na 10000 osób w wieku produkcyjnym</t>
  </si>
  <si>
    <t>Dochody własne podatkowe - podatek od nieruchomości</t>
  </si>
  <si>
    <t>Dochody własne gminy na 1 mieszkańca</t>
  </si>
  <si>
    <t>2010</t>
  </si>
  <si>
    <t>[osoba]</t>
  </si>
  <si>
    <t>[-]</t>
  </si>
  <si>
    <t>[m2]</t>
  </si>
  <si>
    <t>[zł]</t>
  </si>
  <si>
    <t>0201011</t>
  </si>
  <si>
    <t>Bolesławiec (1)</t>
  </si>
  <si>
    <t>0201022</t>
  </si>
  <si>
    <t>Bolesławiec (2)</t>
  </si>
  <si>
    <t>0201032</t>
  </si>
  <si>
    <t>Gromadka (2)</t>
  </si>
  <si>
    <t>0201043</t>
  </si>
  <si>
    <t>Nowogrodziec (3)</t>
  </si>
  <si>
    <t>0201052</t>
  </si>
  <si>
    <t>Osiecznica (2)</t>
  </si>
  <si>
    <t>0201062</t>
  </si>
  <si>
    <t>Warta Bolesławiecka (2)</t>
  </si>
  <si>
    <t>0202011</t>
  </si>
  <si>
    <t>Bielawa (1)</t>
  </si>
  <si>
    <t>0202021</t>
  </si>
  <si>
    <t>Dzierżoniów (1)</t>
  </si>
  <si>
    <t>0202031</t>
  </si>
  <si>
    <t>Pieszyce (1)</t>
  </si>
  <si>
    <t>0202041</t>
  </si>
  <si>
    <t>Piława Górna (1)</t>
  </si>
  <si>
    <t>0202052</t>
  </si>
  <si>
    <t>Dzierżoniów (2)</t>
  </si>
  <si>
    <t>0202062</t>
  </si>
  <si>
    <t>Łagiewniki (2)</t>
  </si>
  <si>
    <t>0202073</t>
  </si>
  <si>
    <t>Niemcza (3)</t>
  </si>
  <si>
    <t>0203011</t>
  </si>
  <si>
    <t>Głogów (1)</t>
  </si>
  <si>
    <t>0203022</t>
  </si>
  <si>
    <t>Głogów (2)</t>
  </si>
  <si>
    <t>0203032</t>
  </si>
  <si>
    <t>Jerzmanowa (2)</t>
  </si>
  <si>
    <t>0203042</t>
  </si>
  <si>
    <t>Kotla (2)</t>
  </si>
  <si>
    <t>0203052</t>
  </si>
  <si>
    <t>Pęcław (2)</t>
  </si>
  <si>
    <t>0203062</t>
  </si>
  <si>
    <t>Żukowice (2)</t>
  </si>
  <si>
    <t>0204013</t>
  </si>
  <si>
    <t>Góra (3)</t>
  </si>
  <si>
    <t>0204022</t>
  </si>
  <si>
    <t>Jemielno (2)</t>
  </si>
  <si>
    <t>0204032</t>
  </si>
  <si>
    <t>Niechlów (2)</t>
  </si>
  <si>
    <t>0204043</t>
  </si>
  <si>
    <t>Wąsosz (3)</t>
  </si>
  <si>
    <t>0205011</t>
  </si>
  <si>
    <t>Jawor (1)</t>
  </si>
  <si>
    <t>0205023</t>
  </si>
  <si>
    <t>Bolków (3)</t>
  </si>
  <si>
    <t>0205032</t>
  </si>
  <si>
    <t>Męcinka (2)</t>
  </si>
  <si>
    <t>0205042</t>
  </si>
  <si>
    <t>Mściwojów (2)</t>
  </si>
  <si>
    <t>0205052</t>
  </si>
  <si>
    <t>Paszowice (2)</t>
  </si>
  <si>
    <t>0205062</t>
  </si>
  <si>
    <t>Wądroże Wielkie (2)</t>
  </si>
  <si>
    <t>0206011</t>
  </si>
  <si>
    <t>Karpacz (1)</t>
  </si>
  <si>
    <t>0206021</t>
  </si>
  <si>
    <t>Kowary (1)</t>
  </si>
  <si>
    <t>0206031</t>
  </si>
  <si>
    <t>Piechowice (1)</t>
  </si>
  <si>
    <t>0206041</t>
  </si>
  <si>
    <t>Szklarska Poręba (1)</t>
  </si>
  <si>
    <t>0206052</t>
  </si>
  <si>
    <t>Janowice Wielkie (2)</t>
  </si>
  <si>
    <t>0206062</t>
  </si>
  <si>
    <t>Jeżów Sudecki (2)</t>
  </si>
  <si>
    <t>0206072</t>
  </si>
  <si>
    <t>Mysłakowice (2)</t>
  </si>
  <si>
    <t>0206082</t>
  </si>
  <si>
    <t>Podgórzyn (2)</t>
  </si>
  <si>
    <t>0206092</t>
  </si>
  <si>
    <t>Stara Kamienica (2)</t>
  </si>
  <si>
    <t>0207011</t>
  </si>
  <si>
    <t>Kamienna Góra (1)</t>
  </si>
  <si>
    <t>0207022</t>
  </si>
  <si>
    <t>Kamienna Góra (2)</t>
  </si>
  <si>
    <t>0207033</t>
  </si>
  <si>
    <t>Lubawka (3)</t>
  </si>
  <si>
    <t>0207042</t>
  </si>
  <si>
    <t>Marciszów (2)</t>
  </si>
  <si>
    <t>0208011</t>
  </si>
  <si>
    <t>Duszniki-Zdrój (1)</t>
  </si>
  <si>
    <t>0208021</t>
  </si>
  <si>
    <t>Kłodzko (1)</t>
  </si>
  <si>
    <t>0208031</t>
  </si>
  <si>
    <t>Kudowa-Zdrój (1)</t>
  </si>
  <si>
    <t>0208041</t>
  </si>
  <si>
    <t>Nowa Ruda (1)</t>
  </si>
  <si>
    <t>0208051</t>
  </si>
  <si>
    <t>Polanica-Zdrój (1)</t>
  </si>
  <si>
    <t>0208063</t>
  </si>
  <si>
    <t>Bystrzyca Kłodzka (3)</t>
  </si>
  <si>
    <t>0208072</t>
  </si>
  <si>
    <t>Kłodzko (2)</t>
  </si>
  <si>
    <t>0208083</t>
  </si>
  <si>
    <t>Lądek-Zdrój (3)</t>
  </si>
  <si>
    <t>0208092</t>
  </si>
  <si>
    <t>Lewin Kłodzki (2)</t>
  </si>
  <si>
    <t>0208103</t>
  </si>
  <si>
    <t>Międzylesie (3)</t>
  </si>
  <si>
    <t>0208112</t>
  </si>
  <si>
    <t>Nowa Ruda (2)</t>
  </si>
  <si>
    <t>0208123</t>
  </si>
  <si>
    <t>Radków (3)</t>
  </si>
  <si>
    <t>0208133</t>
  </si>
  <si>
    <t>Stronie Śląskie (3)</t>
  </si>
  <si>
    <t>0208143</t>
  </si>
  <si>
    <t>Szczytna (3)</t>
  </si>
  <si>
    <t>0209011</t>
  </si>
  <si>
    <t>Chojnów (1)</t>
  </si>
  <si>
    <t>0209022</t>
  </si>
  <si>
    <t>Chojnów (2)</t>
  </si>
  <si>
    <t>0209032</t>
  </si>
  <si>
    <t>Krotoszyce (2)</t>
  </si>
  <si>
    <t>0209042</t>
  </si>
  <si>
    <t>Kunice (2)</t>
  </si>
  <si>
    <t>0209052</t>
  </si>
  <si>
    <t>Legnickie Pole (2)</t>
  </si>
  <si>
    <t>0209062</t>
  </si>
  <si>
    <t>Miłkowice (2)</t>
  </si>
  <si>
    <t>0209073</t>
  </si>
  <si>
    <t>Prochowice (3)</t>
  </si>
  <si>
    <t>0209082</t>
  </si>
  <si>
    <t>Ruja (2)</t>
  </si>
  <si>
    <t>0210011</t>
  </si>
  <si>
    <t>Lubań (1)</t>
  </si>
  <si>
    <t>0210021</t>
  </si>
  <si>
    <t>Świeradów-Zdrój (1)</t>
  </si>
  <si>
    <t>0210033</t>
  </si>
  <si>
    <t>Leśna (3)</t>
  </si>
  <si>
    <t>0210042</t>
  </si>
  <si>
    <t>Lubań (2)</t>
  </si>
  <si>
    <t>0210053</t>
  </si>
  <si>
    <t>Olszyna (3)</t>
  </si>
  <si>
    <t>0210062</t>
  </si>
  <si>
    <t>Platerówka (2)</t>
  </si>
  <si>
    <t>0210072</t>
  </si>
  <si>
    <t>Siekierczyn (2)</t>
  </si>
  <si>
    <t>0211011</t>
  </si>
  <si>
    <t>Lubin (1)</t>
  </si>
  <si>
    <t>0211022</t>
  </si>
  <si>
    <t>Lubin (2)</t>
  </si>
  <si>
    <t>0211032</t>
  </si>
  <si>
    <t>Rudna (2)</t>
  </si>
  <si>
    <t>0211043</t>
  </si>
  <si>
    <t>Ścinawa (3)</t>
  </si>
  <si>
    <t>0212013</t>
  </si>
  <si>
    <t>Gryfów Śląski (3)</t>
  </si>
  <si>
    <t>0212023</t>
  </si>
  <si>
    <t>Lubomierz (3)</t>
  </si>
  <si>
    <t>0212033</t>
  </si>
  <si>
    <t>Lwówek Śląski (3)</t>
  </si>
  <si>
    <t>0212043</t>
  </si>
  <si>
    <t>Mirsk (3)</t>
  </si>
  <si>
    <t>0212053</t>
  </si>
  <si>
    <t>Wleń (3)</t>
  </si>
  <si>
    <t>0213012</t>
  </si>
  <si>
    <t>Cieszków (2)</t>
  </si>
  <si>
    <t>0213022</t>
  </si>
  <si>
    <t>Krośnice (2)</t>
  </si>
  <si>
    <t>0213033</t>
  </si>
  <si>
    <t>Milicz (3)</t>
  </si>
  <si>
    <t>0214011</t>
  </si>
  <si>
    <t>Oleśnica (1)</t>
  </si>
  <si>
    <t>0214023</t>
  </si>
  <si>
    <t>Bierutów (3)</t>
  </si>
  <si>
    <t>0214032</t>
  </si>
  <si>
    <t>Dobroszyce (2)</t>
  </si>
  <si>
    <t>0214042</t>
  </si>
  <si>
    <t>Dziadowa Kłoda (2)</t>
  </si>
  <si>
    <t>0214053</t>
  </si>
  <si>
    <t>Międzybórz (3)</t>
  </si>
  <si>
    <t>0214062</t>
  </si>
  <si>
    <t>Oleśnica (2)</t>
  </si>
  <si>
    <t>0214073</t>
  </si>
  <si>
    <t>Syców (3)</t>
  </si>
  <si>
    <t>0214083</t>
  </si>
  <si>
    <t>Twardogóra (3)</t>
  </si>
  <si>
    <t>0215011</t>
  </si>
  <si>
    <t>Oława (1)</t>
  </si>
  <si>
    <t>0215022</t>
  </si>
  <si>
    <t>Domaniów (2)</t>
  </si>
  <si>
    <t>0215033</t>
  </si>
  <si>
    <t>Jelcz-Laskowice (3)</t>
  </si>
  <si>
    <t>0215042</t>
  </si>
  <si>
    <t>Oława (2)</t>
  </si>
  <si>
    <t>0216013</t>
  </si>
  <si>
    <t>Chocianów (3)</t>
  </si>
  <si>
    <t>0216022</t>
  </si>
  <si>
    <t>Gaworzyce (2)</t>
  </si>
  <si>
    <t>0216032</t>
  </si>
  <si>
    <t>Grębocice (2)</t>
  </si>
  <si>
    <t>0216043</t>
  </si>
  <si>
    <t>Polkowice (3)</t>
  </si>
  <si>
    <t>0216053</t>
  </si>
  <si>
    <t>Przemków (3)</t>
  </si>
  <si>
    <t>0216062</t>
  </si>
  <si>
    <t>Radwanice (2)</t>
  </si>
  <si>
    <t>0217012</t>
  </si>
  <si>
    <t>Borów (2)</t>
  </si>
  <si>
    <t>0217022</t>
  </si>
  <si>
    <t>Kondratowice (2)</t>
  </si>
  <si>
    <t>0217032</t>
  </si>
  <si>
    <t>Przeworno (2)</t>
  </si>
  <si>
    <t>0217043</t>
  </si>
  <si>
    <t>Strzelin (3)</t>
  </si>
  <si>
    <t>0217053</t>
  </si>
  <si>
    <t>Wiązów (3)</t>
  </si>
  <si>
    <t>0218012</t>
  </si>
  <si>
    <t>Kostomłoty (2)</t>
  </si>
  <si>
    <t>0218022</t>
  </si>
  <si>
    <t>Malczyce (2)</t>
  </si>
  <si>
    <t>0218032</t>
  </si>
  <si>
    <t>Miękinia (2)</t>
  </si>
  <si>
    <t>0218043</t>
  </si>
  <si>
    <t>Środa Śląska (3)</t>
  </si>
  <si>
    <t>0218052</t>
  </si>
  <si>
    <t>Udanin (2)</t>
  </si>
  <si>
    <t>0219011</t>
  </si>
  <si>
    <t>Świdnica (1)</t>
  </si>
  <si>
    <t>0219021</t>
  </si>
  <si>
    <t>Świebodzice (1)</t>
  </si>
  <si>
    <t>0219032</t>
  </si>
  <si>
    <t>Dobromierz (2)</t>
  </si>
  <si>
    <t>0219043</t>
  </si>
  <si>
    <t>Jaworzyna Śląska (3)</t>
  </si>
  <si>
    <t>0219052</t>
  </si>
  <si>
    <t>Marcinowice (2)</t>
  </si>
  <si>
    <t>0219063</t>
  </si>
  <si>
    <t>Strzegom (3)</t>
  </si>
  <si>
    <t>0219072</t>
  </si>
  <si>
    <t>Świdnica (2)</t>
  </si>
  <si>
    <t>0219083</t>
  </si>
  <si>
    <t>Żarów (3)</t>
  </si>
  <si>
    <t>0220013</t>
  </si>
  <si>
    <t>Oborniki Śląskie (3)</t>
  </si>
  <si>
    <t>0220023</t>
  </si>
  <si>
    <t>Prusice (3)</t>
  </si>
  <si>
    <t>0220033</t>
  </si>
  <si>
    <t>Trzebnica (3)</t>
  </si>
  <si>
    <t>0220042</t>
  </si>
  <si>
    <t>Wisznia Mała (2)</t>
  </si>
  <si>
    <t>0220052</t>
  </si>
  <si>
    <t>Zawonia (2)</t>
  </si>
  <si>
    <t>0220063</t>
  </si>
  <si>
    <t>Żmigród (3)</t>
  </si>
  <si>
    <t>0221011</t>
  </si>
  <si>
    <t>Boguszów-Gorce (1)</t>
  </si>
  <si>
    <t>0221021</t>
  </si>
  <si>
    <t>Jedlina-Zdrój (1)</t>
  </si>
  <si>
    <t>0221031</t>
  </si>
  <si>
    <t>Szczawno-Zdrój (1)</t>
  </si>
  <si>
    <t>0221042</t>
  </si>
  <si>
    <t>Czarny Bór (2)</t>
  </si>
  <si>
    <t>0221053</t>
  </si>
  <si>
    <t>Głuszyca (3)</t>
  </si>
  <si>
    <t>0221063</t>
  </si>
  <si>
    <t>Mieroszów (3)</t>
  </si>
  <si>
    <t>0221072</t>
  </si>
  <si>
    <t>Stare Bogaczowice (2)</t>
  </si>
  <si>
    <t>0221082</t>
  </si>
  <si>
    <t>Walim (2)</t>
  </si>
  <si>
    <t>0221091</t>
  </si>
  <si>
    <t>Wałbrzych (1)</t>
  </si>
  <si>
    <t>0222013</t>
  </si>
  <si>
    <t>Brzeg Dolny (3)</t>
  </si>
  <si>
    <t>0222022</t>
  </si>
  <si>
    <t>Wińsko (2)</t>
  </si>
  <si>
    <t>0222033</t>
  </si>
  <si>
    <t>Wołów (3)</t>
  </si>
  <si>
    <t>0223012</t>
  </si>
  <si>
    <t>Czernica (2)</t>
  </si>
  <si>
    <t>0223022</t>
  </si>
  <si>
    <t>Długołęka (2)</t>
  </si>
  <si>
    <t>0223032</t>
  </si>
  <si>
    <t>Jordanów Śląski (2)</t>
  </si>
  <si>
    <t>0223043</t>
  </si>
  <si>
    <t>Kąty Wrocławskie (3)</t>
  </si>
  <si>
    <t>0223052</t>
  </si>
  <si>
    <t>Kobierzyce (2)</t>
  </si>
  <si>
    <t>0223062</t>
  </si>
  <si>
    <t>Mietków (2)</t>
  </si>
  <si>
    <t>0223073</t>
  </si>
  <si>
    <t>Sobótka (3)</t>
  </si>
  <si>
    <t>0223083</t>
  </si>
  <si>
    <t>Siechnice (3)</t>
  </si>
  <si>
    <t>0223092</t>
  </si>
  <si>
    <t>Żórawina (2)</t>
  </si>
  <si>
    <t>0224013</t>
  </si>
  <si>
    <t>Bardo (3)</t>
  </si>
  <si>
    <t>0224022</t>
  </si>
  <si>
    <t>Ciepłowody (2)</t>
  </si>
  <si>
    <t>0224032</t>
  </si>
  <si>
    <t>Kamieniec Ząbkowicki (2)</t>
  </si>
  <si>
    <t>0224042</t>
  </si>
  <si>
    <t>Stoszowice (2)</t>
  </si>
  <si>
    <t>0224053</t>
  </si>
  <si>
    <t>Ząbkowice Śląskie (3)</t>
  </si>
  <si>
    <t>0224063</t>
  </si>
  <si>
    <t>Ziębice (3)</t>
  </si>
  <si>
    <t>0224073</t>
  </si>
  <si>
    <t>Złoty Stok (3)</t>
  </si>
  <si>
    <t>0225011</t>
  </si>
  <si>
    <t>Zawidów (1)</t>
  </si>
  <si>
    <t>0225021</t>
  </si>
  <si>
    <t>Zgorzelec (1)</t>
  </si>
  <si>
    <t>0225033</t>
  </si>
  <si>
    <t>Bogatynia (3)</t>
  </si>
  <si>
    <t>0225043</t>
  </si>
  <si>
    <t>Pieńsk (3)</t>
  </si>
  <si>
    <t>0225052</t>
  </si>
  <si>
    <t>Sulików (2)</t>
  </si>
  <si>
    <t>0225063</t>
  </si>
  <si>
    <t>Węgliniec (3)</t>
  </si>
  <si>
    <t>0225072</t>
  </si>
  <si>
    <t>Zgorzelec (2)</t>
  </si>
  <si>
    <t>0226011</t>
  </si>
  <si>
    <t>Wojcieszów (1)</t>
  </si>
  <si>
    <t>0226021</t>
  </si>
  <si>
    <t>Złotoryja (1)</t>
  </si>
  <si>
    <t>0226032</t>
  </si>
  <si>
    <t>Pielgrzymka (2)</t>
  </si>
  <si>
    <t>0226043</t>
  </si>
  <si>
    <t>Świerzawa (3)</t>
  </si>
  <si>
    <t>0226052</t>
  </si>
  <si>
    <t>Zagrodno (2)</t>
  </si>
  <si>
    <t>0226062</t>
  </si>
  <si>
    <t>Złotoryja (2)</t>
  </si>
  <si>
    <t>0261011</t>
  </si>
  <si>
    <t>Jelenia Góra (1)</t>
  </si>
  <si>
    <t>0262011</t>
  </si>
  <si>
    <t>Legnica (1)</t>
  </si>
  <si>
    <t>0264011</t>
  </si>
  <si>
    <t>Wrocław (1)</t>
  </si>
  <si>
    <t>max</t>
  </si>
  <si>
    <t>min</t>
  </si>
  <si>
    <t>odległość</t>
  </si>
  <si>
    <t>suma</t>
  </si>
  <si>
    <t>di0</t>
  </si>
  <si>
    <t>max di0</t>
  </si>
  <si>
    <t>średnia</t>
  </si>
  <si>
    <t>odchylenie</t>
  </si>
  <si>
    <t>d0</t>
  </si>
  <si>
    <t>Hi</t>
  </si>
  <si>
    <t>Perkal</t>
  </si>
  <si>
    <t>2015</t>
  </si>
  <si>
    <t xml:space="preserve">Średnia </t>
  </si>
  <si>
    <t>Odchylenie standardowe</t>
  </si>
  <si>
    <t>Gmina</t>
  </si>
  <si>
    <t>Vi</t>
  </si>
  <si>
    <t>wzorzec</t>
  </si>
  <si>
    <t>antywzorzec</t>
  </si>
  <si>
    <t>różnica</t>
  </si>
  <si>
    <t>Lwówek Śląski</t>
  </si>
  <si>
    <t>Środa Śląska</t>
  </si>
  <si>
    <t>Milicz</t>
  </si>
  <si>
    <t>Góra</t>
  </si>
  <si>
    <t>Strzelin</t>
  </si>
  <si>
    <t>Wołów</t>
  </si>
  <si>
    <t>Trzebnica</t>
  </si>
  <si>
    <t>Ząbkowice Śląskie</t>
  </si>
  <si>
    <t>Złotoryja</t>
  </si>
  <si>
    <t>Kamienna Góra</t>
  </si>
  <si>
    <t>Lubań</t>
  </si>
  <si>
    <t>Polkowice</t>
  </si>
  <si>
    <t>Jawor</t>
  </si>
  <si>
    <t>Kłodzko</t>
  </si>
  <si>
    <t>Zgorzelec</t>
  </si>
  <si>
    <t>Oława</t>
  </si>
  <si>
    <t>Dzierżoniów</t>
  </si>
  <si>
    <t>Oleśnica</t>
  </si>
  <si>
    <t>Bolesławiec</t>
  </si>
  <si>
    <t>Świdnica</t>
  </si>
  <si>
    <t>Lubin</t>
  </si>
  <si>
    <t>Jelenia Góra</t>
  </si>
  <si>
    <t>Legnica</t>
  </si>
  <si>
    <t>Wałbrzych</t>
  </si>
  <si>
    <t>Wrocław</t>
  </si>
  <si>
    <t>Nysa</t>
  </si>
  <si>
    <t>Brzeg</t>
  </si>
  <si>
    <t>Namysłów</t>
  </si>
  <si>
    <t>Kępno</t>
  </si>
  <si>
    <t>Ostrzeszów</t>
  </si>
  <si>
    <t>Krotoszyn</t>
  </si>
  <si>
    <t>Rawicz</t>
  </si>
  <si>
    <t>Leszno</t>
  </si>
  <si>
    <t>Wschowa</t>
  </si>
  <si>
    <t>Nowa Sól</t>
  </si>
  <si>
    <t>Żagań</t>
  </si>
  <si>
    <t>Żary</t>
  </si>
  <si>
    <t>model grawitacji</t>
  </si>
  <si>
    <t>Głogów</t>
  </si>
  <si>
    <t>stopień pierwiastka</t>
  </si>
  <si>
    <t>itd.</t>
  </si>
  <si>
    <t>l lud wałbrzych</t>
  </si>
  <si>
    <t>l lud wrocław</t>
  </si>
  <si>
    <t>odległości</t>
  </si>
  <si>
    <t>Ostrów Wielkopolski</t>
  </si>
  <si>
    <t>Kepno</t>
  </si>
  <si>
    <t>raster analysis - as specified below (mask -&gt; państwo)</t>
  </si>
  <si>
    <t>environment settings - processing extent - do granic województwa</t>
  </si>
  <si>
    <t>output size (liczba) warto skopiować</t>
  </si>
  <si>
    <t>z value field - potencjał</t>
  </si>
  <si>
    <t>input point features - warstwa z miastami</t>
  </si>
  <si>
    <t>IDW</t>
  </si>
  <si>
    <t>interpolation</t>
  </si>
  <si>
    <t>spatial analyst tools</t>
  </si>
  <si>
    <t>masa wrocławia/odległość między wrocławiem a wałbrzychem</t>
  </si>
  <si>
    <t>równy masie (l ludności) wrocławia)</t>
  </si>
  <si>
    <t xml:space="preserve">wałbrzych </t>
  </si>
  <si>
    <t>do arcmap dodać wartość potencjału</t>
  </si>
  <si>
    <t>vi</t>
  </si>
  <si>
    <t>pot własny</t>
  </si>
  <si>
    <t>pot indukowany</t>
  </si>
  <si>
    <t>Siechnice - obszar wiejski (5)</t>
  </si>
  <si>
    <t>0223085</t>
  </si>
  <si>
    <t>Siechnice - miasto (4)</t>
  </si>
  <si>
    <t>0223084</t>
  </si>
  <si>
    <t>Sobótka - obszar wiejski (5)</t>
  </si>
  <si>
    <t>0223075</t>
  </si>
  <si>
    <t>Sobótka - miasto (4)</t>
  </si>
  <si>
    <t>0223074</t>
  </si>
  <si>
    <t>Kąty Wrocławskie - obszar wiejski (5)</t>
  </si>
  <si>
    <t>0223045</t>
  </si>
  <si>
    <t>Kąty Wrocławskie - miasto (4)</t>
  </si>
  <si>
    <t>0223044</t>
  </si>
  <si>
    <t>Wołów - obszar wiejski (5)</t>
  </si>
  <si>
    <t>0222035</t>
  </si>
  <si>
    <t>Wołów - miasto (4)</t>
  </si>
  <si>
    <t>0222034</t>
  </si>
  <si>
    <t>Brzeg Dolny - obszar wiejski (5)</t>
  </si>
  <si>
    <t>0222015</t>
  </si>
  <si>
    <t>Brzeg Dolny - miasto (4)</t>
  </si>
  <si>
    <t>0222014</t>
  </si>
  <si>
    <t>Żmigród - obszar wiejski (5)</t>
  </si>
  <si>
    <t>0220065</t>
  </si>
  <si>
    <t>Żmigród - miasto (4)</t>
  </si>
  <si>
    <t>0220064</t>
  </si>
  <si>
    <t>Trzebnica - obszar wiejski (5)</t>
  </si>
  <si>
    <t>0220035</t>
  </si>
  <si>
    <t>Trzebnica - miasto (4)</t>
  </si>
  <si>
    <t>0220034</t>
  </si>
  <si>
    <t>Prusice - obszar wiejski (5)</t>
  </si>
  <si>
    <t>0220025</t>
  </si>
  <si>
    <t>Prusice - miasto (4)</t>
  </si>
  <si>
    <t>0220024</t>
  </si>
  <si>
    <t>Oborniki Śląskie - obszar wiejski (5)</t>
  </si>
  <si>
    <t>0220015</t>
  </si>
  <si>
    <t>Oborniki Śląskie - miasto (4)</t>
  </si>
  <si>
    <t>0220014</t>
  </si>
  <si>
    <t>Środa Śląska - obszar wiejski (5)</t>
  </si>
  <si>
    <t>0218045</t>
  </si>
  <si>
    <t>Środa Śląska - miasto (4)</t>
  </si>
  <si>
    <t>0218044</t>
  </si>
  <si>
    <t>Wiązów - obszar wiejski (5)</t>
  </si>
  <si>
    <t>0217055</t>
  </si>
  <si>
    <t>Wiązów - miasto (4)</t>
  </si>
  <si>
    <t>0217054</t>
  </si>
  <si>
    <t>Strzelin - obszar wiejski (5)</t>
  </si>
  <si>
    <t>0217045</t>
  </si>
  <si>
    <t>Strzelin - miasto (4)</t>
  </si>
  <si>
    <t>0217044</t>
  </si>
  <si>
    <t>Jelcz-Laskowice - obszar wiejski (5)</t>
  </si>
  <si>
    <t>0215035</t>
  </si>
  <si>
    <t>Jelcz-Laskowice - miasto (4)</t>
  </si>
  <si>
    <t>0215034</t>
  </si>
  <si>
    <t>Twardogóra - obszar wiejski (5)</t>
  </si>
  <si>
    <t>0214085</t>
  </si>
  <si>
    <t>Twardogóra - miasto (4)</t>
  </si>
  <si>
    <t>0214084</t>
  </si>
  <si>
    <t>Syców - obszar wiejski (5)</t>
  </si>
  <si>
    <t>0214075</t>
  </si>
  <si>
    <t>Syców - miasto (4)</t>
  </si>
  <si>
    <t>0214074</t>
  </si>
  <si>
    <t>Międzybórz - obszar wiejski (5)</t>
  </si>
  <si>
    <t>0214055</t>
  </si>
  <si>
    <t>Międzybórz - miasto (4)</t>
  </si>
  <si>
    <t>0214054</t>
  </si>
  <si>
    <t>Bierutów - obszar wiejski (5)</t>
  </si>
  <si>
    <t>0214025</t>
  </si>
  <si>
    <t>Bierutów - miasto (4)</t>
  </si>
  <si>
    <t>0214024</t>
  </si>
  <si>
    <t>Milicz - obszar wiejski (5)</t>
  </si>
  <si>
    <t>0213035</t>
  </si>
  <si>
    <t>Milicz - miasto (4)</t>
  </si>
  <si>
    <t>0213034</t>
  </si>
  <si>
    <t>Wałbrzych od 2013 (1)</t>
  </si>
  <si>
    <t>Złoty Stok - obszar wiejski (5)</t>
  </si>
  <si>
    <t>0224075</t>
  </si>
  <si>
    <t>Złoty Stok - miasto (4)</t>
  </si>
  <si>
    <t>0224074</t>
  </si>
  <si>
    <t>Ziębice - obszar wiejski (5)</t>
  </si>
  <si>
    <t>0224065</t>
  </si>
  <si>
    <t>Ziębice - miasto (4)</t>
  </si>
  <si>
    <t>0224064</t>
  </si>
  <si>
    <t>Ząbkowice Śląskie - obszar wiejski (5)</t>
  </si>
  <si>
    <t>0224055</t>
  </si>
  <si>
    <t>Ząbkowice Śląskie - miasto (4)</t>
  </si>
  <si>
    <t>0224054</t>
  </si>
  <si>
    <t>Bardo - obszar wiejski (5)</t>
  </si>
  <si>
    <t>0224015</t>
  </si>
  <si>
    <t>Bardo - miasto (4)</t>
  </si>
  <si>
    <t>0224014</t>
  </si>
  <si>
    <t>Mieroszów - obszar wiejski (5)</t>
  </si>
  <si>
    <t>0221065</t>
  </si>
  <si>
    <t>Mieroszów - miasto (4)</t>
  </si>
  <si>
    <t>0221064</t>
  </si>
  <si>
    <t>Głuszyca - obszar wiejski (5)</t>
  </si>
  <si>
    <t>0221055</t>
  </si>
  <si>
    <t>Głuszyca - miasto (4)</t>
  </si>
  <si>
    <t>0221054</t>
  </si>
  <si>
    <t>Żarów - obszar wiejski (5)</t>
  </si>
  <si>
    <t>0219085</t>
  </si>
  <si>
    <t>Żarów - miasto (4)</t>
  </si>
  <si>
    <t>0219084</t>
  </si>
  <si>
    <t>Strzegom - obszar wiejski (5)</t>
  </si>
  <si>
    <t>0219065</t>
  </si>
  <si>
    <t>Strzegom - miasto (4)</t>
  </si>
  <si>
    <t>0219064</t>
  </si>
  <si>
    <t>Jaworzyna Śląska - obszar wiejski (5)</t>
  </si>
  <si>
    <t>0219045</t>
  </si>
  <si>
    <t>Jaworzyna Śląska - miasto (4)</t>
  </si>
  <si>
    <t>0219044</t>
  </si>
  <si>
    <t>Szczytna - obszar wiejski (5)</t>
  </si>
  <si>
    <t>0208145</t>
  </si>
  <si>
    <t>Szczytna - miasto (4)</t>
  </si>
  <si>
    <t>0208144</t>
  </si>
  <si>
    <t>Stronie Śląskie - obszar wiejski (5)</t>
  </si>
  <si>
    <t>0208135</t>
  </si>
  <si>
    <t>Stronie Śląskie - miasto (4)</t>
  </si>
  <si>
    <t>0208134</t>
  </si>
  <si>
    <t>Radków - obszar wiejski (5)</t>
  </si>
  <si>
    <t>0208125</t>
  </si>
  <si>
    <t>Radków - miasto (4)</t>
  </si>
  <si>
    <t>0208124</t>
  </si>
  <si>
    <t>Międzylesie - obszar wiejski (5)</t>
  </si>
  <si>
    <t>0208105</t>
  </si>
  <si>
    <t>Międzylesie - miasto (4)</t>
  </si>
  <si>
    <t>0208104</t>
  </si>
  <si>
    <t>Lądek-Zdrój - obszar wiejski (5)</t>
  </si>
  <si>
    <t>0208085</t>
  </si>
  <si>
    <t>Lądek-Zdrój - miasto (4)</t>
  </si>
  <si>
    <t>0208084</t>
  </si>
  <si>
    <t>Bystrzyca Kłodzka - obszar wiejski (5)</t>
  </si>
  <si>
    <t>0208065</t>
  </si>
  <si>
    <t>Bystrzyca Kłodzka - miasto (4)</t>
  </si>
  <si>
    <t>0208064</t>
  </si>
  <si>
    <t>Niemcza - obszar wiejski (5)</t>
  </si>
  <si>
    <t>0202075</t>
  </si>
  <si>
    <t>Niemcza - miasto (4)</t>
  </si>
  <si>
    <t>0202074</t>
  </si>
  <si>
    <t>Przemków - obszar wiejski (5)</t>
  </si>
  <si>
    <t>0216055</t>
  </si>
  <si>
    <t>Przemków - miasto (4)</t>
  </si>
  <si>
    <t>0216054</t>
  </si>
  <si>
    <t>Polkowice - obszar wiejski (5)</t>
  </si>
  <si>
    <t>0216045</t>
  </si>
  <si>
    <t>Polkowice - miasto (4)</t>
  </si>
  <si>
    <t>0216044</t>
  </si>
  <si>
    <t>Chocianów - obszar wiejski (5)</t>
  </si>
  <si>
    <t>0216015</t>
  </si>
  <si>
    <t>Chocianów - miasto (4)</t>
  </si>
  <si>
    <t>0216014</t>
  </si>
  <si>
    <t>Ścinawa - obszar wiejski (5)</t>
  </si>
  <si>
    <t>0211045</t>
  </si>
  <si>
    <t>Ścinawa - miasto (4)</t>
  </si>
  <si>
    <t>0211044</t>
  </si>
  <si>
    <t>Prochowice - obszar wiejski (5)</t>
  </si>
  <si>
    <t>0209075</t>
  </si>
  <si>
    <t>Prochowice - miasto (4)</t>
  </si>
  <si>
    <t>0209074</t>
  </si>
  <si>
    <t>Wąsosz - obszar wiejski (5)</t>
  </si>
  <si>
    <t>0204045</t>
  </si>
  <si>
    <t>Wąsosz - miasto (4)</t>
  </si>
  <si>
    <t>0204044</t>
  </si>
  <si>
    <t>Góra - obszar wiejski (5)</t>
  </si>
  <si>
    <t>0204015</t>
  </si>
  <si>
    <t>Góra - miasto (4)</t>
  </si>
  <si>
    <t>0204014</t>
  </si>
  <si>
    <t>Świerzawa - obszar wiejski (5)</t>
  </si>
  <si>
    <t>0226045</t>
  </si>
  <si>
    <t>Świerzawa - miasto (4)</t>
  </si>
  <si>
    <t>0226044</t>
  </si>
  <si>
    <t>Węgliniec - obszar wiejski (5)</t>
  </si>
  <si>
    <t>0225065</t>
  </si>
  <si>
    <t>Węgliniec - miasto (4)</t>
  </si>
  <si>
    <t>0225064</t>
  </si>
  <si>
    <t>Pieńsk - obszar wiejski (5)</t>
  </si>
  <si>
    <t>0225045</t>
  </si>
  <si>
    <t>Pieńsk - miasto (4)</t>
  </si>
  <si>
    <t>0225044</t>
  </si>
  <si>
    <t>Bogatynia - obszar wiejski (5)</t>
  </si>
  <si>
    <t>0225035</t>
  </si>
  <si>
    <t>Bogatynia - miasto (4)</t>
  </si>
  <si>
    <t>0225034</t>
  </si>
  <si>
    <t>Wleń - obszar wiejski (5)</t>
  </si>
  <si>
    <t>0212055</t>
  </si>
  <si>
    <t>Wleń - miasto (4)</t>
  </si>
  <si>
    <t>0212054</t>
  </si>
  <si>
    <t>Mirsk - obszar wiejski (5)</t>
  </si>
  <si>
    <t>0212045</t>
  </si>
  <si>
    <t>Mirsk - miasto (4)</t>
  </si>
  <si>
    <t>0212044</t>
  </si>
  <si>
    <t>Lwówek Śląski - obszar wiejski (5)</t>
  </si>
  <si>
    <t>0212035</t>
  </si>
  <si>
    <t>Lwówek Śląski - miasto (4)</t>
  </si>
  <si>
    <t>0212034</t>
  </si>
  <si>
    <t>Lubomierz - obszar wiejski (5)</t>
  </si>
  <si>
    <t>0212025</t>
  </si>
  <si>
    <t>Lubomierz - miasto (4)</t>
  </si>
  <si>
    <t>0212024</t>
  </si>
  <si>
    <t>Gryfów Śląski - obszar wiejski (5)</t>
  </si>
  <si>
    <t>0212015</t>
  </si>
  <si>
    <t>Gryfów Śląski - miasto (4)</t>
  </si>
  <si>
    <t>0212014</t>
  </si>
  <si>
    <t>Olszyna - obszar wiejski (5)</t>
  </si>
  <si>
    <t>0210055</t>
  </si>
  <si>
    <t>Olszyna - miasto (4)</t>
  </si>
  <si>
    <t>0210054</t>
  </si>
  <si>
    <t>Leśna - obszar wiejski (5)</t>
  </si>
  <si>
    <t>0210035</t>
  </si>
  <si>
    <t>Leśna - miasto (4)</t>
  </si>
  <si>
    <t>0210034</t>
  </si>
  <si>
    <t>Lubawka - obszar wiejski (5)</t>
  </si>
  <si>
    <t>0207035</t>
  </si>
  <si>
    <t>Lubawka - miasto (4)</t>
  </si>
  <si>
    <t>0207034</t>
  </si>
  <si>
    <t>Bolków - obszar wiejski (5)</t>
  </si>
  <si>
    <t>0205025</t>
  </si>
  <si>
    <t>Bolków - miasto (4)</t>
  </si>
  <si>
    <t>0205024</t>
  </si>
  <si>
    <t>Nowogrodziec - obszar wiejski (5)</t>
  </si>
  <si>
    <t>0201045</t>
  </si>
  <si>
    <t>Nowogrodziec - miasto (4)</t>
  </si>
  <si>
    <t>0201044</t>
  </si>
  <si>
    <t>stosunek</t>
  </si>
  <si>
    <t>L. wyjeż</t>
  </si>
  <si>
    <t>L. przyjeż.</t>
  </si>
  <si>
    <t>GMINA</t>
  </si>
  <si>
    <t>Teryt</t>
  </si>
  <si>
    <t>3063011</t>
  </si>
  <si>
    <t>Święciechowa</t>
  </si>
  <si>
    <t>3013052</t>
  </si>
  <si>
    <t>Zielona Góra</t>
  </si>
  <si>
    <t>0862011</t>
  </si>
  <si>
    <t>Wschowa - obszar wiejski</t>
  </si>
  <si>
    <t>0812035</t>
  </si>
  <si>
    <t>Wschowa - miasto</t>
  </si>
  <si>
    <t>0812034</t>
  </si>
  <si>
    <t>Szlichtyngowa - obszar wiejski</t>
  </si>
  <si>
    <t>0812025</t>
  </si>
  <si>
    <t>Szlichtyngowa - miasto</t>
  </si>
  <si>
    <t>0812024</t>
  </si>
  <si>
    <t>Sława - obszar wiejski</t>
  </si>
  <si>
    <t>0812015</t>
  </si>
  <si>
    <t>Sława - miasto</t>
  </si>
  <si>
    <t>0812014</t>
  </si>
  <si>
    <t>Szprotawa - obszar wiejski</t>
  </si>
  <si>
    <t>0810075</t>
  </si>
  <si>
    <t>Szprotawa - miasto</t>
  </si>
  <si>
    <t>0810074</t>
  </si>
  <si>
    <t>Niegosławice</t>
  </si>
  <si>
    <t>0810062</t>
  </si>
  <si>
    <t>Siedlisko</t>
  </si>
  <si>
    <t>0804082</t>
  </si>
  <si>
    <t>Nowe Miasteczko - miasto</t>
  </si>
  <si>
    <t>0804064</t>
  </si>
  <si>
    <t>Bytom Odrzański - obszar wiejski</t>
  </si>
  <si>
    <t>0804025</t>
  </si>
  <si>
    <t>Bytom Odrzański - miasto</t>
  </si>
  <si>
    <t>0804024</t>
  </si>
  <si>
    <t>0804011</t>
  </si>
  <si>
    <t>pracujący w Głogowie</t>
  </si>
  <si>
    <t>udział</t>
  </si>
  <si>
    <t>L. wyjeżdż.</t>
  </si>
  <si>
    <t>Model potencjału</t>
  </si>
  <si>
    <t>Model grawitacji</t>
  </si>
  <si>
    <t>Liczba ludności powiatu</t>
  </si>
  <si>
    <t>Powiat</t>
  </si>
  <si>
    <t>L. ludności</t>
  </si>
  <si>
    <t>Odległości</t>
  </si>
  <si>
    <t>potencjał własny</t>
  </si>
  <si>
    <t>koncentracja potencjału</t>
  </si>
  <si>
    <t>model potencjału</t>
  </si>
  <si>
    <t>Dochody własne podatkowe - podatek od nieruchomości na 1 mieszkańca</t>
  </si>
  <si>
    <t>ludność w wieku poprodukcyjnym na 100 osób w wieku produkcyjnym</t>
  </si>
  <si>
    <t>uczniowie przypadający na 1 oddział w gimnazjach</t>
  </si>
  <si>
    <t>czytelnicy bibliotek publicznych na 1000 ludności</t>
  </si>
  <si>
    <t>odchylenie standardowe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</si>
</sst>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#,##0.00&quot; &quot;[$zł-415];[Red]&quot;-&quot;#,##0.00&quot; &quot;[$zł-415]"/>
    <numFmt numFmtId="167" formatCode="0.00000"/>
  </numFmts>
  <fonts count="33"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sz val="10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</font>
    <font>
      <sz val="11"/>
      <color theme="1"/>
      <name val="Arial"/>
      <family val="2"/>
      <charset val="238"/>
    </font>
    <font>
      <sz val="8"/>
      <color theme="1"/>
      <name val="Czcionka tekstu podstawowego"/>
      <family val="2"/>
      <charset val="238"/>
    </font>
    <font>
      <sz val="11"/>
      <color rgb="FF000000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0"/>
      <name val="Arial"/>
      <family val="2"/>
      <charset val="238"/>
    </font>
    <font>
      <sz val="11"/>
      <color rgb="FFFFFFFF"/>
      <name val="Czcionka tekstu podstawowego"/>
      <charset val="238"/>
    </font>
    <font>
      <b/>
      <sz val="11"/>
      <color rgb="FFFA7D00"/>
      <name val="Czcionka tekstu podstawowego"/>
      <charset val="238"/>
    </font>
    <font>
      <b/>
      <sz val="11"/>
      <color rgb="FFFFFFFF"/>
      <name val="Czcionka tekstu podstawowego"/>
      <charset val="238"/>
    </font>
    <font>
      <i/>
      <sz val="11"/>
      <color rgb="FF7F7F7F"/>
      <name val="Czcionka tekstu podstawowego"/>
      <charset val="238"/>
    </font>
    <font>
      <b/>
      <sz val="15"/>
      <color rgb="FF1F497D"/>
      <name val="Czcionka tekstu podstawowego"/>
      <charset val="238"/>
    </font>
    <font>
      <b/>
      <sz val="13"/>
      <color rgb="FF1F497D"/>
      <name val="Czcionka tekstu podstawowego"/>
      <charset val="238"/>
    </font>
    <font>
      <b/>
      <sz val="11"/>
      <color rgb="FF1F497D"/>
      <name val="Czcionka tekstu podstawowego"/>
      <charset val="238"/>
    </font>
    <font>
      <sz val="11"/>
      <color rgb="FF3F3F76"/>
      <name val="Czcionka tekstu podstawowego"/>
      <charset val="238"/>
    </font>
    <font>
      <sz val="11"/>
      <color rgb="FFFA7D00"/>
      <name val="Czcionka tekstu podstawowego"/>
      <charset val="238"/>
    </font>
    <font>
      <b/>
      <sz val="11"/>
      <color rgb="FF3F3F3F"/>
      <name val="Czcionka tekstu podstawowego"/>
      <charset val="238"/>
    </font>
    <font>
      <b/>
      <sz val="18"/>
      <color rgb="FF1F497D"/>
      <name val="Cambria"/>
      <family val="1"/>
      <charset val="238"/>
    </font>
    <font>
      <b/>
      <sz val="11"/>
      <color rgb="FF000000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color indexed="8"/>
      <name val="Calibri"/>
      <family val="2"/>
      <charset val="238"/>
    </font>
    <font>
      <sz val="11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CCFF"/>
        <bgColor rgb="FF00CCFF"/>
      </patternFill>
    </fill>
    <fill>
      <patternFill patternType="solid">
        <fgColor rgb="FF0070C0"/>
        <bgColor rgb="FF00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C1DA"/>
        <bgColor rgb="FFCCC1DA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F81BD"/>
      </bottom>
      <diagonal/>
    </border>
    <border>
      <left/>
      <right/>
      <top/>
      <bottom style="thin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8">
    <xf numFmtId="0" fontId="0" fillId="0" borderId="0"/>
    <xf numFmtId="0" fontId="2" fillId="0" borderId="0" applyFill="0" applyBorder="0"/>
    <xf numFmtId="0" fontId="1" fillId="2" borderId="1">
      <alignment horizontal="left" vertical="center" wrapText="1"/>
    </xf>
    <xf numFmtId="0" fontId="7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6" fontId="11" fillId="0" borderId="0"/>
    <xf numFmtId="0" fontId="13" fillId="13" borderId="0"/>
    <xf numFmtId="0" fontId="13" fillId="14" borderId="0"/>
    <xf numFmtId="0" fontId="13" fillId="15" borderId="0"/>
    <xf numFmtId="0" fontId="13" fillId="16" borderId="0"/>
    <xf numFmtId="0" fontId="13" fillId="17" borderId="0"/>
    <xf numFmtId="0" fontId="13" fillId="18" borderId="0"/>
    <xf numFmtId="0" fontId="14" fillId="19" borderId="14"/>
    <xf numFmtId="0" fontId="15" fillId="20" borderId="17"/>
    <xf numFmtId="0" fontId="16" fillId="0" borderId="0"/>
    <xf numFmtId="0" fontId="17" fillId="0" borderId="21"/>
    <xf numFmtId="0" fontId="18" fillId="0" borderId="22"/>
    <xf numFmtId="0" fontId="19" fillId="0" borderId="23"/>
    <xf numFmtId="0" fontId="19" fillId="0" borderId="0"/>
    <xf numFmtId="0" fontId="20" fillId="21" borderId="14"/>
    <xf numFmtId="0" fontId="21" fillId="0" borderId="16"/>
    <xf numFmtId="0" fontId="7" fillId="22" borderId="18"/>
    <xf numFmtId="0" fontId="22" fillId="19" borderId="15"/>
    <xf numFmtId="0" fontId="23" fillId="0" borderId="0"/>
    <xf numFmtId="0" fontId="24" fillId="0" borderId="24"/>
    <xf numFmtId="0" fontId="25" fillId="0" borderId="0"/>
  </cellStyleXfs>
  <cellXfs count="207">
    <xf numFmtId="0" fontId="0" fillId="0" borderId="0" xfId="0"/>
    <xf numFmtId="0" fontId="2" fillId="0" borderId="0" xfId="1" applyFill="1" applyBorder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5" fillId="3" borderId="2" xfId="0" applyNumberFormat="1" applyFont="1" applyFill="1" applyBorder="1" applyAlignment="1">
      <alignment horizontal="center" wrapText="1"/>
    </xf>
    <xf numFmtId="0" fontId="5" fillId="3" borderId="2" xfId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6" fillId="0" borderId="0" xfId="0" applyFont="1"/>
    <xf numFmtId="0" fontId="6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/>
    <xf numFmtId="0" fontId="6" fillId="0" borderId="0" xfId="0" applyFont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0" borderId="6" xfId="0" applyFont="1" applyBorder="1"/>
    <xf numFmtId="0" fontId="6" fillId="5" borderId="7" xfId="0" applyFont="1" applyFill="1" applyBorder="1" applyAlignment="1">
      <alignment horizontal="center" vertical="center"/>
    </xf>
    <xf numFmtId="0" fontId="6" fillId="0" borderId="7" xfId="0" applyFont="1" applyBorder="1"/>
    <xf numFmtId="0" fontId="6" fillId="6" borderId="6" xfId="1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6" fillId="6" borderId="7" xfId="1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10" xfId="0" applyFont="1" applyBorder="1"/>
    <xf numFmtId="0" fontId="6" fillId="6" borderId="11" xfId="1" applyFont="1" applyFill="1" applyBorder="1" applyAlignment="1">
      <alignment horizontal="center" vertical="center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0" xfId="1" applyFont="1" applyFill="1" applyBorder="1" applyAlignment="1">
      <alignment horizontal="center" vertical="center"/>
    </xf>
    <xf numFmtId="0" fontId="7" fillId="0" borderId="0" xfId="3"/>
    <xf numFmtId="0" fontId="7" fillId="7" borderId="0" xfId="3" applyFill="1"/>
    <xf numFmtId="0" fontId="7" fillId="8" borderId="0" xfId="3" applyFill="1"/>
    <xf numFmtId="0" fontId="7" fillId="0" borderId="0" xfId="3" applyFill="1"/>
    <xf numFmtId="0" fontId="7" fillId="0" borderId="0" xfId="3" applyFill="1" applyBorder="1"/>
    <xf numFmtId="1" fontId="7" fillId="0" borderId="0" xfId="3" applyNumberFormat="1" applyFill="1" applyBorder="1"/>
    <xf numFmtId="1" fontId="8" fillId="0" borderId="0" xfId="3" applyNumberFormat="1" applyFont="1" applyFill="1" applyBorder="1"/>
    <xf numFmtId="1" fontId="7" fillId="0" borderId="0" xfId="3" applyNumberFormat="1" applyFill="1"/>
    <xf numFmtId="0" fontId="9" fillId="0" borderId="0" xfId="3" applyFont="1" applyFill="1"/>
    <xf numFmtId="0" fontId="26" fillId="0" borderId="0" xfId="3" applyFont="1" applyFill="1"/>
    <xf numFmtId="2" fontId="26" fillId="0" borderId="5" xfId="3" applyNumberFormat="1" applyFont="1" applyFill="1" applyBorder="1"/>
    <xf numFmtId="0" fontId="27" fillId="0" borderId="0" xfId="3" applyFont="1" applyFill="1"/>
    <xf numFmtId="0" fontId="26" fillId="0" borderId="0" xfId="3" applyFont="1"/>
    <xf numFmtId="0" fontId="26" fillId="7" borderId="0" xfId="3" applyFont="1" applyFill="1"/>
    <xf numFmtId="1" fontId="26" fillId="5" borderId="5" xfId="3" applyNumberFormat="1" applyFont="1" applyFill="1" applyBorder="1" applyAlignment="1">
      <alignment wrapText="1"/>
    </xf>
    <xf numFmtId="1" fontId="26" fillId="0" borderId="0" xfId="3" applyNumberFormat="1" applyFont="1" applyFill="1"/>
    <xf numFmtId="2" fontId="26" fillId="0" borderId="6" xfId="3" applyNumberFormat="1" applyFont="1" applyFill="1" applyBorder="1"/>
    <xf numFmtId="0" fontId="5" fillId="3" borderId="0" xfId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/>
    <xf numFmtId="0" fontId="30" fillId="2" borderId="1" xfId="2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wrapText="1"/>
    </xf>
    <xf numFmtId="0" fontId="6" fillId="3" borderId="1" xfId="1" applyFont="1" applyFill="1" applyBorder="1" applyAlignment="1">
      <alignment horizontal="center" wrapText="1"/>
    </xf>
    <xf numFmtId="0" fontId="31" fillId="2" borderId="1" xfId="2" applyFont="1" applyBorder="1" applyAlignment="1">
      <alignment horizontal="center" vertical="center" wrapText="1"/>
    </xf>
    <xf numFmtId="0" fontId="7" fillId="0" borderId="0" xfId="3" applyBorder="1"/>
    <xf numFmtId="49" fontId="29" fillId="0" borderId="0" xfId="3" applyNumberFormat="1" applyFont="1" applyBorder="1" applyAlignment="1">
      <alignment horizontal="center"/>
    </xf>
    <xf numFmtId="0" fontId="29" fillId="0" borderId="0" xfId="3" applyFont="1" applyBorder="1" applyAlignment="1">
      <alignment horizontal="center"/>
    </xf>
    <xf numFmtId="49" fontId="6" fillId="0" borderId="0" xfId="1" applyNumberFormat="1" applyFont="1" applyFill="1" applyBorder="1" applyAlignment="1">
      <alignment horizontal="center"/>
    </xf>
    <xf numFmtId="0" fontId="29" fillId="10" borderId="0" xfId="3" applyFont="1" applyFill="1" applyBorder="1" applyAlignment="1">
      <alignment horizontal="center"/>
    </xf>
    <xf numFmtId="0" fontId="29" fillId="12" borderId="0" xfId="3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29" fillId="11" borderId="0" xfId="3" applyFont="1" applyFill="1" applyBorder="1" applyAlignment="1">
      <alignment horizontal="center"/>
    </xf>
    <xf numFmtId="0" fontId="29" fillId="0" borderId="0" xfId="3" applyFont="1" applyFill="1" applyBorder="1" applyAlignment="1">
      <alignment horizontal="center"/>
    </xf>
    <xf numFmtId="49" fontId="29" fillId="0" borderId="0" xfId="3" applyNumberFormat="1" applyFont="1" applyBorder="1" applyAlignment="1">
      <alignment horizontal="center" wrapText="1"/>
    </xf>
    <xf numFmtId="0" fontId="29" fillId="0" borderId="0" xfId="3" applyFont="1" applyBorder="1" applyAlignment="1">
      <alignment horizontal="center" wrapText="1"/>
    </xf>
    <xf numFmtId="0" fontId="7" fillId="0" borderId="0" xfId="3" applyAlignment="1">
      <alignment wrapText="1"/>
    </xf>
    <xf numFmtId="49" fontId="26" fillId="0" borderId="0" xfId="3" applyNumberFormat="1" applyFont="1" applyAlignment="1">
      <alignment horizontal="center"/>
    </xf>
    <xf numFmtId="0" fontId="26" fillId="0" borderId="0" xfId="3" applyFont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0" fontId="26" fillId="10" borderId="20" xfId="3" applyFont="1" applyFill="1" applyBorder="1" applyAlignment="1">
      <alignment horizontal="center"/>
    </xf>
    <xf numFmtId="0" fontId="26" fillId="12" borderId="5" xfId="3" applyFont="1" applyFill="1" applyBorder="1" applyAlignment="1">
      <alignment horizontal="center"/>
    </xf>
    <xf numFmtId="0" fontId="26" fillId="10" borderId="19" xfId="3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26" fillId="11" borderId="5" xfId="3" applyFont="1" applyFill="1" applyBorder="1" applyAlignment="1">
      <alignment horizontal="center"/>
    </xf>
    <xf numFmtId="0" fontId="26" fillId="0" borderId="5" xfId="3" applyFont="1" applyBorder="1" applyAlignment="1">
      <alignment horizontal="center"/>
    </xf>
    <xf numFmtId="0" fontId="26" fillId="0" borderId="19" xfId="3" applyFont="1" applyBorder="1" applyAlignment="1">
      <alignment horizontal="center"/>
    </xf>
    <xf numFmtId="0" fontId="28" fillId="0" borderId="0" xfId="3" applyFont="1" applyAlignment="1">
      <alignment horizontal="center"/>
    </xf>
    <xf numFmtId="0" fontId="26" fillId="0" borderId="0" xfId="3" applyFont="1" applyFill="1" applyBorder="1" applyAlignment="1">
      <alignment horizontal="center"/>
    </xf>
    <xf numFmtId="0" fontId="7" fillId="0" borderId="0" xfId="3" applyAlignment="1">
      <alignment horizontal="center"/>
    </xf>
    <xf numFmtId="0" fontId="26" fillId="0" borderId="0" xfId="3" applyFont="1" applyFill="1" applyAlignment="1">
      <alignment horizontal="center"/>
    </xf>
    <xf numFmtId="0" fontId="26" fillId="9" borderId="5" xfId="3" applyFont="1" applyFill="1" applyBorder="1" applyAlignment="1">
      <alignment horizontal="center"/>
    </xf>
    <xf numFmtId="2" fontId="26" fillId="0" borderId="5" xfId="3" applyNumberFormat="1" applyFont="1" applyFill="1" applyBorder="1" applyAlignment="1">
      <alignment horizontal="center"/>
    </xf>
    <xf numFmtId="2" fontId="3" fillId="0" borderId="5" xfId="3" applyNumberFormat="1" applyFont="1" applyFill="1" applyBorder="1" applyAlignment="1">
      <alignment horizontal="center"/>
    </xf>
    <xf numFmtId="0" fontId="27" fillId="0" borderId="0" xfId="3" applyFont="1" applyFill="1" applyAlignment="1">
      <alignment horizontal="center"/>
    </xf>
    <xf numFmtId="0" fontId="26" fillId="0" borderId="0" xfId="3" applyFont="1" applyAlignment="1">
      <alignment horizontal="center" vertical="center"/>
    </xf>
    <xf numFmtId="1" fontId="26" fillId="5" borderId="5" xfId="3" applyNumberFormat="1" applyFont="1" applyFill="1" applyBorder="1" applyAlignment="1">
      <alignment horizontal="center"/>
    </xf>
    <xf numFmtId="1" fontId="26" fillId="0" borderId="0" xfId="3" applyNumberFormat="1" applyFont="1" applyFill="1" applyBorder="1" applyAlignment="1">
      <alignment horizontal="center"/>
    </xf>
    <xf numFmtId="1" fontId="26" fillId="5" borderId="5" xfId="3" applyNumberFormat="1" applyFont="1" applyFill="1" applyBorder="1" applyAlignment="1">
      <alignment horizontal="center" wrapText="1"/>
    </xf>
    <xf numFmtId="0" fontId="26" fillId="0" borderId="5" xfId="3" applyFont="1" applyFill="1" applyBorder="1" applyAlignment="1">
      <alignment horizontal="center"/>
    </xf>
    <xf numFmtId="1" fontId="26" fillId="0" borderId="5" xfId="3" applyNumberFormat="1" applyFont="1" applyFill="1" applyBorder="1" applyAlignment="1">
      <alignment horizontal="center"/>
    </xf>
    <xf numFmtId="1" fontId="26" fillId="5" borderId="6" xfId="3" applyNumberFormat="1" applyFont="1" applyFill="1" applyBorder="1" applyAlignment="1">
      <alignment horizontal="center"/>
    </xf>
    <xf numFmtId="1" fontId="26" fillId="0" borderId="6" xfId="3" applyNumberFormat="1" applyFont="1" applyFill="1" applyBorder="1" applyAlignment="1">
      <alignment horizontal="center"/>
    </xf>
    <xf numFmtId="0" fontId="26" fillId="0" borderId="6" xfId="3" applyFont="1" applyFill="1" applyBorder="1" applyAlignment="1">
      <alignment horizontal="center"/>
    </xf>
    <xf numFmtId="0" fontId="7" fillId="0" borderId="0" xfId="3" applyFill="1" applyBorder="1" applyAlignment="1">
      <alignment horizontal="center"/>
    </xf>
    <xf numFmtId="1" fontId="7" fillId="0" borderId="0" xfId="3" applyNumberFormat="1" applyFill="1" applyBorder="1" applyAlignment="1">
      <alignment horizontal="center"/>
    </xf>
    <xf numFmtId="1" fontId="8" fillId="0" borderId="0" xfId="3" applyNumberFormat="1" applyFont="1" applyFill="1" applyBorder="1" applyAlignment="1">
      <alignment horizontal="center"/>
    </xf>
    <xf numFmtId="0" fontId="7" fillId="0" borderId="0" xfId="3" applyFill="1" applyAlignment="1">
      <alignment horizontal="center"/>
    </xf>
    <xf numFmtId="0" fontId="31" fillId="2" borderId="1" xfId="2" applyFont="1" applyAlignment="1">
      <alignment horizontal="center" vertical="center" wrapText="1"/>
    </xf>
    <xf numFmtId="0" fontId="6" fillId="3" borderId="2" xfId="1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0" fillId="2" borderId="1" xfId="2" applyFont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0" fillId="3" borderId="1" xfId="2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4" fillId="2" borderId="1" xfId="2" applyFont="1" applyAlignment="1">
      <alignment horizontal="center" vertical="center" wrapText="1"/>
    </xf>
    <xf numFmtId="0" fontId="5" fillId="3" borderId="2" xfId="1" applyNumberFormat="1" applyFont="1" applyFill="1" applyBorder="1" applyAlignment="1" applyProtection="1">
      <alignment horizontal="center"/>
    </xf>
    <xf numFmtId="0" fontId="4" fillId="2" borderId="2" xfId="2" applyNumberFormat="1" applyFont="1" applyFill="1" applyBorder="1" applyAlignment="1" applyProtection="1">
      <alignment horizontal="center" vertical="center" wrapText="1"/>
    </xf>
    <xf numFmtId="0" fontId="4" fillId="2" borderId="0" xfId="2" applyNumberFormat="1" applyFont="1" applyFill="1" applyBorder="1" applyAlignment="1" applyProtection="1">
      <alignment horizontal="center" vertical="center" wrapText="1"/>
    </xf>
    <xf numFmtId="0" fontId="4" fillId="2" borderId="0" xfId="2" applyFont="1" applyBorder="1" applyAlignment="1">
      <alignment horizontal="center" vertical="center" wrapText="1"/>
    </xf>
    <xf numFmtId="0" fontId="4" fillId="23" borderId="0" xfId="2" applyFont="1" applyFill="1" applyBorder="1" applyAlignment="1">
      <alignment horizontal="center" vertical="center" wrapText="1"/>
    </xf>
    <xf numFmtId="0" fontId="3" fillId="24" borderId="0" xfId="0" applyFont="1" applyFill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4" fillId="0" borderId="0" xfId="2" applyNumberFormat="1" applyFont="1" applyFill="1" applyBorder="1" applyAlignment="1" applyProtection="1">
      <alignment horizontal="center" vertical="center" wrapText="1"/>
    </xf>
    <xf numFmtId="0" fontId="31" fillId="2" borderId="25" xfId="2" applyFont="1" applyBorder="1" applyAlignment="1">
      <alignment vertical="center" wrapText="1"/>
    </xf>
    <xf numFmtId="0" fontId="31" fillId="2" borderId="0" xfId="2" applyFont="1" applyBorder="1" applyAlignment="1">
      <alignment vertical="center" wrapText="1"/>
    </xf>
    <xf numFmtId="0" fontId="6" fillId="3" borderId="0" xfId="1" applyNumberFormat="1" applyFont="1" applyFill="1" applyBorder="1" applyAlignment="1" applyProtection="1"/>
    <xf numFmtId="0" fontId="6" fillId="3" borderId="26" xfId="1" applyNumberFormat="1" applyFont="1" applyFill="1" applyBorder="1" applyAlignment="1" applyProtection="1">
      <alignment wrapText="1"/>
    </xf>
    <xf numFmtId="2" fontId="3" fillId="0" borderId="0" xfId="1" applyNumberFormat="1" applyFont="1" applyFill="1" applyBorder="1" applyAlignment="1">
      <alignment horizontal="center"/>
    </xf>
    <xf numFmtId="0" fontId="1" fillId="3" borderId="1" xfId="2" applyFont="1" applyFill="1" applyBorder="1">
      <alignment horizontal="left" vertical="center" wrapText="1"/>
    </xf>
    <xf numFmtId="0" fontId="0" fillId="0" borderId="0" xfId="0"/>
    <xf numFmtId="167" fontId="3" fillId="0" borderId="0" xfId="0" applyNumberFormat="1" applyFont="1"/>
    <xf numFmtId="0" fontId="0" fillId="0" borderId="0" xfId="0"/>
    <xf numFmtId="0" fontId="0" fillId="4" borderId="0" xfId="0" applyFill="1"/>
    <xf numFmtId="0" fontId="0" fillId="25" borderId="0" xfId="0" applyFill="1"/>
    <xf numFmtId="0" fontId="1" fillId="2" borderId="1" xfId="2">
      <alignment horizontal="left" vertical="center" wrapText="1"/>
    </xf>
    <xf numFmtId="0" fontId="32" fillId="3" borderId="2" xfId="0" applyNumberFormat="1" applyFont="1" applyFill="1" applyBorder="1" applyAlignment="1">
      <alignment horizontal="center" wrapText="1"/>
    </xf>
    <xf numFmtId="0" fontId="1" fillId="2" borderId="1" xfId="2" applyFont="1" applyBorder="1">
      <alignment horizontal="left" vertical="center" wrapText="1"/>
    </xf>
    <xf numFmtId="0" fontId="2" fillId="3" borderId="2" xfId="1" applyFont="1" applyFill="1" applyBorder="1" applyAlignment="1">
      <alignment wrapText="1"/>
    </xf>
    <xf numFmtId="0" fontId="1" fillId="2" borderId="1" xfId="2" applyFont="1">
      <alignment horizontal="left" vertical="center" wrapText="1"/>
    </xf>
    <xf numFmtId="0" fontId="2" fillId="3" borderId="2" xfId="1" applyFont="1" applyFill="1" applyBorder="1" applyAlignment="1">
      <alignment horizontal="center" wrapText="1"/>
    </xf>
    <xf numFmtId="0" fontId="2" fillId="3" borderId="3" xfId="1" applyFont="1" applyFill="1" applyBorder="1" applyAlignment="1">
      <alignment wrapText="1"/>
    </xf>
    <xf numFmtId="0" fontId="2" fillId="3" borderId="2" xfId="1" applyNumberFormat="1" applyFont="1" applyFill="1" applyBorder="1" applyAlignment="1" applyProtection="1"/>
    <xf numFmtId="0" fontId="0" fillId="3" borderId="2" xfId="0" applyFill="1" applyBorder="1"/>
    <xf numFmtId="0" fontId="2" fillId="3" borderId="2" xfId="1" applyFill="1" applyBorder="1"/>
    <xf numFmtId="0" fontId="1" fillId="2" borderId="2" xfId="2" applyNumberFormat="1" applyFont="1" applyFill="1" applyBorder="1" applyAlignment="1" applyProtection="1">
      <alignment horizontal="left" vertical="center" wrapText="1"/>
    </xf>
    <xf numFmtId="0" fontId="1" fillId="3" borderId="2" xfId="2" applyFont="1" applyFill="1" applyBorder="1">
      <alignment horizontal="left" vertical="center" wrapText="1"/>
    </xf>
    <xf numFmtId="3" fontId="2" fillId="0" borderId="0" xfId="1" applyNumberFormat="1" applyFill="1" applyBorder="1"/>
    <xf numFmtId="164" fontId="2" fillId="0" borderId="0" xfId="1" applyNumberFormat="1" applyFill="1" applyBorder="1"/>
    <xf numFmtId="0" fontId="2" fillId="0" borderId="0" xfId="1" applyNumberFormat="1" applyFont="1" applyFill="1" applyBorder="1" applyAlignment="1" applyProtection="1"/>
    <xf numFmtId="165" fontId="2" fillId="0" borderId="0" xfId="1" applyNumberFormat="1" applyFont="1" applyFill="1" applyBorder="1" applyAlignment="1" applyProtection="1"/>
    <xf numFmtId="4" fontId="2" fillId="0" borderId="0" xfId="1" applyNumberFormat="1" applyFill="1" applyBorder="1"/>
    <xf numFmtId="2" fontId="2" fillId="0" borderId="0" xfId="1" applyNumberFormat="1" applyFont="1" applyFill="1" applyBorder="1" applyAlignment="1" applyProtection="1"/>
    <xf numFmtId="2" fontId="2" fillId="0" borderId="0" xfId="1" applyNumberFormat="1" applyFill="1" applyBorder="1"/>
    <xf numFmtId="3" fontId="0" fillId="0" borderId="0" xfId="0" applyNumberFormat="1"/>
    <xf numFmtId="2" fontId="0" fillId="0" borderId="0" xfId="0" applyNumberFormat="1"/>
    <xf numFmtId="0" fontId="1" fillId="2" borderId="1" xfId="2" applyBorder="1">
      <alignment horizontal="left" vertical="center" wrapText="1"/>
    </xf>
    <xf numFmtId="0" fontId="1" fillId="2" borderId="1" xfId="2" applyFont="1" applyBorder="1" applyAlignment="1">
      <alignment horizontal="center" vertical="center" wrapText="1"/>
    </xf>
    <xf numFmtId="0" fontId="0" fillId="3" borderId="2" xfId="0" applyNumberFormat="1" applyFill="1" applyBorder="1"/>
    <xf numFmtId="0" fontId="2" fillId="3" borderId="0" xfId="1" applyFill="1" applyBorder="1"/>
    <xf numFmtId="0" fontId="1" fillId="2" borderId="3" xfId="2" applyNumberFormat="1" applyFont="1" applyFill="1" applyBorder="1" applyAlignment="1" applyProtection="1">
      <alignment horizontal="left" vertical="center" wrapText="1"/>
    </xf>
    <xf numFmtId="0" fontId="1" fillId="2" borderId="4" xfId="2" applyFont="1" applyBorder="1">
      <alignment horizontal="left" vertical="center" wrapText="1"/>
    </xf>
    <xf numFmtId="165" fontId="0" fillId="0" borderId="0" xfId="0" applyNumberFormat="1" applyFont="1"/>
    <xf numFmtId="165" fontId="0" fillId="0" borderId="0" xfId="0" applyNumberFormat="1"/>
    <xf numFmtId="0" fontId="1" fillId="2" borderId="1" xfId="2" applyAlignment="1">
      <alignment horizontal="left" vertical="center"/>
    </xf>
    <xf numFmtId="0" fontId="1" fillId="2" borderId="1" xfId="2" applyFont="1" applyBorder="1" applyAlignment="1">
      <alignment horizontal="left" vertical="center"/>
    </xf>
    <xf numFmtId="0" fontId="1" fillId="2" borderId="1" xfId="2" applyFont="1" applyAlignment="1">
      <alignment horizontal="left" vertical="center"/>
    </xf>
    <xf numFmtId="0" fontId="1" fillId="2" borderId="1" xfId="2" applyAlignment="1">
      <alignment horizontal="left" vertical="center" wrapText="1"/>
    </xf>
    <xf numFmtId="0" fontId="1" fillId="2" borderId="1" xfId="2" applyFont="1" applyBorder="1" applyAlignment="1">
      <alignment horizontal="left" vertical="center" wrapText="1"/>
    </xf>
    <xf numFmtId="0" fontId="1" fillId="2" borderId="1" xfId="2" applyFont="1" applyAlignment="1">
      <alignment horizontal="left" vertical="center" wrapText="1"/>
    </xf>
    <xf numFmtId="0" fontId="32" fillId="3" borderId="2" xfId="0" applyNumberFormat="1" applyFont="1" applyFill="1" applyBorder="1" applyAlignment="1">
      <alignment horizontal="left"/>
    </xf>
    <xf numFmtId="0" fontId="2" fillId="3" borderId="2" xfId="1" applyFont="1" applyFill="1" applyBorder="1" applyAlignment="1">
      <alignment horizontal="left"/>
    </xf>
    <xf numFmtId="0" fontId="2" fillId="3" borderId="3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32" fillId="3" borderId="2" xfId="0" applyNumberFormat="1" applyFont="1" applyFill="1" applyBorder="1" applyAlignment="1">
      <alignment horizontal="center"/>
    </xf>
    <xf numFmtId="0" fontId="2" fillId="3" borderId="2" xfId="1" applyFont="1" applyFill="1" applyBorder="1" applyAlignment="1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2" applyFill="1" applyBorder="1" applyAlignment="1">
      <alignment horizontal="left" vertical="center"/>
    </xf>
    <xf numFmtId="0" fontId="32" fillId="0" borderId="0" xfId="0" applyNumberFormat="1" applyFont="1" applyFill="1" applyBorder="1" applyAlignment="1">
      <alignment horizontal="center"/>
    </xf>
    <xf numFmtId="0" fontId="1" fillId="0" borderId="0" xfId="2" applyFont="1" applyFill="1" applyBorder="1" applyAlignment="1">
      <alignment horizontal="left" vertical="center"/>
    </xf>
    <xf numFmtId="0" fontId="2" fillId="0" borderId="0" xfId="1" applyFont="1" applyFill="1" applyBorder="1" applyAlignment="1"/>
    <xf numFmtId="0" fontId="2" fillId="0" borderId="0" xfId="1" applyFont="1" applyFill="1" applyBorder="1" applyAlignment="1">
      <alignment horizontal="center"/>
    </xf>
    <xf numFmtId="0" fontId="32" fillId="0" borderId="0" xfId="0" applyNumberFormat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31" fillId="2" borderId="27" xfId="2" applyFont="1" applyBorder="1" applyAlignment="1">
      <alignment vertical="center" wrapText="1"/>
    </xf>
    <xf numFmtId="0" fontId="31" fillId="2" borderId="28" xfId="2" applyFont="1" applyBorder="1" applyAlignment="1">
      <alignment vertical="center" wrapText="1"/>
    </xf>
    <xf numFmtId="0" fontId="31" fillId="2" borderId="29" xfId="2" applyFont="1" applyBorder="1" applyAlignment="1">
      <alignment vertical="center" wrapText="1"/>
    </xf>
    <xf numFmtId="0" fontId="4" fillId="2" borderId="1" xfId="2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3" borderId="1" xfId="2" applyFont="1" applyFill="1" applyBorder="1">
      <alignment horizontal="left" vertical="center" wrapText="1"/>
    </xf>
    <xf numFmtId="0" fontId="0" fillId="0" borderId="0" xfId="0"/>
    <xf numFmtId="0" fontId="1" fillId="2" borderId="1" xfId="2" applyFont="1" applyBorder="1">
      <alignment horizontal="left" vertical="center" wrapText="1"/>
    </xf>
    <xf numFmtId="0" fontId="31" fillId="2" borderId="1" xfId="2" applyFont="1" applyBorder="1" applyAlignment="1">
      <alignment horizontal="center" vertical="center" wrapText="1"/>
    </xf>
    <xf numFmtId="0" fontId="30" fillId="2" borderId="1" xfId="2" applyFont="1" applyBorder="1" applyAlignment="1">
      <alignment horizontal="center" vertical="center" wrapText="1"/>
    </xf>
    <xf numFmtId="0" fontId="26" fillId="0" borderId="0" xfId="3" applyFont="1" applyFill="1" applyBorder="1" applyAlignment="1">
      <alignment horizontal="center" vertical="center"/>
    </xf>
    <xf numFmtId="0" fontId="26" fillId="0" borderId="12" xfId="3" applyFont="1" applyFill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6" fillId="0" borderId="12" xfId="3" applyFont="1" applyBorder="1" applyAlignment="1">
      <alignment horizontal="center" vertical="center"/>
    </xf>
    <xf numFmtId="0" fontId="26" fillId="0" borderId="0" xfId="3" applyFont="1" applyFill="1" applyAlignment="1">
      <alignment horizontal="center" vertical="center"/>
    </xf>
  </cellXfs>
  <cellStyles count="28">
    <cellStyle name="Excel Built-in Accent1" xfId="8" xr:uid="{00000000-0005-0000-0000-000000000000}"/>
    <cellStyle name="Excel Built-in Accent2" xfId="9" xr:uid="{00000000-0005-0000-0000-000001000000}"/>
    <cellStyle name="Excel Built-in Accent3" xfId="10" xr:uid="{00000000-0005-0000-0000-000002000000}"/>
    <cellStyle name="Excel Built-in Accent4" xfId="11" xr:uid="{00000000-0005-0000-0000-000003000000}"/>
    <cellStyle name="Excel Built-in Accent5" xfId="12" xr:uid="{00000000-0005-0000-0000-000004000000}"/>
    <cellStyle name="Excel Built-in Accent6" xfId="13" xr:uid="{00000000-0005-0000-0000-000005000000}"/>
    <cellStyle name="Excel Built-in Calculation" xfId="14" xr:uid="{00000000-0005-0000-0000-000006000000}"/>
    <cellStyle name="Excel Built-in Check Cell" xfId="15" xr:uid="{00000000-0005-0000-0000-000007000000}"/>
    <cellStyle name="Excel Built-in Explanatory Text" xfId="16" xr:uid="{00000000-0005-0000-0000-000008000000}"/>
    <cellStyle name="Excel Built-in Heading 1" xfId="17" xr:uid="{00000000-0005-0000-0000-000009000000}"/>
    <cellStyle name="Excel Built-in Heading 2" xfId="18" xr:uid="{00000000-0005-0000-0000-00000A000000}"/>
    <cellStyle name="Excel Built-in Heading 3" xfId="19" xr:uid="{00000000-0005-0000-0000-00000B000000}"/>
    <cellStyle name="Excel Built-in Heading 4" xfId="20" xr:uid="{00000000-0005-0000-0000-00000C000000}"/>
    <cellStyle name="Excel Built-in Input" xfId="21" xr:uid="{00000000-0005-0000-0000-00000D000000}"/>
    <cellStyle name="Excel Built-in Linked Cell" xfId="22" xr:uid="{00000000-0005-0000-0000-00000E000000}"/>
    <cellStyle name="Excel Built-in Normal" xfId="1" xr:uid="{00000000-0005-0000-0000-00000F000000}"/>
    <cellStyle name="Excel Built-in Note" xfId="23" xr:uid="{00000000-0005-0000-0000-000010000000}"/>
    <cellStyle name="Excel Built-in Output" xfId="24" xr:uid="{00000000-0005-0000-0000-000011000000}"/>
    <cellStyle name="Excel Built-in Title" xfId="25" xr:uid="{00000000-0005-0000-0000-000012000000}"/>
    <cellStyle name="Excel Built-in Total" xfId="26" xr:uid="{00000000-0005-0000-0000-000013000000}"/>
    <cellStyle name="Excel Built-in Warning Text" xfId="27" xr:uid="{00000000-0005-0000-0000-000014000000}"/>
    <cellStyle name="Heading" xfId="4" xr:uid="{00000000-0005-0000-0000-000015000000}"/>
    <cellStyle name="Heading1" xfId="5" xr:uid="{00000000-0005-0000-0000-000016000000}"/>
    <cellStyle name="Kolumna" xfId="2" xr:uid="{00000000-0005-0000-0000-000017000000}"/>
    <cellStyle name="Normalny" xfId="0" builtinId="0"/>
    <cellStyle name="Normalny 2" xfId="3" xr:uid="{00000000-0005-0000-0000-000019000000}"/>
    <cellStyle name="Result" xfId="6" xr:uid="{00000000-0005-0000-0000-00001A000000}"/>
    <cellStyle name="Result2" xfId="7" xr:uid="{00000000-0005-0000-0000-00001B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3D3D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7"/>
  <sheetViews>
    <sheetView tabSelected="1" topLeftCell="B1" workbookViewId="0">
      <selection activeCell="E17" sqref="E17"/>
    </sheetView>
  </sheetViews>
  <sheetFormatPr defaultColWidth="11.5703125" defaultRowHeight="12.75"/>
  <cols>
    <col min="1" max="1" width="11.5703125" style="102"/>
    <col min="2" max="2" width="23.85546875" style="102" customWidth="1"/>
    <col min="3" max="3" width="14.5703125" style="60" customWidth="1"/>
    <col min="4" max="4" width="19.85546875" style="60" customWidth="1"/>
    <col min="5" max="6" width="23.85546875" style="60" customWidth="1"/>
    <col min="7" max="7" width="18.5703125" style="60" customWidth="1"/>
    <col min="8" max="8" width="15" style="60" customWidth="1"/>
    <col min="9" max="9" width="17.28515625" style="60" customWidth="1"/>
    <col min="10" max="10" width="16.7109375" style="60" customWidth="1"/>
    <col min="11" max="11" width="16.28515625" style="60" customWidth="1"/>
    <col min="12" max="12" width="18.85546875" style="60" customWidth="1"/>
    <col min="13" max="16" width="24.28515625" style="60" customWidth="1"/>
    <col min="18" max="18" width="24.28515625" style="60" customWidth="1"/>
    <col min="21" max="21" width="24.28515625" style="60" customWidth="1"/>
  </cols>
  <sheetData>
    <row r="1" spans="1:22" ht="12.75" customHeight="1">
      <c r="A1" s="53"/>
      <c r="B1" s="53"/>
      <c r="C1" s="97"/>
      <c r="D1" s="97"/>
      <c r="E1" s="97"/>
      <c r="F1" s="126"/>
      <c r="G1" s="127"/>
      <c r="H1" s="128"/>
      <c r="I1" s="129"/>
      <c r="J1" s="98"/>
      <c r="K1" s="98"/>
      <c r="L1" s="98"/>
      <c r="M1" s="98"/>
      <c r="N1" s="98"/>
      <c r="O1" s="98"/>
      <c r="P1" s="98"/>
      <c r="R1" s="197"/>
      <c r="S1" s="198"/>
      <c r="U1" s="99"/>
    </row>
    <row r="2" spans="1:22" ht="73.900000000000006" customHeight="1">
      <c r="A2" s="199" t="s">
        <v>0</v>
      </c>
      <c r="B2" s="199" t="s">
        <v>1</v>
      </c>
      <c r="C2" s="137" t="s">
        <v>2</v>
      </c>
      <c r="D2" s="137" t="s">
        <v>3</v>
      </c>
      <c r="E2" s="137" t="s">
        <v>4</v>
      </c>
      <c r="F2" s="137" t="s">
        <v>5</v>
      </c>
      <c r="G2" s="137" t="s">
        <v>6</v>
      </c>
      <c r="H2" s="137" t="s">
        <v>713</v>
      </c>
      <c r="I2" s="138" t="s">
        <v>7</v>
      </c>
      <c r="J2" s="138" t="s">
        <v>8</v>
      </c>
      <c r="K2" s="139" t="s">
        <v>9</v>
      </c>
      <c r="L2" s="140" t="s">
        <v>714</v>
      </c>
      <c r="M2" s="140" t="s">
        <v>10</v>
      </c>
      <c r="N2" s="140" t="s">
        <v>11</v>
      </c>
      <c r="O2" s="139" t="s">
        <v>715</v>
      </c>
      <c r="P2" s="141" t="s">
        <v>12</v>
      </c>
      <c r="Q2" s="140" t="s">
        <v>13</v>
      </c>
      <c r="R2" s="140" t="s">
        <v>14</v>
      </c>
      <c r="S2" s="142" t="s">
        <v>15</v>
      </c>
      <c r="T2" s="143" t="s">
        <v>16</v>
      </c>
      <c r="U2" s="52" t="s">
        <v>17</v>
      </c>
      <c r="V2" s="139" t="s">
        <v>18</v>
      </c>
    </row>
    <row r="3" spans="1:22" ht="15">
      <c r="A3" s="199"/>
      <c r="B3" s="199"/>
      <c r="C3" s="137" t="s">
        <v>19</v>
      </c>
      <c r="D3" s="137" t="s">
        <v>19</v>
      </c>
      <c r="E3" s="137" t="s">
        <v>19</v>
      </c>
      <c r="F3" s="137" t="s">
        <v>19</v>
      </c>
      <c r="G3" s="137" t="s">
        <v>19</v>
      </c>
      <c r="H3" s="137" t="s">
        <v>19</v>
      </c>
      <c r="I3" s="144" t="s">
        <v>19</v>
      </c>
      <c r="J3" s="144" t="s">
        <v>19</v>
      </c>
      <c r="K3" s="137" t="s">
        <v>19</v>
      </c>
      <c r="L3" s="145">
        <v>2010</v>
      </c>
      <c r="M3" s="146">
        <v>2010</v>
      </c>
      <c r="N3" s="147" t="s">
        <v>19</v>
      </c>
      <c r="O3" s="139" t="s">
        <v>19</v>
      </c>
      <c r="P3" s="147" t="s">
        <v>19</v>
      </c>
      <c r="Q3" s="147" t="s">
        <v>19</v>
      </c>
      <c r="R3" s="147" t="s">
        <v>19</v>
      </c>
      <c r="S3" s="147" t="s">
        <v>19</v>
      </c>
      <c r="T3" s="147" t="s">
        <v>19</v>
      </c>
      <c r="U3" s="100" t="s">
        <v>19</v>
      </c>
      <c r="V3" s="139" t="s">
        <v>19</v>
      </c>
    </row>
    <row r="4" spans="1:22" ht="15">
      <c r="A4" s="199"/>
      <c r="B4" s="199"/>
      <c r="C4" s="137" t="s">
        <v>20</v>
      </c>
      <c r="D4" s="137" t="s">
        <v>21</v>
      </c>
      <c r="E4" s="137" t="s">
        <v>20</v>
      </c>
      <c r="F4" s="137" t="s">
        <v>20</v>
      </c>
      <c r="G4" s="137" t="s">
        <v>20</v>
      </c>
      <c r="H4" s="137" t="s">
        <v>20</v>
      </c>
      <c r="I4" s="144" t="s">
        <v>22</v>
      </c>
      <c r="J4" s="144" t="s">
        <v>21</v>
      </c>
      <c r="K4" s="137" t="s">
        <v>20</v>
      </c>
      <c r="L4" s="148" t="s">
        <v>20</v>
      </c>
      <c r="M4" s="146" t="s">
        <v>20</v>
      </c>
      <c r="N4" s="137" t="s">
        <v>20</v>
      </c>
      <c r="O4" s="139" t="s">
        <v>20</v>
      </c>
      <c r="P4" s="137" t="s">
        <v>20</v>
      </c>
      <c r="Q4" s="137" t="s">
        <v>20</v>
      </c>
      <c r="R4" s="137" t="s">
        <v>20</v>
      </c>
      <c r="S4" s="137" t="s">
        <v>20</v>
      </c>
      <c r="T4" s="137" t="s">
        <v>20</v>
      </c>
      <c r="U4" s="100" t="s">
        <v>23</v>
      </c>
      <c r="V4" s="139" t="s">
        <v>23</v>
      </c>
    </row>
    <row r="5" spans="1:22" ht="15">
      <c r="A5" s="1" t="s">
        <v>24</v>
      </c>
      <c r="B5" s="1" t="s">
        <v>25</v>
      </c>
      <c r="C5" s="149">
        <v>1710</v>
      </c>
      <c r="D5" s="150">
        <v>-0.94134000000000007</v>
      </c>
      <c r="E5" s="150">
        <v>7.1</v>
      </c>
      <c r="F5" s="150">
        <v>54.5</v>
      </c>
      <c r="G5" s="150">
        <v>117.5</v>
      </c>
      <c r="H5" s="150">
        <v>29.5</v>
      </c>
      <c r="I5" s="151">
        <v>23.4</v>
      </c>
      <c r="J5" s="152">
        <v>378.32742000000002</v>
      </c>
      <c r="K5" s="153">
        <v>1.0186599999999999</v>
      </c>
      <c r="L5" s="149">
        <v>25.984850000000002</v>
      </c>
      <c r="M5" s="154">
        <v>0.98799999999999999</v>
      </c>
      <c r="N5" s="155">
        <v>0.95900000000000007</v>
      </c>
      <c r="O5" s="156">
        <v>212.71798999999999</v>
      </c>
      <c r="P5" s="153">
        <v>7.5368986007283881E-2</v>
      </c>
      <c r="Q5" s="149">
        <v>266.61540000000002</v>
      </c>
      <c r="R5" s="1">
        <v>210</v>
      </c>
      <c r="S5" s="155">
        <v>1.984126984126984E-3</v>
      </c>
      <c r="T5" s="155">
        <v>1738.9304199999999</v>
      </c>
      <c r="U5" s="101">
        <v>469.25939790121316</v>
      </c>
      <c r="V5" s="157">
        <v>1860.4529299999999</v>
      </c>
    </row>
    <row r="6" spans="1:22" ht="15">
      <c r="A6" s="1" t="s">
        <v>26</v>
      </c>
      <c r="B6" s="1" t="s">
        <v>27</v>
      </c>
      <c r="C6" s="149">
        <v>47</v>
      </c>
      <c r="D6" s="150">
        <v>2.51349</v>
      </c>
      <c r="E6" s="150">
        <v>31.3</v>
      </c>
      <c r="F6" s="150">
        <v>49.1</v>
      </c>
      <c r="G6" s="150">
        <v>54.1</v>
      </c>
      <c r="H6" s="150">
        <v>17.2</v>
      </c>
      <c r="I6" s="151">
        <v>30.5</v>
      </c>
      <c r="J6" s="152">
        <v>266.58803</v>
      </c>
      <c r="K6" s="153">
        <v>5.9571399999999999</v>
      </c>
      <c r="L6" s="1">
        <v>24</v>
      </c>
      <c r="M6" s="154">
        <v>0.91300000000000003</v>
      </c>
      <c r="N6" s="155">
        <v>0.54</v>
      </c>
      <c r="O6" s="156">
        <v>129.29696000000001</v>
      </c>
      <c r="P6" s="153">
        <v>7.5291272807210374E-2</v>
      </c>
      <c r="Q6" s="149">
        <v>64.582719999999995</v>
      </c>
      <c r="R6" s="1">
        <v>55</v>
      </c>
      <c r="S6" s="155">
        <v>0</v>
      </c>
      <c r="T6" s="155">
        <v>1110.1341</v>
      </c>
      <c r="U6" s="101">
        <v>663.29492848717189</v>
      </c>
      <c r="V6" s="157">
        <v>1436.27585</v>
      </c>
    </row>
    <row r="7" spans="1:22" ht="15">
      <c r="A7" s="1" t="s">
        <v>28</v>
      </c>
      <c r="B7" s="1" t="s">
        <v>29</v>
      </c>
      <c r="C7" s="149">
        <v>21</v>
      </c>
      <c r="D7" s="150">
        <v>-1.0883400000000001</v>
      </c>
      <c r="E7" s="150">
        <v>13.1</v>
      </c>
      <c r="F7" s="150">
        <v>52.5</v>
      </c>
      <c r="G7" s="150">
        <v>74.099999999999994</v>
      </c>
      <c r="H7" s="150">
        <v>22.3</v>
      </c>
      <c r="I7" s="151">
        <v>27</v>
      </c>
      <c r="J7" s="152">
        <v>304.07978000000003</v>
      </c>
      <c r="K7" s="153">
        <v>1.33636</v>
      </c>
      <c r="L7" s="149">
        <v>23.55556</v>
      </c>
      <c r="M7" s="154">
        <v>0.51800000000000002</v>
      </c>
      <c r="N7" s="155">
        <v>0.314</v>
      </c>
      <c r="O7" s="156">
        <v>109.19644</v>
      </c>
      <c r="P7" s="153">
        <v>8.2964601769911508E-2</v>
      </c>
      <c r="Q7" s="149">
        <v>128.01451</v>
      </c>
      <c r="R7" s="1">
        <v>24</v>
      </c>
      <c r="S7" s="155">
        <v>3.2362459546925568E-3</v>
      </c>
      <c r="T7" s="155">
        <v>854.53539999999998</v>
      </c>
      <c r="U7" s="101">
        <v>706.30688123300092</v>
      </c>
      <c r="V7" s="157">
        <v>1341.0529200000001</v>
      </c>
    </row>
    <row r="8" spans="1:22" ht="15">
      <c r="A8" s="1" t="s">
        <v>30</v>
      </c>
      <c r="B8" s="1" t="s">
        <v>31</v>
      </c>
      <c r="C8" s="149">
        <v>86</v>
      </c>
      <c r="D8" s="150">
        <v>2.3047499999999999</v>
      </c>
      <c r="E8" s="150">
        <v>20.2</v>
      </c>
      <c r="F8" s="150">
        <v>52.7</v>
      </c>
      <c r="G8" s="150">
        <v>61.2</v>
      </c>
      <c r="H8" s="150">
        <v>20</v>
      </c>
      <c r="I8" s="151">
        <v>22.6</v>
      </c>
      <c r="J8" s="152">
        <v>260.67813999999998</v>
      </c>
      <c r="K8" s="153">
        <v>2.9142900000000003</v>
      </c>
      <c r="L8" s="149">
        <v>21.28</v>
      </c>
      <c r="M8" s="154">
        <v>0.79099999999999993</v>
      </c>
      <c r="N8" s="155">
        <v>0.14599999999999999</v>
      </c>
      <c r="O8" s="156">
        <v>110.29895999999999</v>
      </c>
      <c r="P8" s="153">
        <v>6.9522471910112363E-2</v>
      </c>
      <c r="Q8" s="149">
        <v>162.43922000000001</v>
      </c>
      <c r="R8" s="1">
        <v>64</v>
      </c>
      <c r="S8" s="155">
        <v>0</v>
      </c>
      <c r="T8" s="155">
        <v>871.78972999999996</v>
      </c>
      <c r="U8" s="101">
        <v>472.40504534104355</v>
      </c>
      <c r="V8" s="157">
        <v>958.74634000000003</v>
      </c>
    </row>
    <row r="9" spans="1:22" ht="15">
      <c r="A9" s="1" t="s">
        <v>32</v>
      </c>
      <c r="B9" s="1" t="s">
        <v>33</v>
      </c>
      <c r="C9" s="149">
        <v>17</v>
      </c>
      <c r="D9" s="150">
        <v>6.9572099999999999</v>
      </c>
      <c r="E9" s="150">
        <v>25.1</v>
      </c>
      <c r="F9" s="150">
        <v>54.5</v>
      </c>
      <c r="G9" s="150">
        <v>45.4</v>
      </c>
      <c r="H9" s="150">
        <v>17</v>
      </c>
      <c r="I9" s="151">
        <v>26.1</v>
      </c>
      <c r="J9" s="152">
        <v>350.56031999999999</v>
      </c>
      <c r="K9" s="153">
        <v>1.6950000000000001</v>
      </c>
      <c r="L9" s="149">
        <v>21.466670000000001</v>
      </c>
      <c r="M9" s="154">
        <v>0.96</v>
      </c>
      <c r="N9" s="155">
        <v>0.55299999999999994</v>
      </c>
      <c r="O9" s="156">
        <v>211.60409999999999</v>
      </c>
      <c r="P9" s="153">
        <v>8.309572301425662E-2</v>
      </c>
      <c r="Q9" s="149">
        <v>109.95386000000001</v>
      </c>
      <c r="R9" s="1">
        <v>22</v>
      </c>
      <c r="S9" s="155">
        <v>2.6041666666666665E-3</v>
      </c>
      <c r="T9" s="155">
        <v>782.07739000000004</v>
      </c>
      <c r="U9" s="101">
        <v>931.6219446275544</v>
      </c>
      <c r="V9" s="157">
        <v>1710.7403899999999</v>
      </c>
    </row>
    <row r="10" spans="1:22" ht="15">
      <c r="A10" s="1" t="s">
        <v>34</v>
      </c>
      <c r="B10" s="1" t="s">
        <v>35</v>
      </c>
      <c r="C10" s="149">
        <v>75</v>
      </c>
      <c r="D10" s="150">
        <v>2.6554000000000002</v>
      </c>
      <c r="E10" s="150">
        <v>21</v>
      </c>
      <c r="F10" s="150">
        <v>50.2</v>
      </c>
      <c r="G10" s="150">
        <v>62.5</v>
      </c>
      <c r="H10" s="150">
        <v>19.3</v>
      </c>
      <c r="I10" s="151">
        <v>25.5</v>
      </c>
      <c r="J10" s="152">
        <v>316.65663999999998</v>
      </c>
      <c r="K10" s="153">
        <v>5.9</v>
      </c>
      <c r="L10" s="149">
        <v>20.33333</v>
      </c>
      <c r="M10" s="154">
        <v>0.995</v>
      </c>
      <c r="N10" s="155">
        <v>0.99400000000000011</v>
      </c>
      <c r="O10" s="156">
        <v>126.13155999999999</v>
      </c>
      <c r="P10" s="153">
        <v>9.0301607368611161E-2</v>
      </c>
      <c r="Q10" s="149">
        <v>105.95310000000001</v>
      </c>
      <c r="R10" s="1">
        <v>40</v>
      </c>
      <c r="S10" s="155">
        <v>0</v>
      </c>
      <c r="T10" s="155">
        <v>861.47733000000005</v>
      </c>
      <c r="U10" s="101">
        <v>861.23341431148526</v>
      </c>
      <c r="V10" s="157">
        <v>1398.1914400000001</v>
      </c>
    </row>
    <row r="11" spans="1:22" ht="15">
      <c r="A11" s="1" t="s">
        <v>36</v>
      </c>
      <c r="B11" s="1" t="s">
        <v>37</v>
      </c>
      <c r="C11" s="149">
        <v>878</v>
      </c>
      <c r="D11" s="150">
        <v>-3.5513400000000002</v>
      </c>
      <c r="E11" s="150">
        <v>28.5</v>
      </c>
      <c r="F11" s="150">
        <v>53</v>
      </c>
      <c r="G11" s="150">
        <v>121.6</v>
      </c>
      <c r="H11" s="150">
        <v>29.1</v>
      </c>
      <c r="I11" s="151">
        <v>22.6</v>
      </c>
      <c r="J11" s="152">
        <v>357.00812000000002</v>
      </c>
      <c r="K11" s="153">
        <v>1.0114099999999999</v>
      </c>
      <c r="L11" s="149">
        <v>22.571429999999999</v>
      </c>
      <c r="M11" s="154">
        <v>0.96799999999999997</v>
      </c>
      <c r="N11" s="155">
        <v>0.873</v>
      </c>
      <c r="O11" s="156">
        <v>143.34202999999999</v>
      </c>
      <c r="P11" s="153">
        <v>0.10434824481147975</v>
      </c>
      <c r="Q11" s="149">
        <v>117.78588999999999</v>
      </c>
      <c r="R11" s="1">
        <v>488</v>
      </c>
      <c r="S11" s="155">
        <v>1.0351966873706005E-3</v>
      </c>
      <c r="T11" s="155">
        <v>1395.4832200000001</v>
      </c>
      <c r="U11" s="101">
        <v>197.02311095726603</v>
      </c>
      <c r="V11" s="157">
        <v>1198.52199</v>
      </c>
    </row>
    <row r="12" spans="1:22" ht="15">
      <c r="A12" s="1" t="s">
        <v>38</v>
      </c>
      <c r="B12" s="1" t="s">
        <v>39</v>
      </c>
      <c r="C12" s="149">
        <v>1745</v>
      </c>
      <c r="D12" s="150">
        <v>-2.7923400000000003</v>
      </c>
      <c r="E12" s="150">
        <v>24.2</v>
      </c>
      <c r="F12" s="150">
        <v>55.3</v>
      </c>
      <c r="G12" s="150">
        <v>134.6</v>
      </c>
      <c r="H12" s="150">
        <v>31.7</v>
      </c>
      <c r="I12" s="151">
        <v>23.7</v>
      </c>
      <c r="J12" s="152">
        <v>319.89992000000001</v>
      </c>
      <c r="K12" s="153">
        <v>0.83054000000000006</v>
      </c>
      <c r="L12" s="149">
        <v>25.489799999999999</v>
      </c>
      <c r="M12" s="154">
        <v>0.87400000000000011</v>
      </c>
      <c r="N12" s="155">
        <v>0.78300000000000003</v>
      </c>
      <c r="O12" s="156">
        <v>228.88648000000001</v>
      </c>
      <c r="P12" s="153">
        <v>0.10794270255887178</v>
      </c>
      <c r="Q12" s="149">
        <v>255.44735</v>
      </c>
      <c r="R12" s="1">
        <v>359</v>
      </c>
      <c r="S12" s="155">
        <v>1.1587485515643105E-3</v>
      </c>
      <c r="T12" s="155">
        <v>1913.6103599999999</v>
      </c>
      <c r="U12" s="101">
        <v>374.71565325413371</v>
      </c>
      <c r="V12" s="157">
        <v>1474.05782</v>
      </c>
    </row>
    <row r="13" spans="1:22" ht="15">
      <c r="A13" s="1" t="s">
        <v>40</v>
      </c>
      <c r="B13" s="1" t="s">
        <v>41</v>
      </c>
      <c r="C13" s="149">
        <v>152</v>
      </c>
      <c r="D13" s="150">
        <v>-2.9912299999999998</v>
      </c>
      <c r="E13" s="150">
        <v>33.299999999999997</v>
      </c>
      <c r="F13" s="150">
        <v>54.7</v>
      </c>
      <c r="G13" s="150">
        <v>94.4</v>
      </c>
      <c r="H13" s="150">
        <v>26.6</v>
      </c>
      <c r="I13" s="151">
        <v>28.2</v>
      </c>
      <c r="J13" s="152">
        <v>298.40177999999997</v>
      </c>
      <c r="K13" s="153">
        <v>0.83962000000000003</v>
      </c>
      <c r="L13" s="149">
        <v>23</v>
      </c>
      <c r="M13" s="154">
        <v>0.65400000000000003</v>
      </c>
      <c r="N13" s="155">
        <v>0.24600000000000002</v>
      </c>
      <c r="O13" s="156">
        <v>142.34141</v>
      </c>
      <c r="P13" s="153">
        <v>0.11829501915708812</v>
      </c>
      <c r="Q13" s="149">
        <v>100.79439000000001</v>
      </c>
      <c r="R13" s="1">
        <v>79</v>
      </c>
      <c r="S13" s="155">
        <v>0</v>
      </c>
      <c r="T13" s="155">
        <v>1527.7777799999999</v>
      </c>
      <c r="U13" s="101">
        <v>242.87611369029196</v>
      </c>
      <c r="V13" s="157">
        <v>805.65175999999997</v>
      </c>
    </row>
    <row r="14" spans="1:22" ht="15">
      <c r="A14" s="1" t="s">
        <v>42</v>
      </c>
      <c r="B14" s="1" t="s">
        <v>43</v>
      </c>
      <c r="C14" s="149">
        <v>325</v>
      </c>
      <c r="D14" s="150">
        <v>0.43898000000000004</v>
      </c>
      <c r="E14" s="150">
        <v>2.2000000000000002</v>
      </c>
      <c r="F14" s="150">
        <v>54.3</v>
      </c>
      <c r="G14" s="150">
        <v>85.2</v>
      </c>
      <c r="H14" s="150">
        <v>25</v>
      </c>
      <c r="I14" s="151">
        <v>22.9</v>
      </c>
      <c r="J14" s="152">
        <v>305.92417</v>
      </c>
      <c r="K14" s="153">
        <v>1.2533300000000001</v>
      </c>
      <c r="L14" s="149">
        <v>19.076920000000001</v>
      </c>
      <c r="M14" s="154">
        <v>0.91</v>
      </c>
      <c r="N14" s="155">
        <v>0.58899999999999997</v>
      </c>
      <c r="O14" s="156">
        <v>94.088380000000001</v>
      </c>
      <c r="P14" s="153">
        <v>0.12882739850306191</v>
      </c>
      <c r="Q14" s="149">
        <v>110.65393</v>
      </c>
      <c r="R14" s="1">
        <v>53</v>
      </c>
      <c r="S14" s="155">
        <v>0</v>
      </c>
      <c r="T14" s="155">
        <v>1367.65707</v>
      </c>
      <c r="U14" s="101">
        <v>424.44727847171197</v>
      </c>
      <c r="V14" s="157">
        <v>1219.6993600000001</v>
      </c>
    </row>
    <row r="15" spans="1:22" ht="15">
      <c r="A15" s="1" t="s">
        <v>44</v>
      </c>
      <c r="B15" s="1" t="s">
        <v>45</v>
      </c>
      <c r="C15" s="149">
        <v>67</v>
      </c>
      <c r="D15" s="150">
        <v>-0.9571400000000001</v>
      </c>
      <c r="E15" s="150">
        <v>19.2</v>
      </c>
      <c r="F15" s="150">
        <v>49.7</v>
      </c>
      <c r="G15" s="150">
        <v>83.2</v>
      </c>
      <c r="H15" s="150">
        <v>22.6</v>
      </c>
      <c r="I15" s="151">
        <v>28.3</v>
      </c>
      <c r="J15" s="152">
        <v>301.18358000000001</v>
      </c>
      <c r="K15" s="153">
        <v>2.3925200000000002</v>
      </c>
      <c r="L15" s="149">
        <v>0</v>
      </c>
      <c r="M15" s="154">
        <v>0.84299999999999997</v>
      </c>
      <c r="N15" s="155">
        <v>0.32500000000000001</v>
      </c>
      <c r="O15" s="156">
        <v>154.52515</v>
      </c>
      <c r="P15" s="153">
        <v>0.10868525896414342</v>
      </c>
      <c r="Q15" s="149">
        <v>60.777009999999997</v>
      </c>
      <c r="R15" s="1">
        <v>75</v>
      </c>
      <c r="S15" s="155">
        <v>0</v>
      </c>
      <c r="T15" s="155">
        <v>1133.06773</v>
      </c>
      <c r="U15" s="101">
        <v>201.89009153805213</v>
      </c>
      <c r="V15" s="157">
        <v>1238.6743200000001</v>
      </c>
    </row>
    <row r="16" spans="1:22" ht="15">
      <c r="A16" s="1" t="s">
        <v>46</v>
      </c>
      <c r="B16" s="1" t="s">
        <v>47</v>
      </c>
      <c r="C16" s="149">
        <v>61</v>
      </c>
      <c r="D16" s="1">
        <v>-2.5</v>
      </c>
      <c r="E16" s="150">
        <v>32.200000000000003</v>
      </c>
      <c r="F16" s="150">
        <v>51.9</v>
      </c>
      <c r="G16" s="150">
        <v>80.099999999999994</v>
      </c>
      <c r="H16" s="150">
        <v>23.1</v>
      </c>
      <c r="I16" s="151">
        <v>26.5</v>
      </c>
      <c r="J16" s="152">
        <v>301.36651999999998</v>
      </c>
      <c r="K16" s="153">
        <v>2.8125</v>
      </c>
      <c r="L16" s="149">
        <v>20.33333</v>
      </c>
      <c r="M16" s="154">
        <v>0.78900000000000003</v>
      </c>
      <c r="N16" s="155">
        <v>0.42100000000000004</v>
      </c>
      <c r="O16" s="156">
        <v>88.774569999999997</v>
      </c>
      <c r="P16" s="153">
        <v>8.2029683112715607E-2</v>
      </c>
      <c r="Q16" s="149">
        <v>68.505809999999997</v>
      </c>
      <c r="R16" s="1">
        <v>37</v>
      </c>
      <c r="S16" s="155">
        <v>0</v>
      </c>
      <c r="T16" s="155">
        <v>956.67870000000005</v>
      </c>
      <c r="U16" s="101">
        <v>171.01646515311509</v>
      </c>
      <c r="V16" s="157">
        <v>827.64616999999998</v>
      </c>
    </row>
    <row r="17" spans="1:22" ht="15">
      <c r="A17" s="1" t="s">
        <v>48</v>
      </c>
      <c r="B17" s="1" t="s">
        <v>49</v>
      </c>
      <c r="C17" s="149">
        <v>82</v>
      </c>
      <c r="D17" s="150">
        <v>-4.3918900000000001</v>
      </c>
      <c r="E17" s="150">
        <v>3.2</v>
      </c>
      <c r="F17" s="150">
        <v>54.8</v>
      </c>
      <c r="G17" s="150">
        <v>102.3</v>
      </c>
      <c r="H17" s="150">
        <v>27.7</v>
      </c>
      <c r="I17" s="151">
        <v>37.5</v>
      </c>
      <c r="J17" s="152">
        <v>439.84143</v>
      </c>
      <c r="K17" s="153">
        <v>1.47706</v>
      </c>
      <c r="L17" s="149">
        <v>22.83333</v>
      </c>
      <c r="M17" s="154">
        <v>0.74</v>
      </c>
      <c r="N17" s="155">
        <v>0.60599999999999998</v>
      </c>
      <c r="O17" s="156">
        <v>209.79730000000001</v>
      </c>
      <c r="P17" s="153">
        <v>9.3766369827134627E-2</v>
      </c>
      <c r="Q17" s="149">
        <v>97.292720000000003</v>
      </c>
      <c r="R17" s="1">
        <v>-3</v>
      </c>
      <c r="S17" s="155">
        <v>0</v>
      </c>
      <c r="T17" s="155">
        <v>1210.05762</v>
      </c>
      <c r="U17" s="101">
        <v>398.66283248730963</v>
      </c>
      <c r="V17" s="157">
        <v>1326.9147599999999</v>
      </c>
    </row>
    <row r="18" spans="1:22" ht="15">
      <c r="A18" s="1" t="s">
        <v>50</v>
      </c>
      <c r="B18" s="1" t="s">
        <v>51</v>
      </c>
      <c r="C18" s="149">
        <v>1983</v>
      </c>
      <c r="D18" s="150">
        <v>4.6287700000000003</v>
      </c>
      <c r="E18" s="150">
        <v>24.8</v>
      </c>
      <c r="F18" s="150">
        <v>47.1</v>
      </c>
      <c r="G18" s="150">
        <v>79.8</v>
      </c>
      <c r="H18" s="150">
        <v>20.9</v>
      </c>
      <c r="I18" s="151">
        <v>23.3</v>
      </c>
      <c r="J18" s="152">
        <v>372.09893</v>
      </c>
      <c r="K18" s="153">
        <v>0.97143000000000013</v>
      </c>
      <c r="L18" s="149">
        <v>22.184470000000001</v>
      </c>
      <c r="M18" s="154">
        <v>0.97900000000000009</v>
      </c>
      <c r="N18" s="155">
        <v>0.95500000000000007</v>
      </c>
      <c r="O18" s="156">
        <v>160.65978000000001</v>
      </c>
      <c r="P18" s="153">
        <v>6.7300380228136877E-2</v>
      </c>
      <c r="Q18" s="149">
        <v>244.67902000000001</v>
      </c>
      <c r="R18" s="1">
        <v>564</v>
      </c>
      <c r="S18" s="155">
        <v>5.6785917092561046E-4</v>
      </c>
      <c r="T18" s="155">
        <v>1487.9594400000001</v>
      </c>
      <c r="U18" s="101">
        <v>708.21676102254776</v>
      </c>
      <c r="V18" s="157">
        <v>2016.4135799999999</v>
      </c>
    </row>
    <row r="19" spans="1:22" ht="15">
      <c r="A19" s="1" t="s">
        <v>52</v>
      </c>
      <c r="B19" s="1" t="s">
        <v>53</v>
      </c>
      <c r="C19" s="149">
        <v>73</v>
      </c>
      <c r="D19" s="150">
        <v>3.4079800000000002</v>
      </c>
      <c r="E19" s="150">
        <v>46.1</v>
      </c>
      <c r="F19" s="150">
        <v>49.8</v>
      </c>
      <c r="G19" s="150">
        <v>50.7</v>
      </c>
      <c r="H19" s="150">
        <v>16.8</v>
      </c>
      <c r="I19" s="151">
        <v>27.3</v>
      </c>
      <c r="J19" s="152">
        <v>361.81515000000002</v>
      </c>
      <c r="K19" s="153">
        <v>2.2800000000000002</v>
      </c>
      <c r="L19" s="149">
        <v>19.3</v>
      </c>
      <c r="M19" s="154">
        <v>0.92700000000000005</v>
      </c>
      <c r="N19" s="155">
        <v>0.50600000000000001</v>
      </c>
      <c r="O19" s="156">
        <v>16.553070000000002</v>
      </c>
      <c r="P19" s="153">
        <v>8.1250000000000003E-2</v>
      </c>
      <c r="Q19" s="149">
        <v>70.614670000000004</v>
      </c>
      <c r="R19" s="1">
        <v>-9</v>
      </c>
      <c r="S19" s="155">
        <v>0</v>
      </c>
      <c r="T19" s="155">
        <v>1254.8076900000001</v>
      </c>
      <c r="U19" s="101">
        <v>570.66401861659449</v>
      </c>
      <c r="V19" s="157">
        <v>1825.80981</v>
      </c>
    </row>
    <row r="20" spans="1:22" ht="15">
      <c r="A20" s="1" t="s">
        <v>54</v>
      </c>
      <c r="B20" s="1" t="s">
        <v>55</v>
      </c>
      <c r="C20" s="149">
        <v>66</v>
      </c>
      <c r="D20" s="150">
        <v>3.6692800000000001</v>
      </c>
      <c r="E20" s="150">
        <v>71.2</v>
      </c>
      <c r="F20" s="150">
        <v>54.8</v>
      </c>
      <c r="G20" s="150">
        <v>42.2</v>
      </c>
      <c r="H20" s="150">
        <v>16.3</v>
      </c>
      <c r="I20" s="151">
        <v>33.799999999999997</v>
      </c>
      <c r="J20" s="152">
        <v>429.20227999999997</v>
      </c>
      <c r="K20" s="153">
        <v>1.9529400000000001</v>
      </c>
      <c r="L20" s="149">
        <v>23.16667</v>
      </c>
      <c r="M20" s="154">
        <v>0.96400000000000008</v>
      </c>
      <c r="N20" s="155">
        <v>0.76100000000000001</v>
      </c>
      <c r="O20" s="156">
        <v>85.37182</v>
      </c>
      <c r="P20" s="153">
        <v>7.4253731343283585E-2</v>
      </c>
      <c r="Q20" s="149">
        <v>113.5487</v>
      </c>
      <c r="R20" s="1">
        <v>-63</v>
      </c>
      <c r="S20" s="155">
        <v>0</v>
      </c>
      <c r="T20" s="155">
        <v>1179.10448</v>
      </c>
      <c r="U20" s="101">
        <v>1596.9894262295081</v>
      </c>
      <c r="V20" s="157">
        <v>4143.8747100000001</v>
      </c>
    </row>
    <row r="21" spans="1:22" ht="15">
      <c r="A21" s="1" t="s">
        <v>56</v>
      </c>
      <c r="B21" s="1" t="s">
        <v>57</v>
      </c>
      <c r="C21" s="149">
        <v>34</v>
      </c>
      <c r="D21" s="150">
        <v>3.7322100000000002</v>
      </c>
      <c r="E21" s="150">
        <v>26.4</v>
      </c>
      <c r="F21" s="150">
        <v>57.1</v>
      </c>
      <c r="G21" s="150">
        <v>60.8</v>
      </c>
      <c r="H21" s="150">
        <v>21.6</v>
      </c>
      <c r="I21" s="151">
        <v>28.4</v>
      </c>
      <c r="J21" s="152">
        <v>328.35820999999999</v>
      </c>
      <c r="K21" s="153">
        <v>1.3559300000000001</v>
      </c>
      <c r="L21" s="149">
        <v>23.33333</v>
      </c>
      <c r="M21" s="154">
        <v>0.97400000000000009</v>
      </c>
      <c r="N21" s="155">
        <v>0.33299999999999996</v>
      </c>
      <c r="O21" s="156">
        <v>138.55842999999999</v>
      </c>
      <c r="P21" s="153">
        <v>0.11289147851420248</v>
      </c>
      <c r="Q21" s="149">
        <v>70.468239999999994</v>
      </c>
      <c r="R21" s="1">
        <v>-3</v>
      </c>
      <c r="S21" s="155">
        <v>0</v>
      </c>
      <c r="T21" s="155">
        <v>823.01529000000005</v>
      </c>
      <c r="U21" s="101">
        <v>347.11380389429763</v>
      </c>
      <c r="V21" s="157">
        <v>1059.3045199999999</v>
      </c>
    </row>
    <row r="22" spans="1:22" ht="15">
      <c r="A22" s="1" t="s">
        <v>58</v>
      </c>
      <c r="B22" s="1" t="s">
        <v>59</v>
      </c>
      <c r="C22" s="149">
        <v>37</v>
      </c>
      <c r="D22" s="150">
        <v>7.6335899999999999</v>
      </c>
      <c r="E22" s="150">
        <v>29.3</v>
      </c>
      <c r="F22" s="150">
        <v>55.5</v>
      </c>
      <c r="G22" s="150">
        <v>51</v>
      </c>
      <c r="H22" s="150">
        <v>18.7</v>
      </c>
      <c r="I22" s="151">
        <v>33</v>
      </c>
      <c r="J22" s="152">
        <v>316.67651999999998</v>
      </c>
      <c r="K22" s="153">
        <v>0</v>
      </c>
      <c r="L22" s="149">
        <v>18.2</v>
      </c>
      <c r="M22" s="154">
        <v>0.82200000000000006</v>
      </c>
      <c r="N22" s="155">
        <v>0.192</v>
      </c>
      <c r="O22" s="156">
        <v>120.44105</v>
      </c>
      <c r="P22" s="153">
        <v>0.13863337713534823</v>
      </c>
      <c r="Q22" s="149">
        <v>44.801349999999999</v>
      </c>
      <c r="R22" s="1">
        <v>-43</v>
      </c>
      <c r="S22" s="155">
        <v>0</v>
      </c>
      <c r="T22" s="155">
        <v>880.42049999999995</v>
      </c>
      <c r="U22" s="101">
        <v>186.10601014370246</v>
      </c>
      <c r="V22" s="157">
        <v>1026.7791299999999</v>
      </c>
    </row>
    <row r="23" spans="1:22" ht="15">
      <c r="A23" s="1" t="s">
        <v>60</v>
      </c>
      <c r="B23" s="1" t="s">
        <v>61</v>
      </c>
      <c r="C23" s="149">
        <v>53</v>
      </c>
      <c r="D23" s="1">
        <v>-1</v>
      </c>
      <c r="E23" s="150">
        <v>31.9</v>
      </c>
      <c r="F23" s="150">
        <v>51.7</v>
      </c>
      <c r="G23" s="150">
        <v>61.4</v>
      </c>
      <c r="H23" s="150">
        <v>19.7</v>
      </c>
      <c r="I23" s="151">
        <v>25.8</v>
      </c>
      <c r="J23" s="152">
        <v>341.03820000000002</v>
      </c>
      <c r="K23" s="153">
        <v>2.48</v>
      </c>
      <c r="L23" s="149">
        <v>20.285710000000002</v>
      </c>
      <c r="M23" s="154">
        <v>0.89200000000000002</v>
      </c>
      <c r="N23" s="155">
        <v>0.37700000000000006</v>
      </c>
      <c r="O23" s="156">
        <v>150.41551000000001</v>
      </c>
      <c r="P23" s="153">
        <v>0.11877875365955667</v>
      </c>
      <c r="Q23" s="149">
        <v>135.96249</v>
      </c>
      <c r="R23" s="1">
        <v>-71</v>
      </c>
      <c r="S23" s="155">
        <v>0</v>
      </c>
      <c r="T23" s="155">
        <v>957.75825999999995</v>
      </c>
      <c r="U23" s="101">
        <v>364.68887479316055</v>
      </c>
      <c r="V23" s="157">
        <v>1133.69632</v>
      </c>
    </row>
    <row r="24" spans="1:22" ht="15">
      <c r="A24" s="1" t="s">
        <v>62</v>
      </c>
      <c r="B24" s="1" t="s">
        <v>63</v>
      </c>
      <c r="C24" s="149">
        <v>79</v>
      </c>
      <c r="D24" s="150">
        <v>2.81073</v>
      </c>
      <c r="E24" s="150">
        <v>14.7</v>
      </c>
      <c r="F24" s="150">
        <v>55.1</v>
      </c>
      <c r="G24" s="150">
        <v>70.599999999999994</v>
      </c>
      <c r="H24" s="150">
        <v>22.8</v>
      </c>
      <c r="I24" s="151">
        <v>28.2</v>
      </c>
      <c r="J24" s="152">
        <v>313.21591000000001</v>
      </c>
      <c r="K24" s="153">
        <v>1.1447799999999999</v>
      </c>
      <c r="L24" s="149">
        <v>23.4</v>
      </c>
      <c r="M24" s="154">
        <v>0.93400000000000005</v>
      </c>
      <c r="N24" s="155">
        <v>0.59200000000000008</v>
      </c>
      <c r="O24" s="156">
        <v>125.14887</v>
      </c>
      <c r="P24" s="153">
        <v>0.14058923429077752</v>
      </c>
      <c r="Q24" s="149">
        <v>138.79105000000001</v>
      </c>
      <c r="R24" s="1">
        <v>120</v>
      </c>
      <c r="S24" s="155">
        <v>0</v>
      </c>
      <c r="T24" s="155">
        <v>1320.9776300000001</v>
      </c>
      <c r="U24" s="101">
        <v>303.62562113279392</v>
      </c>
      <c r="V24" s="157">
        <v>1088.7394300000001</v>
      </c>
    </row>
    <row r="25" spans="1:22" ht="15">
      <c r="A25" s="1" t="s">
        <v>64</v>
      </c>
      <c r="B25" s="1" t="s">
        <v>65</v>
      </c>
      <c r="C25" s="149">
        <v>26</v>
      </c>
      <c r="D25" s="150">
        <v>0.94727000000000006</v>
      </c>
      <c r="E25" s="150">
        <v>25.6</v>
      </c>
      <c r="F25" s="150">
        <v>56.9</v>
      </c>
      <c r="G25" s="150">
        <v>72</v>
      </c>
      <c r="H25" s="150">
        <v>23.8</v>
      </c>
      <c r="I25" s="151">
        <v>28.6</v>
      </c>
      <c r="J25" s="152">
        <v>315.03800999999999</v>
      </c>
      <c r="K25" s="153">
        <v>0</v>
      </c>
      <c r="L25" s="149">
        <v>21</v>
      </c>
      <c r="M25" s="154">
        <v>0.93</v>
      </c>
      <c r="N25" s="155">
        <v>0</v>
      </c>
      <c r="O25" s="156">
        <v>89.990530000000007</v>
      </c>
      <c r="P25" s="153">
        <v>0.16287128712871288</v>
      </c>
      <c r="Q25" s="149">
        <v>50.173560000000002</v>
      </c>
      <c r="R25" s="1">
        <v>-33</v>
      </c>
      <c r="S25" s="155">
        <v>0</v>
      </c>
      <c r="T25" s="155">
        <v>841.58416</v>
      </c>
      <c r="U25" s="101">
        <v>164.31888608393814</v>
      </c>
      <c r="V25" s="157">
        <v>870.79384000000005</v>
      </c>
    </row>
    <row r="26" spans="1:22" ht="15">
      <c r="A26" s="1" t="s">
        <v>66</v>
      </c>
      <c r="B26" s="1" t="s">
        <v>67</v>
      </c>
      <c r="C26" s="149">
        <v>34</v>
      </c>
      <c r="D26" s="150">
        <v>-0.7690800000000001</v>
      </c>
      <c r="E26" s="150">
        <v>15</v>
      </c>
      <c r="F26" s="150">
        <v>58.7</v>
      </c>
      <c r="G26" s="150">
        <v>68.3</v>
      </c>
      <c r="H26" s="150">
        <v>23.8</v>
      </c>
      <c r="I26" s="151">
        <v>20.399999999999999</v>
      </c>
      <c r="J26" s="152">
        <v>381.31677999999999</v>
      </c>
      <c r="K26" s="153">
        <v>0.88500000000000001</v>
      </c>
      <c r="L26" s="149">
        <v>19.399999999999999</v>
      </c>
      <c r="M26" s="154">
        <v>0.93900000000000006</v>
      </c>
      <c r="N26" s="155">
        <v>1.2E-2</v>
      </c>
      <c r="O26" s="156">
        <v>169.96731</v>
      </c>
      <c r="P26" s="153">
        <v>0.14259485924112608</v>
      </c>
      <c r="Q26" s="149">
        <v>77.917069999999995</v>
      </c>
      <c r="R26" s="1">
        <v>-110</v>
      </c>
      <c r="S26" s="155">
        <v>0</v>
      </c>
      <c r="T26" s="155">
        <v>829.25337000000002</v>
      </c>
      <c r="U26" s="101">
        <v>253.27108582449375</v>
      </c>
      <c r="V26" s="157">
        <v>743.68751999999995</v>
      </c>
    </row>
    <row r="27" spans="1:22" ht="15">
      <c r="A27" s="1" t="s">
        <v>68</v>
      </c>
      <c r="B27" s="1" t="s">
        <v>69</v>
      </c>
      <c r="C27" s="149">
        <v>38</v>
      </c>
      <c r="D27" s="150">
        <v>-0.53312000000000004</v>
      </c>
      <c r="E27" s="150">
        <v>8.1</v>
      </c>
      <c r="F27" s="150">
        <v>57.4</v>
      </c>
      <c r="G27" s="150">
        <v>71.400000000000006</v>
      </c>
      <c r="H27" s="150">
        <v>23.9</v>
      </c>
      <c r="I27" s="151">
        <v>24.9</v>
      </c>
      <c r="J27" s="152">
        <v>302.18732</v>
      </c>
      <c r="K27" s="153">
        <v>1.4750000000000001</v>
      </c>
      <c r="L27" s="149">
        <v>16.789470000000001</v>
      </c>
      <c r="M27" s="154">
        <v>0.878</v>
      </c>
      <c r="N27" s="155">
        <v>7.9000000000000001E-2</v>
      </c>
      <c r="O27" s="156">
        <v>92.363050000000001</v>
      </c>
      <c r="P27" s="153">
        <v>0.12371134020618557</v>
      </c>
      <c r="Q27" s="149">
        <v>93.837720000000004</v>
      </c>
      <c r="R27" s="1">
        <v>21</v>
      </c>
      <c r="S27" s="155">
        <v>0</v>
      </c>
      <c r="T27" s="155">
        <v>1138.22849</v>
      </c>
      <c r="U27" s="101">
        <v>296.48701510493248</v>
      </c>
      <c r="V27" s="157">
        <v>1149.66211</v>
      </c>
    </row>
    <row r="28" spans="1:22" ht="15">
      <c r="A28" s="1" t="s">
        <v>70</v>
      </c>
      <c r="B28" s="1" t="s">
        <v>71</v>
      </c>
      <c r="C28" s="149">
        <v>1297</v>
      </c>
      <c r="D28" s="150">
        <v>0.49114000000000002</v>
      </c>
      <c r="E28" s="150">
        <v>21.3</v>
      </c>
      <c r="F28" s="150">
        <v>46.7</v>
      </c>
      <c r="G28" s="150">
        <v>93.6</v>
      </c>
      <c r="H28" s="150">
        <v>22.6</v>
      </c>
      <c r="I28" s="151">
        <v>24.1</v>
      </c>
      <c r="J28" s="152">
        <v>362.29888999999997</v>
      </c>
      <c r="K28" s="153">
        <v>0.98947000000000007</v>
      </c>
      <c r="L28" s="149">
        <v>21.341460000000001</v>
      </c>
      <c r="M28" s="154">
        <v>0.9890000000000001</v>
      </c>
      <c r="N28" s="155">
        <v>0.93400000000000005</v>
      </c>
      <c r="O28" s="156">
        <v>264.43743999999998</v>
      </c>
      <c r="P28" s="153">
        <v>0.10236978226873572</v>
      </c>
      <c r="Q28" s="149">
        <v>209.79249999999999</v>
      </c>
      <c r="R28" s="1">
        <v>213</v>
      </c>
      <c r="S28" s="155">
        <v>1.0775862068965517E-3</v>
      </c>
      <c r="T28" s="155">
        <v>1674.4857500000001</v>
      </c>
      <c r="U28" s="101">
        <v>335.57898630361683</v>
      </c>
      <c r="V28" s="157">
        <v>1315.8257100000001</v>
      </c>
    </row>
    <row r="29" spans="1:22" ht="15">
      <c r="A29" s="1" t="s">
        <v>72</v>
      </c>
      <c r="B29" s="1" t="s">
        <v>73</v>
      </c>
      <c r="C29" s="149">
        <v>73</v>
      </c>
      <c r="D29" s="150">
        <v>0.17857000000000001</v>
      </c>
      <c r="E29" s="150">
        <v>18.600000000000001</v>
      </c>
      <c r="F29" s="150">
        <v>56</v>
      </c>
      <c r="G29" s="150">
        <v>91</v>
      </c>
      <c r="H29" s="150">
        <v>26.7</v>
      </c>
      <c r="I29" s="151">
        <v>24.1</v>
      </c>
      <c r="J29" s="152">
        <v>349.89384000000001</v>
      </c>
      <c r="K29" s="153">
        <v>3.74444</v>
      </c>
      <c r="L29" s="149">
        <v>27.16667</v>
      </c>
      <c r="M29" s="154">
        <v>0.68900000000000006</v>
      </c>
      <c r="N29" s="155">
        <v>0.40200000000000002</v>
      </c>
      <c r="O29" s="156">
        <v>106.33929000000001</v>
      </c>
      <c r="P29" s="153">
        <v>0.17651979921918573</v>
      </c>
      <c r="Q29" s="149">
        <v>100.61657</v>
      </c>
      <c r="R29" s="1">
        <v>76</v>
      </c>
      <c r="S29" s="155">
        <v>1.1273957158962795E-3</v>
      </c>
      <c r="T29" s="155">
        <v>1236.75404</v>
      </c>
      <c r="U29" s="101">
        <v>190.25757394334732</v>
      </c>
      <c r="V29" s="157">
        <v>636.24078999999995</v>
      </c>
    </row>
    <row r="30" spans="1:22" ht="15">
      <c r="A30" s="1" t="s">
        <v>74</v>
      </c>
      <c r="B30" s="1" t="s">
        <v>75</v>
      </c>
      <c r="C30" s="149">
        <v>33</v>
      </c>
      <c r="D30" s="150">
        <v>-2.0271599999999999</v>
      </c>
      <c r="E30" s="150">
        <v>27.6</v>
      </c>
      <c r="F30" s="150">
        <v>56</v>
      </c>
      <c r="G30" s="150">
        <v>70.599999999999994</v>
      </c>
      <c r="H30" s="150">
        <v>23.2</v>
      </c>
      <c r="I30" s="151">
        <v>22.8</v>
      </c>
      <c r="J30" s="152">
        <v>364.35253999999998</v>
      </c>
      <c r="K30" s="153">
        <v>3.26</v>
      </c>
      <c r="L30" s="149">
        <v>21.142859999999999</v>
      </c>
      <c r="M30" s="154">
        <v>0.72299999999999998</v>
      </c>
      <c r="N30" s="155">
        <v>0.45</v>
      </c>
      <c r="O30" s="156">
        <v>161.76768999999999</v>
      </c>
      <c r="P30" s="153">
        <v>0.11233827705900915</v>
      </c>
      <c r="Q30" s="149">
        <v>90.228610000000003</v>
      </c>
      <c r="R30" s="1">
        <v>-118</v>
      </c>
      <c r="S30" s="155">
        <v>0</v>
      </c>
      <c r="T30" s="155">
        <v>1035.02682</v>
      </c>
      <c r="U30" s="101">
        <v>419.39326724661134</v>
      </c>
      <c r="V30" s="157">
        <v>1420.4743699999999</v>
      </c>
    </row>
    <row r="31" spans="1:22" ht="15">
      <c r="A31" s="1" t="s">
        <v>76</v>
      </c>
      <c r="B31" s="1" t="s">
        <v>77</v>
      </c>
      <c r="C31" s="149">
        <v>59</v>
      </c>
      <c r="D31" s="150">
        <v>2.3753000000000002</v>
      </c>
      <c r="E31" s="150">
        <v>43.7</v>
      </c>
      <c r="F31" s="150">
        <v>57.1</v>
      </c>
      <c r="G31" s="150">
        <v>82.9</v>
      </c>
      <c r="H31" s="150">
        <v>25.9</v>
      </c>
      <c r="I31" s="151">
        <v>30.3</v>
      </c>
      <c r="J31" s="152">
        <v>388.36025999999998</v>
      </c>
      <c r="K31" s="153">
        <v>2.5</v>
      </c>
      <c r="L31" s="149">
        <v>18</v>
      </c>
      <c r="M31" s="154">
        <v>0.91599999999999993</v>
      </c>
      <c r="N31" s="155">
        <v>0.54900000000000004</v>
      </c>
      <c r="O31" s="156">
        <v>69.121139999999997</v>
      </c>
      <c r="P31" s="153">
        <v>0.13472273911425381</v>
      </c>
      <c r="Q31" s="149">
        <v>83.175359999999998</v>
      </c>
      <c r="R31" s="1">
        <v>0</v>
      </c>
      <c r="S31" s="155">
        <v>0</v>
      </c>
      <c r="T31" s="155">
        <v>1224.4138399999999</v>
      </c>
      <c r="U31" s="101">
        <v>211.89003080568722</v>
      </c>
      <c r="V31" s="157">
        <v>1543.0568499999999</v>
      </c>
    </row>
    <row r="32" spans="1:22" ht="15">
      <c r="A32" s="1" t="s">
        <v>78</v>
      </c>
      <c r="B32" s="1" t="s">
        <v>79</v>
      </c>
      <c r="C32" s="149">
        <v>39</v>
      </c>
      <c r="D32" s="150">
        <v>2.2773300000000001</v>
      </c>
      <c r="E32" s="150">
        <v>27.1</v>
      </c>
      <c r="F32" s="150">
        <v>51.6</v>
      </c>
      <c r="G32" s="150">
        <v>81.2</v>
      </c>
      <c r="H32" s="150">
        <v>23.1</v>
      </c>
      <c r="I32" s="151">
        <v>23.1</v>
      </c>
      <c r="J32" s="152">
        <v>347.88335000000001</v>
      </c>
      <c r="K32" s="153">
        <v>4.3600000000000003</v>
      </c>
      <c r="L32" s="149">
        <v>18</v>
      </c>
      <c r="M32" s="154">
        <v>0.78200000000000003</v>
      </c>
      <c r="N32" s="155">
        <v>0.44900000000000001</v>
      </c>
      <c r="O32" s="156">
        <v>171.05262999999999</v>
      </c>
      <c r="P32" s="153">
        <v>0.10080183276059565</v>
      </c>
      <c r="Q32" s="149">
        <v>112.81793</v>
      </c>
      <c r="R32" s="1">
        <v>-35</v>
      </c>
      <c r="S32" s="155">
        <v>0</v>
      </c>
      <c r="T32" s="155">
        <v>1233.2951499999999</v>
      </c>
      <c r="U32" s="101">
        <v>188.49534122387308</v>
      </c>
      <c r="V32" s="157">
        <v>881.30331000000001</v>
      </c>
    </row>
    <row r="33" spans="1:22" ht="15">
      <c r="A33" s="1" t="s">
        <v>80</v>
      </c>
      <c r="B33" s="1" t="s">
        <v>81</v>
      </c>
      <c r="C33" s="149">
        <v>46</v>
      </c>
      <c r="D33" s="150">
        <v>-1.45879</v>
      </c>
      <c r="E33" s="150">
        <v>17.5</v>
      </c>
      <c r="F33" s="150">
        <v>57.4</v>
      </c>
      <c r="G33" s="150">
        <v>76.5</v>
      </c>
      <c r="H33" s="150">
        <v>24.9</v>
      </c>
      <c r="I33" s="151">
        <v>23.6</v>
      </c>
      <c r="J33" s="152">
        <v>258.73162000000002</v>
      </c>
      <c r="K33" s="153">
        <v>1.8714300000000001</v>
      </c>
      <c r="L33" s="149">
        <v>19.571429999999999</v>
      </c>
      <c r="M33" s="154">
        <v>0.83200000000000007</v>
      </c>
      <c r="N33" s="155">
        <v>0.47200000000000003</v>
      </c>
      <c r="O33" s="156">
        <v>175.7841</v>
      </c>
      <c r="P33" s="153">
        <v>8.0676142912024587E-2</v>
      </c>
      <c r="Q33" s="149">
        <v>56.124940000000002</v>
      </c>
      <c r="R33" s="1">
        <v>-10</v>
      </c>
      <c r="S33" s="155">
        <v>0</v>
      </c>
      <c r="T33" s="155">
        <v>1298.50173</v>
      </c>
      <c r="U33" s="101">
        <v>181.717962420693</v>
      </c>
      <c r="V33" s="157">
        <v>958.31298000000004</v>
      </c>
    </row>
    <row r="34" spans="1:22" ht="15">
      <c r="A34" s="1" t="s">
        <v>82</v>
      </c>
      <c r="B34" s="1" t="s">
        <v>83</v>
      </c>
      <c r="C34" s="149">
        <v>133</v>
      </c>
      <c r="D34" s="150">
        <v>-6.3103899999999999</v>
      </c>
      <c r="E34" s="150">
        <v>13</v>
      </c>
      <c r="F34" s="150">
        <v>46.8</v>
      </c>
      <c r="G34" s="150">
        <v>113.8</v>
      </c>
      <c r="H34" s="150">
        <v>24.9</v>
      </c>
      <c r="I34" s="151">
        <v>24.9</v>
      </c>
      <c r="J34" s="152">
        <v>346.11953999999997</v>
      </c>
      <c r="K34" s="153">
        <v>0.61194000000000004</v>
      </c>
      <c r="L34" s="149">
        <v>18.857140000000001</v>
      </c>
      <c r="M34" s="154">
        <v>0.97400000000000009</v>
      </c>
      <c r="N34" s="155">
        <v>0.54100000000000004</v>
      </c>
      <c r="O34" s="156">
        <v>219.87773999999999</v>
      </c>
      <c r="P34" s="153">
        <v>9.4268257201047423E-2</v>
      </c>
      <c r="Q34" s="149">
        <v>201.98215999999999</v>
      </c>
      <c r="R34" s="1">
        <v>50</v>
      </c>
      <c r="S34" s="155">
        <v>1.8552875695732839E-3</v>
      </c>
      <c r="T34" s="155">
        <v>3136.4562099999998</v>
      </c>
      <c r="U34" s="101">
        <v>1064.5669653121902</v>
      </c>
      <c r="V34" s="157">
        <v>5588.0021399999996</v>
      </c>
    </row>
    <row r="35" spans="1:22" ht="15">
      <c r="A35" s="1" t="s">
        <v>84</v>
      </c>
      <c r="B35" s="1" t="s">
        <v>85</v>
      </c>
      <c r="C35" s="149">
        <v>316</v>
      </c>
      <c r="D35" s="150">
        <v>-2.36626</v>
      </c>
      <c r="E35" s="150">
        <v>20</v>
      </c>
      <c r="F35" s="150">
        <v>52.3</v>
      </c>
      <c r="G35" s="150">
        <v>102.8</v>
      </c>
      <c r="H35" s="150">
        <v>26.5</v>
      </c>
      <c r="I35" s="151">
        <v>29.9</v>
      </c>
      <c r="J35" s="152">
        <v>321.55689000000001</v>
      </c>
      <c r="K35" s="153">
        <v>1.43404</v>
      </c>
      <c r="L35" s="149">
        <v>24.08333</v>
      </c>
      <c r="M35" s="154">
        <v>0.95099999999999996</v>
      </c>
      <c r="N35" s="155">
        <v>0.751</v>
      </c>
      <c r="O35" s="156">
        <v>189.47013000000001</v>
      </c>
      <c r="P35" s="153">
        <v>0.11611404980002581</v>
      </c>
      <c r="Q35" s="149">
        <v>122.05658</v>
      </c>
      <c r="R35" s="1">
        <v>146</v>
      </c>
      <c r="S35" s="155">
        <v>7.3800738007380072E-4</v>
      </c>
      <c r="T35" s="155">
        <v>1748.1615300000001</v>
      </c>
      <c r="U35" s="101">
        <v>439.8454929696764</v>
      </c>
      <c r="V35" s="157">
        <v>1086.0635299999999</v>
      </c>
    </row>
    <row r="36" spans="1:22" ht="15">
      <c r="A36" s="1" t="s">
        <v>86</v>
      </c>
      <c r="B36" s="1" t="s">
        <v>87</v>
      </c>
      <c r="C36" s="149">
        <v>152</v>
      </c>
      <c r="D36" s="150">
        <v>-3.4922599999999999</v>
      </c>
      <c r="E36" s="150">
        <v>14</v>
      </c>
      <c r="F36" s="150">
        <v>50.5</v>
      </c>
      <c r="G36" s="150">
        <v>103.3</v>
      </c>
      <c r="H36" s="150">
        <v>25.6</v>
      </c>
      <c r="I36" s="151">
        <v>26.4</v>
      </c>
      <c r="J36" s="152">
        <v>305.94101999999998</v>
      </c>
      <c r="K36" s="153">
        <v>1.0171399999999999</v>
      </c>
      <c r="L36" s="149">
        <v>22.16667</v>
      </c>
      <c r="M36" s="154">
        <v>0.93599999999999994</v>
      </c>
      <c r="N36" s="155">
        <v>0.57700000000000007</v>
      </c>
      <c r="O36" s="156">
        <v>73.337379999999996</v>
      </c>
      <c r="P36" s="153">
        <v>8.49509020324275E-2</v>
      </c>
      <c r="Q36" s="149">
        <v>166.0343</v>
      </c>
      <c r="R36" s="1">
        <v>62</v>
      </c>
      <c r="S36" s="155">
        <v>2.4570024570024569E-3</v>
      </c>
      <c r="T36" s="155">
        <v>1858.8718899999999</v>
      </c>
      <c r="U36" s="101">
        <v>756.02777507967824</v>
      </c>
      <c r="V36" s="157">
        <v>1448.25883</v>
      </c>
    </row>
    <row r="37" spans="1:22" ht="15">
      <c r="A37" s="1" t="s">
        <v>88</v>
      </c>
      <c r="B37" s="1" t="s">
        <v>89</v>
      </c>
      <c r="C37" s="149">
        <v>93</v>
      </c>
      <c r="D37" s="150">
        <v>-3.41832</v>
      </c>
      <c r="E37" s="150">
        <v>19.899999999999999</v>
      </c>
      <c r="F37" s="150">
        <v>49.8</v>
      </c>
      <c r="G37" s="150">
        <v>126.8</v>
      </c>
      <c r="H37" s="150">
        <v>27.8</v>
      </c>
      <c r="I37" s="151">
        <v>26.1</v>
      </c>
      <c r="J37" s="152">
        <v>353.85966999999999</v>
      </c>
      <c r="K37" s="153">
        <v>1.0171399999999999</v>
      </c>
      <c r="L37" s="149">
        <v>15.294119999999999</v>
      </c>
      <c r="M37" s="154">
        <v>0.94900000000000007</v>
      </c>
      <c r="N37" s="155">
        <v>0.48100000000000004</v>
      </c>
      <c r="O37" s="156">
        <v>294.97223000000002</v>
      </c>
      <c r="P37" s="153">
        <v>7.9172001707212974E-2</v>
      </c>
      <c r="Q37" s="149">
        <v>193.87464</v>
      </c>
      <c r="R37" s="1">
        <v>51</v>
      </c>
      <c r="S37" s="155">
        <v>0</v>
      </c>
      <c r="T37" s="155">
        <v>2844.6436199999998</v>
      </c>
      <c r="U37" s="101">
        <v>929.23183190883185</v>
      </c>
      <c r="V37" s="157">
        <v>2811.5294699999999</v>
      </c>
    </row>
    <row r="38" spans="1:22" ht="15">
      <c r="A38" s="1" t="s">
        <v>90</v>
      </c>
      <c r="B38" s="1" t="s">
        <v>91</v>
      </c>
      <c r="C38" s="149">
        <v>74</v>
      </c>
      <c r="D38" s="150">
        <v>-2.7991600000000001</v>
      </c>
      <c r="E38" s="150">
        <v>40.4</v>
      </c>
      <c r="F38" s="150">
        <v>47.1</v>
      </c>
      <c r="G38" s="150">
        <v>93.1</v>
      </c>
      <c r="H38" s="150">
        <v>22.7</v>
      </c>
      <c r="I38" s="151">
        <v>27</v>
      </c>
      <c r="J38" s="152">
        <v>316.28057000000001</v>
      </c>
      <c r="K38" s="153">
        <v>1.9</v>
      </c>
      <c r="L38" s="149">
        <v>18.600000000000001</v>
      </c>
      <c r="M38" s="154">
        <v>0.60599999999999998</v>
      </c>
      <c r="N38" s="155">
        <v>0.31900000000000001</v>
      </c>
      <c r="O38" s="156">
        <v>235.12945999999999</v>
      </c>
      <c r="P38" s="153">
        <v>0.1032590051457976</v>
      </c>
      <c r="Q38" s="149">
        <v>249.30036999999999</v>
      </c>
      <c r="R38" s="1">
        <v>13</v>
      </c>
      <c r="S38" s="155">
        <v>1.869158878504673E-3</v>
      </c>
      <c r="T38" s="155">
        <v>1835.33448</v>
      </c>
      <c r="U38" s="101">
        <v>222.00985307835822</v>
      </c>
      <c r="V38" s="157">
        <v>973.06596000000002</v>
      </c>
    </row>
    <row r="39" spans="1:22" ht="15">
      <c r="A39" s="1" t="s">
        <v>92</v>
      </c>
      <c r="B39" s="1" t="s">
        <v>93</v>
      </c>
      <c r="C39" s="149">
        <v>72</v>
      </c>
      <c r="D39" s="150">
        <v>-4.0130800000000004</v>
      </c>
      <c r="E39" s="150">
        <v>12.8</v>
      </c>
      <c r="F39" s="150">
        <v>49.3</v>
      </c>
      <c r="G39" s="150">
        <v>63.5</v>
      </c>
      <c r="H39" s="150">
        <v>19.100000000000001</v>
      </c>
      <c r="I39" s="151">
        <v>25</v>
      </c>
      <c r="J39" s="152">
        <v>326.75342000000001</v>
      </c>
      <c r="K39" s="153">
        <v>0</v>
      </c>
      <c r="L39" s="149">
        <v>19.5</v>
      </c>
      <c r="M39" s="154">
        <v>0.67099999999999993</v>
      </c>
      <c r="N39" s="155">
        <v>0</v>
      </c>
      <c r="O39" s="156">
        <v>76.843040000000002</v>
      </c>
      <c r="P39" s="153">
        <v>8.165967777532554E-2</v>
      </c>
      <c r="Q39" s="149">
        <v>69.337670000000003</v>
      </c>
      <c r="R39" s="1">
        <v>-7</v>
      </c>
      <c r="S39" s="155">
        <v>0</v>
      </c>
      <c r="T39" s="155">
        <v>1686.162</v>
      </c>
      <c r="U39" s="101">
        <v>316.82091809580129</v>
      </c>
      <c r="V39" s="157">
        <v>1204.5469399999999</v>
      </c>
    </row>
    <row r="40" spans="1:22" ht="15">
      <c r="A40" s="1" t="s">
        <v>94</v>
      </c>
      <c r="B40" s="1" t="s">
        <v>95</v>
      </c>
      <c r="C40" s="149">
        <v>116</v>
      </c>
      <c r="D40" s="150">
        <v>-1.9603999999999999</v>
      </c>
      <c r="E40" s="150">
        <v>19.8</v>
      </c>
      <c r="F40" s="150">
        <v>51.5</v>
      </c>
      <c r="G40" s="150">
        <v>79.5</v>
      </c>
      <c r="H40" s="150">
        <v>22.8</v>
      </c>
      <c r="I40" s="151">
        <v>26.4</v>
      </c>
      <c r="J40" s="152">
        <v>351.92989999999998</v>
      </c>
      <c r="K40" s="153">
        <v>2.1985299999999999</v>
      </c>
      <c r="L40" s="149">
        <v>18.941179999999999</v>
      </c>
      <c r="M40" s="154">
        <v>0.57799999999999996</v>
      </c>
      <c r="N40" s="155">
        <v>0.37700000000000006</v>
      </c>
      <c r="O40" s="156">
        <v>144.97157000000001</v>
      </c>
      <c r="P40" s="153">
        <v>0.1188780053428317</v>
      </c>
      <c r="Q40" s="149">
        <v>96.963759999999994</v>
      </c>
      <c r="R40" s="1">
        <v>77</v>
      </c>
      <c r="S40" s="155">
        <v>0</v>
      </c>
      <c r="T40" s="155">
        <v>1445.5328</v>
      </c>
      <c r="U40" s="101">
        <v>500.68709990205679</v>
      </c>
      <c r="V40" s="157">
        <v>1456.32998</v>
      </c>
    </row>
    <row r="41" spans="1:22" ht="15">
      <c r="A41" s="1" t="s">
        <v>96</v>
      </c>
      <c r="B41" s="1" t="s">
        <v>97</v>
      </c>
      <c r="C41" s="149">
        <v>98</v>
      </c>
      <c r="D41" s="150">
        <v>-1.7275400000000001</v>
      </c>
      <c r="E41" s="150">
        <v>32</v>
      </c>
      <c r="F41" s="150">
        <v>49.8</v>
      </c>
      <c r="G41" s="150">
        <v>97.3</v>
      </c>
      <c r="H41" s="150">
        <v>24.6</v>
      </c>
      <c r="I41" s="151">
        <v>27.8</v>
      </c>
      <c r="J41" s="152">
        <v>380.52501999999998</v>
      </c>
      <c r="K41" s="153">
        <v>2.70886</v>
      </c>
      <c r="L41" s="149">
        <v>16.600000000000001</v>
      </c>
      <c r="M41" s="154">
        <v>0.87900000000000011</v>
      </c>
      <c r="N41" s="155">
        <v>0.43100000000000005</v>
      </c>
      <c r="O41" s="156">
        <v>115.25172999999999</v>
      </c>
      <c r="P41" s="153">
        <v>0.10461254612546125</v>
      </c>
      <c r="Q41" s="149">
        <v>93.730760000000004</v>
      </c>
      <c r="R41" s="1">
        <v>84</v>
      </c>
      <c r="S41" s="155">
        <v>0</v>
      </c>
      <c r="T41" s="155">
        <v>1887.4538700000001</v>
      </c>
      <c r="U41" s="101">
        <v>545.07368271954681</v>
      </c>
      <c r="V41" s="157">
        <v>1330.94642</v>
      </c>
    </row>
    <row r="42" spans="1:22" ht="15">
      <c r="A42" s="1" t="s">
        <v>98</v>
      </c>
      <c r="B42" s="1" t="s">
        <v>99</v>
      </c>
      <c r="C42" s="149">
        <v>49</v>
      </c>
      <c r="D42" s="150">
        <v>-1.6778500000000001</v>
      </c>
      <c r="E42" s="150">
        <v>21.3</v>
      </c>
      <c r="F42" s="150">
        <v>46.7</v>
      </c>
      <c r="G42" s="150">
        <v>66.900000000000006</v>
      </c>
      <c r="H42" s="150">
        <v>18.7</v>
      </c>
      <c r="I42" s="151">
        <v>23.8</v>
      </c>
      <c r="J42" s="152">
        <v>366.93914999999998</v>
      </c>
      <c r="K42" s="153">
        <v>2.5892900000000001</v>
      </c>
      <c r="L42" s="149">
        <v>17.571429999999999</v>
      </c>
      <c r="M42" s="154">
        <v>3.4000000000000002E-2</v>
      </c>
      <c r="N42" s="155">
        <v>3.0000000000000005E-3</v>
      </c>
      <c r="O42" s="156">
        <v>265.84638000000001</v>
      </c>
      <c r="P42" s="153">
        <v>0.11096002175686701</v>
      </c>
      <c r="Q42" s="149">
        <v>130.53959</v>
      </c>
      <c r="R42" s="1">
        <v>43</v>
      </c>
      <c r="S42" s="155">
        <v>0</v>
      </c>
      <c r="T42" s="155">
        <v>1327.1688899999999</v>
      </c>
      <c r="U42" s="101">
        <v>305.34981272019286</v>
      </c>
      <c r="V42" s="157">
        <v>986.54564000000005</v>
      </c>
    </row>
    <row r="43" spans="1:22" ht="15">
      <c r="A43" s="1" t="s">
        <v>100</v>
      </c>
      <c r="B43" s="1" t="s">
        <v>101</v>
      </c>
      <c r="C43" s="149">
        <v>1152</v>
      </c>
      <c r="D43" s="150">
        <v>-0.7655900000000001</v>
      </c>
      <c r="E43" s="150">
        <v>7.2</v>
      </c>
      <c r="F43" s="150">
        <v>57.3</v>
      </c>
      <c r="G43" s="150">
        <v>109.8</v>
      </c>
      <c r="H43" s="150">
        <v>30</v>
      </c>
      <c r="I43" s="151">
        <v>24.9</v>
      </c>
      <c r="J43" s="152">
        <v>388.42518999999999</v>
      </c>
      <c r="K43" s="153">
        <v>0.9966600000000001</v>
      </c>
      <c r="L43" s="149">
        <v>21</v>
      </c>
      <c r="M43" s="154">
        <v>0.98099999999999998</v>
      </c>
      <c r="N43" s="155">
        <v>0.81</v>
      </c>
      <c r="O43" s="156">
        <v>154.64855</v>
      </c>
      <c r="P43" s="153">
        <v>0.11008479709267111</v>
      </c>
      <c r="Q43" s="149">
        <v>220.18481</v>
      </c>
      <c r="R43" s="1">
        <v>11</v>
      </c>
      <c r="S43" s="155">
        <v>2.1477663230240552E-3</v>
      </c>
      <c r="T43" s="155">
        <v>1762.5681400000001</v>
      </c>
      <c r="U43" s="101">
        <v>342.16007411685433</v>
      </c>
      <c r="V43" s="157">
        <v>1280.4988800000001</v>
      </c>
    </row>
    <row r="44" spans="1:22" ht="15">
      <c r="A44" s="1" t="s">
        <v>102</v>
      </c>
      <c r="B44" s="1" t="s">
        <v>103</v>
      </c>
      <c r="C44" s="149">
        <v>56</v>
      </c>
      <c r="D44" s="150">
        <v>1.24</v>
      </c>
      <c r="E44" s="150">
        <v>6.2</v>
      </c>
      <c r="F44" s="150">
        <v>51.7</v>
      </c>
      <c r="G44" s="150">
        <v>63.1</v>
      </c>
      <c r="H44" s="150">
        <v>20</v>
      </c>
      <c r="I44" s="151">
        <v>23.2</v>
      </c>
      <c r="J44" s="152">
        <v>352.52573999999998</v>
      </c>
      <c r="K44" s="153">
        <v>4.2714299999999996</v>
      </c>
      <c r="L44" s="149">
        <v>19.33333</v>
      </c>
      <c r="M44" s="154">
        <v>0.80500000000000005</v>
      </c>
      <c r="N44" s="155">
        <v>0.34</v>
      </c>
      <c r="O44" s="156">
        <v>152.63217</v>
      </c>
      <c r="P44" s="153">
        <v>0.10787816913391186</v>
      </c>
      <c r="Q44" s="149">
        <v>133.25855000000001</v>
      </c>
      <c r="R44" s="1">
        <v>-45</v>
      </c>
      <c r="S44" s="155">
        <v>1.5337423312883436E-3</v>
      </c>
      <c r="T44" s="155">
        <v>1109.4095600000001</v>
      </c>
      <c r="U44" s="101">
        <v>323.01278855860909</v>
      </c>
      <c r="V44" s="157">
        <v>1310.2871700000001</v>
      </c>
    </row>
    <row r="45" spans="1:22" ht="15">
      <c r="A45" s="1" t="s">
        <v>104</v>
      </c>
      <c r="B45" s="1" t="s">
        <v>105</v>
      </c>
      <c r="C45" s="149">
        <v>84</v>
      </c>
      <c r="D45" s="150">
        <v>-0.51622000000000001</v>
      </c>
      <c r="E45" s="150">
        <v>15.8</v>
      </c>
      <c r="F45" s="150">
        <v>54</v>
      </c>
      <c r="G45" s="150">
        <v>87.2</v>
      </c>
      <c r="H45" s="150">
        <v>25.1</v>
      </c>
      <c r="I45" s="151">
        <v>21.8</v>
      </c>
      <c r="J45" s="152">
        <v>319.34656999999999</v>
      </c>
      <c r="K45" s="153">
        <v>1.5066700000000002</v>
      </c>
      <c r="L45" s="149">
        <v>20.35294</v>
      </c>
      <c r="M45" s="154">
        <v>0.82</v>
      </c>
      <c r="N45" s="155">
        <v>0.61299999999999999</v>
      </c>
      <c r="O45" s="156">
        <v>135.42115000000001</v>
      </c>
      <c r="P45" s="153">
        <v>0.11100808054046894</v>
      </c>
      <c r="Q45" s="149">
        <v>100.2323</v>
      </c>
      <c r="R45" s="1">
        <v>64</v>
      </c>
      <c r="S45" s="155">
        <v>0</v>
      </c>
      <c r="T45" s="155">
        <v>1307.45794</v>
      </c>
      <c r="U45" s="101">
        <v>273.74776649746195</v>
      </c>
      <c r="V45" s="157">
        <v>1212.5012400000001</v>
      </c>
    </row>
    <row r="46" spans="1:22" ht="15">
      <c r="A46" s="1" t="s">
        <v>106</v>
      </c>
      <c r="B46" s="1" t="s">
        <v>107</v>
      </c>
      <c r="C46" s="149">
        <v>58</v>
      </c>
      <c r="D46" s="150">
        <v>-5.0890599999999999</v>
      </c>
      <c r="E46" s="150">
        <v>15.7</v>
      </c>
      <c r="F46" s="150">
        <v>54.1</v>
      </c>
      <c r="G46" s="150">
        <v>78.099999999999994</v>
      </c>
      <c r="H46" s="150">
        <v>23.7</v>
      </c>
      <c r="I46" s="151">
        <v>26.3</v>
      </c>
      <c r="J46" s="152">
        <v>304.54545000000002</v>
      </c>
      <c r="K46" s="153">
        <v>1.2</v>
      </c>
      <c r="L46" s="149">
        <v>25.66667</v>
      </c>
      <c r="M46" s="154">
        <v>0.65900000000000003</v>
      </c>
      <c r="N46" s="155">
        <v>0.154</v>
      </c>
      <c r="O46" s="156">
        <v>356.44614000000001</v>
      </c>
      <c r="P46" s="153">
        <v>0.12986588158325155</v>
      </c>
      <c r="Q46" s="149">
        <v>84.501059999999995</v>
      </c>
      <c r="R46" s="1">
        <v>34</v>
      </c>
      <c r="S46" s="155">
        <v>0</v>
      </c>
      <c r="T46" s="155">
        <v>1279.0317299999999</v>
      </c>
      <c r="U46" s="101">
        <v>439.79542038216562</v>
      </c>
      <c r="V46" s="157">
        <v>1386.0904599999999</v>
      </c>
    </row>
    <row r="47" spans="1:22" ht="15">
      <c r="A47" s="1" t="s">
        <v>108</v>
      </c>
      <c r="B47" s="1" t="s">
        <v>109</v>
      </c>
      <c r="C47" s="149">
        <v>226</v>
      </c>
      <c r="D47" s="150">
        <v>-2.77502</v>
      </c>
      <c r="E47" s="150">
        <v>29.9</v>
      </c>
      <c r="F47" s="150">
        <v>57.5</v>
      </c>
      <c r="G47" s="150">
        <v>132</v>
      </c>
      <c r="H47" s="150">
        <v>32.700000000000003</v>
      </c>
      <c r="I47" s="151">
        <v>24</v>
      </c>
      <c r="J47" s="152">
        <v>338.19538999999997</v>
      </c>
      <c r="K47" s="153">
        <v>0.86897000000000002</v>
      </c>
      <c r="L47" s="149">
        <v>22.83333</v>
      </c>
      <c r="M47" s="154">
        <v>0.92700000000000005</v>
      </c>
      <c r="N47" s="155">
        <v>0.81799999999999995</v>
      </c>
      <c r="O47" s="156">
        <v>254.70762999999999</v>
      </c>
      <c r="P47" s="153">
        <v>0.14848390121913096</v>
      </c>
      <c r="Q47" s="149">
        <v>189.91863000000001</v>
      </c>
      <c r="R47" s="1">
        <v>49</v>
      </c>
      <c r="S47" s="155">
        <v>0</v>
      </c>
      <c r="T47" s="155">
        <v>1813.0665799999999</v>
      </c>
      <c r="U47" s="101">
        <v>627.24959317324874</v>
      </c>
      <c r="V47" s="157">
        <v>1826.47137</v>
      </c>
    </row>
    <row r="48" spans="1:22" ht="15">
      <c r="A48" s="1" t="s">
        <v>110</v>
      </c>
      <c r="B48" s="1" t="s">
        <v>111</v>
      </c>
      <c r="C48" s="149">
        <v>1159</v>
      </c>
      <c r="D48" s="150">
        <v>-3.74207</v>
      </c>
      <c r="E48" s="150">
        <v>29.1</v>
      </c>
      <c r="F48" s="150">
        <v>56.9</v>
      </c>
      <c r="G48" s="150">
        <v>121.2</v>
      </c>
      <c r="H48" s="150">
        <v>31.2</v>
      </c>
      <c r="I48" s="151">
        <v>27.1</v>
      </c>
      <c r="J48" s="152">
        <v>284.33999</v>
      </c>
      <c r="K48" s="153">
        <v>0.97436000000000011</v>
      </c>
      <c r="L48" s="149">
        <v>20.523810000000001</v>
      </c>
      <c r="M48" s="154">
        <v>0.96099999999999997</v>
      </c>
      <c r="N48" s="155">
        <v>0.87900000000000011</v>
      </c>
      <c r="O48" s="156">
        <v>224.62839</v>
      </c>
      <c r="P48" s="153">
        <v>0.10625885944826083</v>
      </c>
      <c r="Q48" s="149">
        <v>299.44405999999998</v>
      </c>
      <c r="R48" s="1">
        <v>299</v>
      </c>
      <c r="S48" s="155">
        <v>1.098659635245001E-3</v>
      </c>
      <c r="T48" s="155">
        <v>2481.1907099999999</v>
      </c>
      <c r="U48" s="101">
        <v>385.1310892981237</v>
      </c>
      <c r="V48" s="157">
        <v>1611.0465999999999</v>
      </c>
    </row>
    <row r="49" spans="1:22" ht="15">
      <c r="A49" s="1" t="s">
        <v>112</v>
      </c>
      <c r="B49" s="1" t="s">
        <v>113</v>
      </c>
      <c r="C49" s="149">
        <v>309</v>
      </c>
      <c r="D49" s="150">
        <v>-0.66960000000000008</v>
      </c>
      <c r="E49" s="150">
        <v>33.700000000000003</v>
      </c>
      <c r="F49" s="150">
        <v>55.7</v>
      </c>
      <c r="G49" s="150">
        <v>112.5</v>
      </c>
      <c r="H49" s="150">
        <v>29.5</v>
      </c>
      <c r="I49" s="151">
        <v>22</v>
      </c>
      <c r="J49" s="152">
        <v>372.50384000000003</v>
      </c>
      <c r="K49" s="153">
        <v>1.3766799999999999</v>
      </c>
      <c r="L49" s="149">
        <v>21.33333</v>
      </c>
      <c r="M49" s="154">
        <v>0.89</v>
      </c>
      <c r="N49" s="155">
        <v>0.79099999999999993</v>
      </c>
      <c r="O49" s="156">
        <v>116.31910999999999</v>
      </c>
      <c r="P49" s="153">
        <v>0.13632981098377736</v>
      </c>
      <c r="Q49" s="149">
        <v>153.30211</v>
      </c>
      <c r="R49" s="1">
        <v>110</v>
      </c>
      <c r="S49" s="155">
        <v>0</v>
      </c>
      <c r="T49" s="155">
        <v>1641.6133400000001</v>
      </c>
      <c r="U49" s="101">
        <v>461.07080187326767</v>
      </c>
      <c r="V49" s="157">
        <v>1436.5685000000001</v>
      </c>
    </row>
    <row r="50" spans="1:22" ht="15">
      <c r="A50" s="1" t="s">
        <v>114</v>
      </c>
      <c r="B50" s="1" t="s">
        <v>115</v>
      </c>
      <c r="C50" s="149">
        <v>648</v>
      </c>
      <c r="D50" s="150">
        <v>-4.3934199999999999</v>
      </c>
      <c r="E50" s="150">
        <v>11.9</v>
      </c>
      <c r="F50" s="150">
        <v>56.1</v>
      </c>
      <c r="G50" s="150">
        <v>128.69999999999999</v>
      </c>
      <c r="H50" s="150">
        <v>31.6</v>
      </c>
      <c r="I50" s="151">
        <v>22.9</v>
      </c>
      <c r="J50" s="152">
        <v>372.25482</v>
      </c>
      <c r="K50" s="153">
        <v>2.10182</v>
      </c>
      <c r="L50" s="149">
        <v>19.236840000000001</v>
      </c>
      <c r="M50" s="154">
        <v>0.96799999999999997</v>
      </c>
      <c r="N50" s="155">
        <v>0.71299999999999997</v>
      </c>
      <c r="O50" s="156">
        <v>255.35706999999999</v>
      </c>
      <c r="P50" s="153">
        <v>0.12122788761706556</v>
      </c>
      <c r="Q50" s="149">
        <v>135.95267000000001</v>
      </c>
      <c r="R50" s="1">
        <v>133</v>
      </c>
      <c r="S50" s="155">
        <v>3.8008361839604712E-4</v>
      </c>
      <c r="T50" s="155">
        <v>1711.1082200000001</v>
      </c>
      <c r="U50" s="101">
        <v>232.08513811924504</v>
      </c>
      <c r="V50" s="157">
        <v>1143.7713699999999</v>
      </c>
    </row>
    <row r="51" spans="1:22" ht="15">
      <c r="A51" s="1" t="s">
        <v>116</v>
      </c>
      <c r="B51" s="1" t="s">
        <v>117</v>
      </c>
      <c r="C51" s="149">
        <v>395</v>
      </c>
      <c r="D51" s="150">
        <v>-3.37243</v>
      </c>
      <c r="E51" s="150">
        <v>-6.2</v>
      </c>
      <c r="F51" s="150">
        <v>59.2</v>
      </c>
      <c r="G51" s="150">
        <v>155.80000000000001</v>
      </c>
      <c r="H51" s="150">
        <v>36.1</v>
      </c>
      <c r="I51" s="151">
        <v>27.5</v>
      </c>
      <c r="J51" s="152">
        <v>291.15269999999998</v>
      </c>
      <c r="K51" s="153">
        <v>0.86316000000000004</v>
      </c>
      <c r="L51" s="149">
        <v>18.3125</v>
      </c>
      <c r="M51" s="154">
        <v>0.95099999999999996</v>
      </c>
      <c r="N51" s="155">
        <v>0.88600000000000001</v>
      </c>
      <c r="O51" s="156">
        <v>229.32551000000001</v>
      </c>
      <c r="P51" s="153">
        <v>0.11927034611786716</v>
      </c>
      <c r="Q51" s="149">
        <v>287.89659</v>
      </c>
      <c r="R51" s="1">
        <v>100</v>
      </c>
      <c r="S51" s="155">
        <v>1.8018018018018018E-3</v>
      </c>
      <c r="T51" s="155">
        <v>2595.884</v>
      </c>
      <c r="U51" s="101">
        <v>502.16908636897767</v>
      </c>
      <c r="V51" s="157">
        <v>1843.59214</v>
      </c>
    </row>
    <row r="52" spans="1:22" ht="15">
      <c r="A52" s="1" t="s">
        <v>118</v>
      </c>
      <c r="B52" s="1" t="s">
        <v>119</v>
      </c>
      <c r="C52" s="149">
        <v>59</v>
      </c>
      <c r="D52" s="150">
        <v>-3.51953</v>
      </c>
      <c r="E52" s="150">
        <v>26.7</v>
      </c>
      <c r="F52" s="150">
        <v>52</v>
      </c>
      <c r="G52" s="150">
        <v>103.5</v>
      </c>
      <c r="H52" s="150">
        <v>26.5</v>
      </c>
      <c r="I52" s="151">
        <v>25.1</v>
      </c>
      <c r="J52" s="152">
        <v>321.88019000000003</v>
      </c>
      <c r="K52" s="153">
        <v>1.6345499999999999</v>
      </c>
      <c r="L52" s="149">
        <v>23.55172</v>
      </c>
      <c r="M52" s="154">
        <v>0.75400000000000011</v>
      </c>
      <c r="N52" s="155">
        <v>0.40100000000000002</v>
      </c>
      <c r="O52" s="156">
        <v>229.67469</v>
      </c>
      <c r="P52" s="153">
        <v>0.13698000459664444</v>
      </c>
      <c r="Q52" s="149">
        <v>124.82362000000001</v>
      </c>
      <c r="R52" s="1">
        <v>152</v>
      </c>
      <c r="S52" s="155">
        <v>0</v>
      </c>
      <c r="T52" s="155">
        <v>1420.36313</v>
      </c>
      <c r="U52" s="101">
        <v>352.88519300544243</v>
      </c>
      <c r="V52" s="157">
        <v>1032.3343199999999</v>
      </c>
    </row>
    <row r="53" spans="1:22" ht="15">
      <c r="A53" s="1" t="s">
        <v>120</v>
      </c>
      <c r="B53" s="1" t="s">
        <v>121</v>
      </c>
      <c r="C53" s="149">
        <v>68</v>
      </c>
      <c r="D53" s="150">
        <v>-1.1024700000000001</v>
      </c>
      <c r="E53" s="150">
        <v>24.1</v>
      </c>
      <c r="F53" s="150">
        <v>50.8</v>
      </c>
      <c r="G53" s="150">
        <v>81.3</v>
      </c>
      <c r="H53" s="150">
        <v>22.8</v>
      </c>
      <c r="I53" s="151">
        <v>25.1</v>
      </c>
      <c r="J53" s="152">
        <v>295.23979000000003</v>
      </c>
      <c r="K53" s="153">
        <v>3.22424</v>
      </c>
      <c r="L53" s="149">
        <v>13.88889</v>
      </c>
      <c r="M53" s="154">
        <v>0.41600000000000004</v>
      </c>
      <c r="N53" s="155">
        <v>0.20300000000000001</v>
      </c>
      <c r="O53" s="156">
        <v>179.93501000000001</v>
      </c>
      <c r="P53" s="153">
        <v>0.12927490597393509</v>
      </c>
      <c r="Q53" s="149">
        <v>56.135469999999998</v>
      </c>
      <c r="R53" s="1">
        <v>120</v>
      </c>
      <c r="S53" s="155">
        <v>0</v>
      </c>
      <c r="T53" s="155">
        <v>935.01268000000005</v>
      </c>
      <c r="U53" s="101">
        <v>310.19946010206451</v>
      </c>
      <c r="V53" s="157">
        <v>910.30475000000001</v>
      </c>
    </row>
    <row r="54" spans="1:22" ht="15">
      <c r="A54" s="1" t="s">
        <v>122</v>
      </c>
      <c r="B54" s="1" t="s">
        <v>123</v>
      </c>
      <c r="C54" s="149">
        <v>76</v>
      </c>
      <c r="D54" s="150">
        <v>-2.7008800000000002</v>
      </c>
      <c r="E54" s="150">
        <v>34</v>
      </c>
      <c r="F54" s="150">
        <v>53.9</v>
      </c>
      <c r="G54" s="150">
        <v>114.8</v>
      </c>
      <c r="H54" s="150">
        <v>28.8</v>
      </c>
      <c r="I54" s="151">
        <v>25.8</v>
      </c>
      <c r="J54" s="152">
        <v>307.54108000000002</v>
      </c>
      <c r="K54" s="153">
        <v>1.712</v>
      </c>
      <c r="L54" s="149">
        <v>22.818180000000002</v>
      </c>
      <c r="M54" s="154">
        <v>0.71299999999999997</v>
      </c>
      <c r="N54" s="155">
        <v>0.58600000000000008</v>
      </c>
      <c r="O54" s="156">
        <v>190.18681000000001</v>
      </c>
      <c r="P54" s="153">
        <v>9.9582898852971849E-2</v>
      </c>
      <c r="Q54" s="149">
        <v>140.09934999999999</v>
      </c>
      <c r="R54" s="1">
        <v>44</v>
      </c>
      <c r="S54" s="155">
        <v>1.0121457489878543E-3</v>
      </c>
      <c r="T54" s="155">
        <v>1717.06639</v>
      </c>
      <c r="U54" s="101">
        <v>371.60117633777378</v>
      </c>
      <c r="V54" s="157">
        <v>1183.0319400000001</v>
      </c>
    </row>
    <row r="55" spans="1:22" ht="15">
      <c r="A55" s="1" t="s">
        <v>124</v>
      </c>
      <c r="B55" s="1" t="s">
        <v>125</v>
      </c>
      <c r="C55" s="149">
        <v>38</v>
      </c>
      <c r="D55" s="150">
        <v>-10.065429999999999</v>
      </c>
      <c r="E55" s="150">
        <v>83.5</v>
      </c>
      <c r="F55" s="150">
        <v>52.3</v>
      </c>
      <c r="G55" s="150">
        <v>87.1</v>
      </c>
      <c r="H55" s="150">
        <v>24.3</v>
      </c>
      <c r="I55" s="151">
        <v>26.2</v>
      </c>
      <c r="J55" s="152">
        <v>408.53419000000002</v>
      </c>
      <c r="K55" s="153">
        <v>1.28</v>
      </c>
      <c r="L55" s="149">
        <v>17.33333</v>
      </c>
      <c r="M55" s="154">
        <v>0.66400000000000003</v>
      </c>
      <c r="N55" s="155">
        <v>0.38200000000000006</v>
      </c>
      <c r="O55" s="156">
        <v>123.80473000000001</v>
      </c>
      <c r="P55" s="153">
        <v>0.15437788018433179</v>
      </c>
      <c r="Q55" s="149">
        <v>75.138679999999994</v>
      </c>
      <c r="R55" s="1">
        <v>-817</v>
      </c>
      <c r="S55" s="155">
        <v>0</v>
      </c>
      <c r="T55" s="155">
        <v>1490.0153600000001</v>
      </c>
      <c r="U55" s="101">
        <v>470.62356530509328</v>
      </c>
      <c r="V55" s="157">
        <v>1678.5311799999999</v>
      </c>
    </row>
    <row r="56" spans="1:22" ht="15">
      <c r="A56" s="1" t="s">
        <v>126</v>
      </c>
      <c r="B56" s="1" t="s">
        <v>127</v>
      </c>
      <c r="C56" s="149">
        <v>40</v>
      </c>
      <c r="D56" s="150">
        <v>-0.13101000000000002</v>
      </c>
      <c r="E56" s="150">
        <v>30</v>
      </c>
      <c r="F56" s="150">
        <v>51.1</v>
      </c>
      <c r="G56" s="150">
        <v>82.6</v>
      </c>
      <c r="H56" s="150">
        <v>23.1</v>
      </c>
      <c r="I56" s="151">
        <v>20.7</v>
      </c>
      <c r="J56" s="152">
        <v>356.24013000000002</v>
      </c>
      <c r="K56" s="153">
        <v>1.2228600000000001</v>
      </c>
      <c r="L56" s="149">
        <v>18.785710000000002</v>
      </c>
      <c r="M56" s="154">
        <v>0.57999999999999996</v>
      </c>
      <c r="N56" s="155">
        <v>0.17100000000000001</v>
      </c>
      <c r="O56" s="156">
        <v>210.79523</v>
      </c>
      <c r="P56" s="153">
        <v>0.15343390234219928</v>
      </c>
      <c r="Q56" s="149">
        <v>82.380759999999995</v>
      </c>
      <c r="R56" s="1">
        <v>-392</v>
      </c>
      <c r="S56" s="155">
        <v>0</v>
      </c>
      <c r="T56" s="155">
        <v>1044.06511</v>
      </c>
      <c r="U56" s="101">
        <v>230.82716068847719</v>
      </c>
      <c r="V56" s="157">
        <v>788.93250999999998</v>
      </c>
    </row>
    <row r="57" spans="1:22" ht="15">
      <c r="A57" s="1" t="s">
        <v>128</v>
      </c>
      <c r="B57" s="1" t="s">
        <v>129</v>
      </c>
      <c r="C57" s="149">
        <v>88</v>
      </c>
      <c r="D57" s="150">
        <v>-4.0577800000000002</v>
      </c>
      <c r="E57" s="150">
        <v>32.9</v>
      </c>
      <c r="F57" s="150">
        <v>52.9</v>
      </c>
      <c r="G57" s="150">
        <v>96.5</v>
      </c>
      <c r="H57" s="150">
        <v>26</v>
      </c>
      <c r="I57" s="151">
        <v>29.7</v>
      </c>
      <c r="J57" s="152">
        <v>303.32209999999998</v>
      </c>
      <c r="K57" s="153">
        <v>1.0511999999999999</v>
      </c>
      <c r="L57" s="149">
        <v>17.43478</v>
      </c>
      <c r="M57" s="154">
        <v>0.87400000000000011</v>
      </c>
      <c r="N57" s="155">
        <v>5.4000000000000006E-2</v>
      </c>
      <c r="O57" s="156">
        <v>179.84092999999999</v>
      </c>
      <c r="P57" s="153">
        <v>0.13094349016679113</v>
      </c>
      <c r="Q57" s="149">
        <v>108.78592999999999</v>
      </c>
      <c r="R57" s="1">
        <v>74</v>
      </c>
      <c r="S57" s="155">
        <v>1.1750881316098707E-3</v>
      </c>
      <c r="T57" s="155">
        <v>1059.2482</v>
      </c>
      <c r="U57" s="101">
        <v>244.87421789756536</v>
      </c>
      <c r="V57" s="157">
        <v>835.55853000000002</v>
      </c>
    </row>
    <row r="58" spans="1:22" ht="15">
      <c r="A58" s="1" t="s">
        <v>130</v>
      </c>
      <c r="B58" s="1" t="s">
        <v>131</v>
      </c>
      <c r="C58" s="149">
        <v>68</v>
      </c>
      <c r="D58" s="150">
        <v>-2.00528</v>
      </c>
      <c r="E58" s="150">
        <v>20.9</v>
      </c>
      <c r="F58" s="150">
        <v>50.5</v>
      </c>
      <c r="G58" s="150">
        <v>89</v>
      </c>
      <c r="H58" s="150">
        <v>23.8</v>
      </c>
      <c r="I58" s="151">
        <v>31.8</v>
      </c>
      <c r="J58" s="152">
        <v>303.03760999999997</v>
      </c>
      <c r="K58" s="153">
        <v>1.04681</v>
      </c>
      <c r="L58" s="149">
        <v>17</v>
      </c>
      <c r="M58" s="154">
        <v>0.92900000000000005</v>
      </c>
      <c r="N58" s="155">
        <v>0.32900000000000001</v>
      </c>
      <c r="O58" s="156">
        <v>202.11081999999999</v>
      </c>
      <c r="P58" s="153">
        <v>0.12295212342929855</v>
      </c>
      <c r="Q58" s="149">
        <v>118.13187000000001</v>
      </c>
      <c r="R58" s="1">
        <v>66</v>
      </c>
      <c r="S58" s="155">
        <v>1.3106159895150721E-3</v>
      </c>
      <c r="T58" s="155">
        <v>1213.6153999999999</v>
      </c>
      <c r="U58" s="101">
        <v>396.02326606086223</v>
      </c>
      <c r="V58" s="157">
        <v>1710.0872300000001</v>
      </c>
    </row>
    <row r="59" spans="1:22" ht="15">
      <c r="A59" s="1" t="s">
        <v>132</v>
      </c>
      <c r="B59" s="1" t="s">
        <v>133</v>
      </c>
      <c r="C59" s="149">
        <v>54</v>
      </c>
      <c r="D59" s="150">
        <v>-3.5550999999999999</v>
      </c>
      <c r="E59" s="150">
        <v>2.7</v>
      </c>
      <c r="F59" s="150">
        <v>50.1</v>
      </c>
      <c r="G59" s="150">
        <v>94.9</v>
      </c>
      <c r="H59" s="150">
        <v>24.4</v>
      </c>
      <c r="I59" s="151">
        <v>24.3</v>
      </c>
      <c r="J59" s="152">
        <v>287.89985999999999</v>
      </c>
      <c r="K59" s="153">
        <v>1.3121</v>
      </c>
      <c r="L59" s="149">
        <v>21.545449999999999</v>
      </c>
      <c r="M59" s="154">
        <v>0.78700000000000003</v>
      </c>
      <c r="N59" s="155">
        <v>0.70900000000000007</v>
      </c>
      <c r="O59" s="156">
        <v>244.0325</v>
      </c>
      <c r="P59" s="153">
        <v>0.14384085692425402</v>
      </c>
      <c r="Q59" s="149">
        <v>111.26689</v>
      </c>
      <c r="R59" s="1">
        <v>59</v>
      </c>
      <c r="S59" s="155">
        <v>1.3020833333333333E-3</v>
      </c>
      <c r="T59" s="155">
        <v>1469.0130099999999</v>
      </c>
      <c r="U59" s="101">
        <v>387.28383125159314</v>
      </c>
      <c r="V59" s="157">
        <v>1067.3864599999999</v>
      </c>
    </row>
    <row r="60" spans="1:22" ht="15">
      <c r="A60" s="1" t="s">
        <v>134</v>
      </c>
      <c r="B60" s="1" t="s">
        <v>135</v>
      </c>
      <c r="C60" s="149">
        <v>56</v>
      </c>
      <c r="D60" s="150">
        <v>-1.60192</v>
      </c>
      <c r="E60" s="150">
        <v>25.6</v>
      </c>
      <c r="F60" s="150">
        <v>45.1</v>
      </c>
      <c r="G60" s="150">
        <v>86.4</v>
      </c>
      <c r="H60" s="150">
        <v>20.9</v>
      </c>
      <c r="I60" s="151">
        <v>22.2</v>
      </c>
      <c r="J60" s="152">
        <v>297.12594999999999</v>
      </c>
      <c r="K60" s="153">
        <v>1.1187499999999999</v>
      </c>
      <c r="L60" s="149">
        <v>16.600000000000001</v>
      </c>
      <c r="M60" s="154">
        <v>0.78900000000000003</v>
      </c>
      <c r="N60" s="155">
        <v>0.46500000000000002</v>
      </c>
      <c r="O60" s="156">
        <v>107.59578</v>
      </c>
      <c r="P60" s="153">
        <v>0.11650485436893204</v>
      </c>
      <c r="Q60" s="149">
        <v>92.575249999999997</v>
      </c>
      <c r="R60" s="1">
        <v>89</v>
      </c>
      <c r="S60" s="155">
        <v>0</v>
      </c>
      <c r="T60" s="155">
        <v>1335.9223300000001</v>
      </c>
      <c r="U60" s="101">
        <v>286.66651237458194</v>
      </c>
      <c r="V60" s="157">
        <v>1231.9398000000001</v>
      </c>
    </row>
    <row r="61" spans="1:22" ht="15">
      <c r="A61" s="1" t="s">
        <v>136</v>
      </c>
      <c r="B61" s="1" t="s">
        <v>137</v>
      </c>
      <c r="C61" s="149">
        <v>2702</v>
      </c>
      <c r="D61" s="150">
        <v>0.69464000000000004</v>
      </c>
      <c r="E61" s="150">
        <v>-0.30000000000000004</v>
      </c>
      <c r="F61" s="150">
        <v>48.1</v>
      </c>
      <c r="G61" s="150">
        <v>97.3</v>
      </c>
      <c r="H61" s="150">
        <v>23.8</v>
      </c>
      <c r="I61" s="151">
        <v>23.9</v>
      </c>
      <c r="J61" s="152">
        <v>265.03034000000002</v>
      </c>
      <c r="K61" s="153">
        <v>1.0127600000000001</v>
      </c>
      <c r="L61" s="149">
        <v>25.344830000000002</v>
      </c>
      <c r="M61" s="154">
        <v>0.97799999999999998</v>
      </c>
      <c r="N61" s="155">
        <v>0.84099999999999997</v>
      </c>
      <c r="O61" s="156">
        <v>158.23840000000001</v>
      </c>
      <c r="P61" s="153">
        <v>0.11771982269869086</v>
      </c>
      <c r="Q61" s="149">
        <v>168.73087000000001</v>
      </c>
      <c r="R61" s="1">
        <v>117</v>
      </c>
      <c r="S61" s="155">
        <v>7.468259895444362E-4</v>
      </c>
      <c r="T61" s="155">
        <v>1380.27008</v>
      </c>
      <c r="U61" s="101">
        <v>269.65672557751185</v>
      </c>
      <c r="V61" s="157">
        <v>1044.8654300000001</v>
      </c>
    </row>
    <row r="62" spans="1:22" ht="15">
      <c r="A62" s="1" t="s">
        <v>138</v>
      </c>
      <c r="B62" s="1" t="s">
        <v>139</v>
      </c>
      <c r="C62" s="149">
        <v>41</v>
      </c>
      <c r="D62" s="150">
        <v>0.52876000000000001</v>
      </c>
      <c r="E62" s="150">
        <v>6.1</v>
      </c>
      <c r="F62" s="150">
        <v>55.5</v>
      </c>
      <c r="G62" s="150">
        <v>79</v>
      </c>
      <c r="H62" s="150">
        <v>24.5</v>
      </c>
      <c r="I62" s="151">
        <v>23.4</v>
      </c>
      <c r="J62" s="152">
        <v>320.18087000000003</v>
      </c>
      <c r="K62" s="153">
        <v>2.72</v>
      </c>
      <c r="L62" s="1">
        <v>17</v>
      </c>
      <c r="M62" s="154">
        <v>0.7390000000000001</v>
      </c>
      <c r="N62" s="155">
        <v>0.24300000000000002</v>
      </c>
      <c r="O62" s="156">
        <v>76.036379999999994</v>
      </c>
      <c r="P62" s="153">
        <v>0.13286253900476269</v>
      </c>
      <c r="Q62" s="149">
        <v>70.040139999999994</v>
      </c>
      <c r="R62" s="1">
        <v>-77</v>
      </c>
      <c r="S62" s="155">
        <v>0</v>
      </c>
      <c r="T62" s="155">
        <v>990.31039999999996</v>
      </c>
      <c r="U62" s="101">
        <v>395.01646418761885</v>
      </c>
      <c r="V62" s="157">
        <v>1209.46964</v>
      </c>
    </row>
    <row r="63" spans="1:22" ht="15">
      <c r="A63" s="1" t="s">
        <v>140</v>
      </c>
      <c r="B63" s="1" t="s">
        <v>141</v>
      </c>
      <c r="C63" s="149">
        <v>47</v>
      </c>
      <c r="D63" s="150">
        <v>0.6317100000000001</v>
      </c>
      <c r="E63" s="150">
        <v>96.3</v>
      </c>
      <c r="F63" s="150">
        <v>52.5</v>
      </c>
      <c r="G63" s="150">
        <v>60.8</v>
      </c>
      <c r="H63" s="150">
        <v>19.8</v>
      </c>
      <c r="I63" s="151">
        <v>25</v>
      </c>
      <c r="J63" s="152">
        <v>293.15240999999997</v>
      </c>
      <c r="K63" s="153">
        <v>4.8</v>
      </c>
      <c r="L63" s="149">
        <v>17</v>
      </c>
      <c r="M63" s="154">
        <v>0.63600000000000001</v>
      </c>
      <c r="N63" s="155">
        <v>0.51500000000000001</v>
      </c>
      <c r="O63" s="156">
        <v>81.806700000000006</v>
      </c>
      <c r="P63" s="153">
        <v>5.7526366251198467E-2</v>
      </c>
      <c r="Q63" s="149">
        <v>55.014150000000001</v>
      </c>
      <c r="R63" s="1">
        <v>8</v>
      </c>
      <c r="S63" s="155">
        <v>0</v>
      </c>
      <c r="T63" s="155">
        <v>1126.55801</v>
      </c>
      <c r="U63" s="101">
        <v>634.63016032694122</v>
      </c>
      <c r="V63" s="157">
        <v>1631.41669</v>
      </c>
    </row>
    <row r="64" spans="1:22" ht="15">
      <c r="A64" s="1" t="s">
        <v>142</v>
      </c>
      <c r="B64" s="1" t="s">
        <v>143</v>
      </c>
      <c r="C64" s="149">
        <v>63</v>
      </c>
      <c r="D64" s="150">
        <v>-0.68906000000000001</v>
      </c>
      <c r="E64" s="150">
        <v>57</v>
      </c>
      <c r="F64" s="150">
        <v>50.1</v>
      </c>
      <c r="G64" s="150">
        <v>60.8</v>
      </c>
      <c r="H64" s="150">
        <v>19</v>
      </c>
      <c r="I64" s="151">
        <v>23.9</v>
      </c>
      <c r="J64" s="152">
        <v>298.16779000000002</v>
      </c>
      <c r="K64" s="153">
        <v>6.72</v>
      </c>
      <c r="L64" s="149">
        <v>21.44444</v>
      </c>
      <c r="M64" s="154">
        <v>0.97499999999999998</v>
      </c>
      <c r="N64" s="155">
        <v>0.86799999999999999</v>
      </c>
      <c r="O64" s="156">
        <v>139.70715000000001</v>
      </c>
      <c r="P64" s="153">
        <v>5.6826947801491383E-2</v>
      </c>
      <c r="Q64" s="149">
        <v>140.94879</v>
      </c>
      <c r="R64" s="1">
        <v>55</v>
      </c>
      <c r="S64" s="155">
        <v>0</v>
      </c>
      <c r="T64" s="155">
        <v>1491.3859600000001</v>
      </c>
      <c r="U64" s="101">
        <v>710.78188045898264</v>
      </c>
      <c r="V64" s="157">
        <v>1816.35455</v>
      </c>
    </row>
    <row r="65" spans="1:22" ht="15">
      <c r="A65" s="1" t="s">
        <v>144</v>
      </c>
      <c r="B65" s="1" t="s">
        <v>145</v>
      </c>
      <c r="C65" s="149">
        <v>60</v>
      </c>
      <c r="D65" s="150">
        <v>-1.95198</v>
      </c>
      <c r="E65" s="150">
        <v>28.9</v>
      </c>
      <c r="F65" s="150">
        <v>56.8</v>
      </c>
      <c r="G65" s="150">
        <v>94.2</v>
      </c>
      <c r="H65" s="150">
        <v>27.6</v>
      </c>
      <c r="I65" s="151">
        <v>24.9</v>
      </c>
      <c r="J65" s="152">
        <v>314.39647000000002</v>
      </c>
      <c r="K65" s="153">
        <v>1.5402300000000002</v>
      </c>
      <c r="L65" s="149">
        <v>24.33333</v>
      </c>
      <c r="M65" s="154">
        <v>0.80900000000000005</v>
      </c>
      <c r="N65" s="155">
        <v>0.66700000000000004</v>
      </c>
      <c r="O65" s="156">
        <v>90.767129999999995</v>
      </c>
      <c r="P65" s="153">
        <v>5.0350930729325602E-2</v>
      </c>
      <c r="Q65" s="149">
        <v>265.61588</v>
      </c>
      <c r="R65" s="1">
        <v>0</v>
      </c>
      <c r="S65" s="155">
        <v>2.7397260273972603E-3</v>
      </c>
      <c r="T65" s="155">
        <v>1113.8236199999999</v>
      </c>
      <c r="U65" s="101">
        <v>644.95599143802292</v>
      </c>
      <c r="V65" s="157">
        <v>2818.2187600000002</v>
      </c>
    </row>
    <row r="66" spans="1:22" ht="15">
      <c r="A66" s="1" t="s">
        <v>146</v>
      </c>
      <c r="B66" s="1" t="s">
        <v>147</v>
      </c>
      <c r="C66" s="149">
        <v>73</v>
      </c>
      <c r="D66" s="150">
        <v>-1.43381</v>
      </c>
      <c r="E66" s="150">
        <v>25.2</v>
      </c>
      <c r="F66" s="150">
        <v>51.9</v>
      </c>
      <c r="G66" s="150">
        <v>81.3</v>
      </c>
      <c r="H66" s="150">
        <v>23.3</v>
      </c>
      <c r="I66" s="151">
        <v>22.2</v>
      </c>
      <c r="J66" s="152">
        <v>352.42137000000002</v>
      </c>
      <c r="K66" s="153">
        <v>3.1166700000000001</v>
      </c>
      <c r="L66" s="149">
        <v>19.66667</v>
      </c>
      <c r="M66" s="154">
        <v>0.95799999999999996</v>
      </c>
      <c r="N66" s="155">
        <v>0.59100000000000008</v>
      </c>
      <c r="O66" s="156">
        <v>151.34618</v>
      </c>
      <c r="P66" s="153">
        <v>7.2428778367938193E-2</v>
      </c>
      <c r="Q66" s="149">
        <v>41.481250000000003</v>
      </c>
      <c r="R66" s="1">
        <v>-20</v>
      </c>
      <c r="S66" s="155">
        <v>0</v>
      </c>
      <c r="T66" s="155">
        <v>1349.5895700000001</v>
      </c>
      <c r="U66" s="101">
        <v>244.95055308328034</v>
      </c>
      <c r="V66" s="157">
        <v>1059.5689400000001</v>
      </c>
    </row>
    <row r="67" spans="1:22" ht="15">
      <c r="A67" s="1" t="s">
        <v>148</v>
      </c>
      <c r="B67" s="1" t="s">
        <v>149</v>
      </c>
      <c r="C67" s="149">
        <v>74</v>
      </c>
      <c r="D67" s="150">
        <v>0.66489000000000009</v>
      </c>
      <c r="E67" s="150">
        <v>-7.7</v>
      </c>
      <c r="F67" s="150">
        <v>50.8</v>
      </c>
      <c r="G67" s="150">
        <v>66.8</v>
      </c>
      <c r="H67" s="150">
        <v>20.399999999999999</v>
      </c>
      <c r="I67" s="151">
        <v>26.6</v>
      </c>
      <c r="J67" s="152">
        <v>302.02830999999998</v>
      </c>
      <c r="K67" s="153">
        <v>2.4</v>
      </c>
      <c r="L67" s="149">
        <v>21.181819999999998</v>
      </c>
      <c r="M67" s="154">
        <v>0.96700000000000008</v>
      </c>
      <c r="N67" s="155">
        <v>0.628</v>
      </c>
      <c r="O67" s="156">
        <v>150.93084999999999</v>
      </c>
      <c r="P67" s="153">
        <v>6.7651167431650366E-2</v>
      </c>
      <c r="Q67" s="149">
        <v>103.73115</v>
      </c>
      <c r="R67" s="1">
        <v>39</v>
      </c>
      <c r="S67" s="155">
        <v>0</v>
      </c>
      <c r="T67" s="155">
        <v>1448.8126099999999</v>
      </c>
      <c r="U67" s="101">
        <v>686.31337655464404</v>
      </c>
      <c r="V67" s="157">
        <v>1845.7704900000001</v>
      </c>
    </row>
    <row r="68" spans="1:22" ht="15">
      <c r="A68" s="1" t="s">
        <v>150</v>
      </c>
      <c r="B68" s="1" t="s">
        <v>151</v>
      </c>
      <c r="C68" s="149">
        <v>37</v>
      </c>
      <c r="D68" s="150">
        <v>-6.1930800000000001</v>
      </c>
      <c r="E68" s="150">
        <v>9.5</v>
      </c>
      <c r="F68" s="150">
        <v>66.7</v>
      </c>
      <c r="G68" s="150">
        <v>85.7</v>
      </c>
      <c r="H68" s="150">
        <v>30.8</v>
      </c>
      <c r="I68" s="151">
        <v>28.2</v>
      </c>
      <c r="J68" s="152">
        <v>297.07639</v>
      </c>
      <c r="K68" s="153">
        <v>3.52</v>
      </c>
      <c r="L68" s="149">
        <v>18.2</v>
      </c>
      <c r="M68" s="154">
        <v>0.90500000000000003</v>
      </c>
      <c r="N68" s="155">
        <v>0.61</v>
      </c>
      <c r="O68" s="156">
        <v>163.93442999999999</v>
      </c>
      <c r="P68" s="153">
        <v>6.0938452163315053E-2</v>
      </c>
      <c r="Q68" s="149">
        <v>74.954300000000003</v>
      </c>
      <c r="R68" s="1">
        <v>3</v>
      </c>
      <c r="S68" s="155">
        <v>0</v>
      </c>
      <c r="T68" s="155">
        <v>761.73064999999997</v>
      </c>
      <c r="U68" s="101">
        <v>308.88610237659964</v>
      </c>
      <c r="V68" s="157">
        <v>834.15702999999996</v>
      </c>
    </row>
    <row r="69" spans="1:22" ht="15">
      <c r="A69" s="1" t="s">
        <v>152</v>
      </c>
      <c r="B69" s="1" t="s">
        <v>153</v>
      </c>
      <c r="C69" s="149">
        <v>1386</v>
      </c>
      <c r="D69" s="150">
        <v>-0.67015000000000002</v>
      </c>
      <c r="E69" s="150">
        <v>28.8</v>
      </c>
      <c r="F69" s="150">
        <v>52.8</v>
      </c>
      <c r="G69" s="150">
        <v>110.4</v>
      </c>
      <c r="H69" s="150">
        <v>27.7</v>
      </c>
      <c r="I69" s="151">
        <v>32.700000000000003</v>
      </c>
      <c r="J69" s="152">
        <v>311.69720999999998</v>
      </c>
      <c r="K69" s="153">
        <v>0.9690200000000001</v>
      </c>
      <c r="L69" s="149">
        <v>25.828569999999999</v>
      </c>
      <c r="M69" s="154">
        <v>0.9820000000000001</v>
      </c>
      <c r="N69" s="155">
        <v>0.86099999999999999</v>
      </c>
      <c r="O69" s="156">
        <v>159.09396000000001</v>
      </c>
      <c r="P69" s="153">
        <v>0.11143795320837324</v>
      </c>
      <c r="Q69" s="149">
        <v>225.19135</v>
      </c>
      <c r="R69" s="1">
        <v>214</v>
      </c>
      <c r="S69" s="155">
        <v>1.5065913370998117E-3</v>
      </c>
      <c r="T69" s="155">
        <v>1816.2539300000001</v>
      </c>
      <c r="U69" s="101">
        <v>458.33738015308177</v>
      </c>
      <c r="V69" s="157">
        <v>1771.2992300000001</v>
      </c>
    </row>
    <row r="70" spans="1:22" ht="15">
      <c r="A70" s="1" t="s">
        <v>154</v>
      </c>
      <c r="B70" s="1" t="s">
        <v>155</v>
      </c>
      <c r="C70" s="149">
        <v>218</v>
      </c>
      <c r="D70" s="150">
        <v>1.9863200000000001</v>
      </c>
      <c r="E70" s="150">
        <v>12.6</v>
      </c>
      <c r="F70" s="150">
        <v>53.1</v>
      </c>
      <c r="G70" s="150">
        <v>100.3</v>
      </c>
      <c r="H70" s="150">
        <v>26.6</v>
      </c>
      <c r="I70" s="151">
        <v>25.8</v>
      </c>
      <c r="J70" s="152">
        <v>284.10196999999999</v>
      </c>
      <c r="K70" s="153">
        <v>0.99199999999999999</v>
      </c>
      <c r="L70" s="149">
        <v>20.75</v>
      </c>
      <c r="M70" s="154">
        <v>0.77200000000000002</v>
      </c>
      <c r="N70" s="155">
        <v>0.45600000000000002</v>
      </c>
      <c r="O70" s="156">
        <v>166.62988000000001</v>
      </c>
      <c r="P70" s="153">
        <v>0.10776008132836326</v>
      </c>
      <c r="Q70" s="149">
        <v>217.08342999999999</v>
      </c>
      <c r="R70" s="1">
        <v>26</v>
      </c>
      <c r="S70" s="155">
        <v>1.5384615384615385E-3</v>
      </c>
      <c r="T70" s="155">
        <v>2202.6431699999998</v>
      </c>
      <c r="U70" s="101">
        <v>794.02223722062411</v>
      </c>
      <c r="V70" s="157">
        <v>2559.5114100000001</v>
      </c>
    </row>
    <row r="71" spans="1:22" ht="15">
      <c r="A71" s="1" t="s">
        <v>156</v>
      </c>
      <c r="B71" s="1" t="s">
        <v>157</v>
      </c>
      <c r="C71" s="149">
        <v>102</v>
      </c>
      <c r="D71" s="150">
        <v>0.46838000000000002</v>
      </c>
      <c r="E71" s="150">
        <v>9.6999999999999993</v>
      </c>
      <c r="F71" s="150">
        <v>54.7</v>
      </c>
      <c r="G71" s="150">
        <v>78.400000000000006</v>
      </c>
      <c r="H71" s="150">
        <v>24</v>
      </c>
      <c r="I71" s="151">
        <v>26.3</v>
      </c>
      <c r="J71" s="152">
        <v>310.07628999999997</v>
      </c>
      <c r="K71" s="153">
        <v>1.8287300000000002</v>
      </c>
      <c r="L71" s="149">
        <v>26.08333</v>
      </c>
      <c r="M71" s="154">
        <v>0.54200000000000004</v>
      </c>
      <c r="N71" s="155">
        <v>0.29399999999999998</v>
      </c>
      <c r="O71" s="156">
        <v>57.611240000000002</v>
      </c>
      <c r="P71" s="153">
        <v>0.16882549847183817</v>
      </c>
      <c r="Q71" s="149">
        <v>105.73848</v>
      </c>
      <c r="R71" s="1">
        <v>62</v>
      </c>
      <c r="S71" s="155">
        <v>0</v>
      </c>
      <c r="T71" s="155">
        <v>1199.2431999999999</v>
      </c>
      <c r="U71" s="101">
        <v>282.4523979303857</v>
      </c>
      <c r="V71" s="157">
        <v>976.38716999999997</v>
      </c>
    </row>
    <row r="72" spans="1:22" ht="15">
      <c r="A72" s="1" t="s">
        <v>158</v>
      </c>
      <c r="B72" s="1" t="s">
        <v>159</v>
      </c>
      <c r="C72" s="149">
        <v>46</v>
      </c>
      <c r="D72" s="150">
        <v>1.9966200000000001</v>
      </c>
      <c r="E72" s="150">
        <v>1.5</v>
      </c>
      <c r="F72" s="150">
        <v>49.3</v>
      </c>
      <c r="G72" s="150">
        <v>59.1</v>
      </c>
      <c r="H72" s="150">
        <v>18.3</v>
      </c>
      <c r="I72" s="151">
        <v>26.4</v>
      </c>
      <c r="J72" s="152">
        <v>308.41492</v>
      </c>
      <c r="K72" s="153">
        <v>0</v>
      </c>
      <c r="L72" s="149">
        <v>24</v>
      </c>
      <c r="M72" s="154">
        <v>0.34500000000000003</v>
      </c>
      <c r="N72" s="155">
        <v>6.000000000000001E-3</v>
      </c>
      <c r="O72" s="156">
        <v>88.158500000000004</v>
      </c>
      <c r="P72" s="153">
        <v>0.12099725526075022</v>
      </c>
      <c r="Q72" s="149">
        <v>61.734070000000003</v>
      </c>
      <c r="R72" s="1">
        <v>22</v>
      </c>
      <c r="S72" s="155">
        <v>0</v>
      </c>
      <c r="T72" s="155">
        <v>1059.01189</v>
      </c>
      <c r="U72" s="101">
        <v>276.40034313725488</v>
      </c>
      <c r="V72" s="157">
        <v>1141.18767</v>
      </c>
    </row>
    <row r="73" spans="1:22" ht="15">
      <c r="A73" s="1" t="s">
        <v>160</v>
      </c>
      <c r="B73" s="1" t="s">
        <v>161</v>
      </c>
      <c r="C73" s="149">
        <v>143</v>
      </c>
      <c r="D73" s="150">
        <v>-4.15862</v>
      </c>
      <c r="E73" s="150">
        <v>14.6</v>
      </c>
      <c r="F73" s="150">
        <v>53.6</v>
      </c>
      <c r="G73" s="150">
        <v>84.2</v>
      </c>
      <c r="H73" s="150">
        <v>24.5</v>
      </c>
      <c r="I73" s="151">
        <v>23.2</v>
      </c>
      <c r="J73" s="152">
        <v>280.07312999999999</v>
      </c>
      <c r="K73" s="153">
        <v>1.94</v>
      </c>
      <c r="L73" s="149">
        <v>21.5</v>
      </c>
      <c r="M73" s="154">
        <v>0.71099999999999997</v>
      </c>
      <c r="N73" s="155">
        <v>0.34600000000000003</v>
      </c>
      <c r="O73" s="156">
        <v>118.37220000000001</v>
      </c>
      <c r="P73" s="153">
        <v>0.13339424394700777</v>
      </c>
      <c r="Q73" s="149">
        <v>70.472790000000003</v>
      </c>
      <c r="R73" s="1">
        <v>68</v>
      </c>
      <c r="S73" s="155">
        <v>1.557632398753894E-3</v>
      </c>
      <c r="T73" s="155">
        <v>1466.42302</v>
      </c>
      <c r="U73" s="101">
        <v>200.6722390722569</v>
      </c>
      <c r="V73" s="157">
        <v>853.27948000000004</v>
      </c>
    </row>
    <row r="74" spans="1:22" ht="15">
      <c r="A74" s="1" t="s">
        <v>162</v>
      </c>
      <c r="B74" s="1" t="s">
        <v>163</v>
      </c>
      <c r="C74" s="149">
        <v>35</v>
      </c>
      <c r="D74" s="150">
        <v>-4.1741200000000003</v>
      </c>
      <c r="E74" s="150">
        <v>-10.7</v>
      </c>
      <c r="F74" s="150">
        <v>53.4</v>
      </c>
      <c r="G74" s="150">
        <v>66</v>
      </c>
      <c r="H74" s="150">
        <v>21.2</v>
      </c>
      <c r="I74" s="151">
        <v>21.2</v>
      </c>
      <c r="J74" s="152">
        <v>373.43079999999998</v>
      </c>
      <c r="K74" s="153">
        <v>0</v>
      </c>
      <c r="L74" s="149">
        <v>17</v>
      </c>
      <c r="M74" s="154">
        <v>0.93799999999999994</v>
      </c>
      <c r="N74" s="155">
        <v>0</v>
      </c>
      <c r="O74" s="156">
        <v>361.35957000000002</v>
      </c>
      <c r="P74" s="153">
        <v>9.9173553719008267E-2</v>
      </c>
      <c r="Q74" s="149">
        <v>43.712569999999999</v>
      </c>
      <c r="R74" s="1">
        <v>-397</v>
      </c>
      <c r="S74" s="155">
        <v>0</v>
      </c>
      <c r="T74" s="155">
        <v>863.17723000000001</v>
      </c>
      <c r="U74" s="101">
        <v>622.69450898203593</v>
      </c>
      <c r="V74" s="157">
        <v>1297.0019600000001</v>
      </c>
    </row>
    <row r="75" spans="1:22" ht="15">
      <c r="A75" s="1" t="s">
        <v>164</v>
      </c>
      <c r="B75" s="1" t="s">
        <v>165</v>
      </c>
      <c r="C75" s="149">
        <v>93</v>
      </c>
      <c r="D75" s="150">
        <v>-0.86730000000000007</v>
      </c>
      <c r="E75" s="150">
        <v>10</v>
      </c>
      <c r="F75" s="150">
        <v>54.2</v>
      </c>
      <c r="G75" s="150">
        <v>72.400000000000006</v>
      </c>
      <c r="H75" s="150">
        <v>22.8</v>
      </c>
      <c r="I75" s="151">
        <v>34.200000000000003</v>
      </c>
      <c r="J75" s="152">
        <v>325.01866999999999</v>
      </c>
      <c r="K75" s="153">
        <v>1.75</v>
      </c>
      <c r="L75" s="149">
        <v>26.66667</v>
      </c>
      <c r="M75" s="154">
        <v>0.90900000000000003</v>
      </c>
      <c r="N75" s="155">
        <v>0.49</v>
      </c>
      <c r="O75" s="156">
        <v>183.21769</v>
      </c>
      <c r="P75" s="153">
        <v>0.11872909698996656</v>
      </c>
      <c r="Q75" s="149">
        <v>79.575019999999995</v>
      </c>
      <c r="R75" s="1">
        <v>-34</v>
      </c>
      <c r="S75" s="155">
        <v>0</v>
      </c>
      <c r="T75" s="155">
        <v>1090.3009999999999</v>
      </c>
      <c r="U75" s="101">
        <v>334.12858846487427</v>
      </c>
      <c r="V75" s="157">
        <v>1260.00757</v>
      </c>
    </row>
    <row r="76" spans="1:22" ht="15">
      <c r="A76" s="1" t="s">
        <v>166</v>
      </c>
      <c r="B76" s="1" t="s">
        <v>167</v>
      </c>
      <c r="C76" s="149">
        <v>1852</v>
      </c>
      <c r="D76" s="150">
        <v>2.7558400000000001</v>
      </c>
      <c r="E76" s="150">
        <v>12.7</v>
      </c>
      <c r="F76" s="150">
        <v>49.4</v>
      </c>
      <c r="G76" s="150">
        <v>96.9</v>
      </c>
      <c r="H76" s="150">
        <v>24.3</v>
      </c>
      <c r="I76" s="151">
        <v>25.1</v>
      </c>
      <c r="J76" s="152">
        <v>291.96012999999999</v>
      </c>
      <c r="K76" s="153">
        <v>0.96627000000000007</v>
      </c>
      <c r="L76" s="149">
        <v>23.27966</v>
      </c>
      <c r="M76" s="154">
        <v>0.996</v>
      </c>
      <c r="N76" s="155">
        <v>0.9890000000000001</v>
      </c>
      <c r="O76" s="156">
        <v>200.56962999999999</v>
      </c>
      <c r="P76" s="153">
        <v>4.9185841758502664E-2</v>
      </c>
      <c r="Q76" s="149">
        <v>299.19486999999998</v>
      </c>
      <c r="R76" s="1">
        <v>593</v>
      </c>
      <c r="S76" s="155">
        <v>2.1347565043362241E-3</v>
      </c>
      <c r="T76" s="155">
        <v>1482.8957499999999</v>
      </c>
      <c r="U76" s="101">
        <v>444.72001774458391</v>
      </c>
      <c r="V76" s="157">
        <v>2094.3024399999999</v>
      </c>
    </row>
    <row r="77" spans="1:22" ht="15">
      <c r="A77" s="1" t="s">
        <v>168</v>
      </c>
      <c r="B77" s="1" t="s">
        <v>169</v>
      </c>
      <c r="C77" s="149">
        <v>46</v>
      </c>
      <c r="D77" s="150">
        <v>3.0427499999999998</v>
      </c>
      <c r="E77" s="150">
        <v>40.9</v>
      </c>
      <c r="F77" s="150">
        <v>51.5</v>
      </c>
      <c r="G77" s="150">
        <v>59.7</v>
      </c>
      <c r="H77" s="150">
        <v>19.2</v>
      </c>
      <c r="I77" s="151">
        <v>22.9</v>
      </c>
      <c r="J77" s="152">
        <v>310.37754000000001</v>
      </c>
      <c r="K77" s="153">
        <v>1.7983899999999999</v>
      </c>
      <c r="L77" s="149">
        <v>7.75</v>
      </c>
      <c r="M77" s="154">
        <v>0.93799999999999994</v>
      </c>
      <c r="N77" s="155">
        <v>0.83799999999999997</v>
      </c>
      <c r="O77" s="156">
        <v>73.786699999999996</v>
      </c>
      <c r="P77" s="153">
        <v>5.101232892206764E-2</v>
      </c>
      <c r="Q77" s="149">
        <v>89.693799999999996</v>
      </c>
      <c r="R77" s="1">
        <v>89</v>
      </c>
      <c r="S77" s="155">
        <v>0</v>
      </c>
      <c r="T77" s="155">
        <v>1342.6083000000001</v>
      </c>
      <c r="U77" s="101">
        <v>1099.4416221060494</v>
      </c>
      <c r="V77" s="157">
        <v>2506.2157000000002</v>
      </c>
    </row>
    <row r="78" spans="1:22" ht="15">
      <c r="A78" s="1" t="s">
        <v>170</v>
      </c>
      <c r="B78" s="1" t="s">
        <v>171</v>
      </c>
      <c r="C78" s="149">
        <v>35</v>
      </c>
      <c r="D78" s="150">
        <v>2.4006400000000001</v>
      </c>
      <c r="E78" s="150">
        <v>27.3</v>
      </c>
      <c r="F78" s="150">
        <v>56.2</v>
      </c>
      <c r="G78" s="150">
        <v>68.7</v>
      </c>
      <c r="H78" s="150">
        <v>22.9</v>
      </c>
      <c r="I78" s="151">
        <v>24.1</v>
      </c>
      <c r="J78" s="152">
        <v>316.71508999999998</v>
      </c>
      <c r="K78" s="153">
        <v>1.31053</v>
      </c>
      <c r="L78" s="149">
        <v>19.533329999999999</v>
      </c>
      <c r="M78" s="154">
        <v>0.97599999999999998</v>
      </c>
      <c r="N78" s="155">
        <v>0.91400000000000003</v>
      </c>
      <c r="O78" s="156">
        <v>198.31954999999999</v>
      </c>
      <c r="P78" s="153">
        <v>7.7002905770029051E-2</v>
      </c>
      <c r="Q78" s="149">
        <v>175.28238999999999</v>
      </c>
      <c r="R78" s="1">
        <v>-16</v>
      </c>
      <c r="S78" s="155">
        <v>0</v>
      </c>
      <c r="T78" s="155">
        <v>925.69530999999995</v>
      </c>
      <c r="U78" s="101">
        <v>2071.6426617940197</v>
      </c>
      <c r="V78" s="157">
        <v>4185.0306399999999</v>
      </c>
    </row>
    <row r="79" spans="1:22" ht="15">
      <c r="A79" s="1" t="s">
        <v>172</v>
      </c>
      <c r="B79" s="1" t="s">
        <v>173</v>
      </c>
      <c r="C79" s="149">
        <v>64</v>
      </c>
      <c r="D79" s="150">
        <v>-0.56695000000000007</v>
      </c>
      <c r="E79" s="150">
        <v>9.1</v>
      </c>
      <c r="F79" s="150">
        <v>49.9</v>
      </c>
      <c r="G79" s="150">
        <v>78.7</v>
      </c>
      <c r="H79" s="150">
        <v>22</v>
      </c>
      <c r="I79" s="151">
        <v>25</v>
      </c>
      <c r="J79" s="152">
        <v>299.23664000000002</v>
      </c>
      <c r="K79" s="153">
        <v>2.1</v>
      </c>
      <c r="L79" s="149">
        <v>19.64706</v>
      </c>
      <c r="M79" s="154">
        <v>0.94400000000000006</v>
      </c>
      <c r="N79" s="155">
        <v>0.51100000000000001</v>
      </c>
      <c r="O79" s="156">
        <v>113.48389</v>
      </c>
      <c r="P79" s="153">
        <v>6.6818311060562977E-2</v>
      </c>
      <c r="Q79" s="149">
        <v>71.049139999999994</v>
      </c>
      <c r="R79" s="1">
        <v>77</v>
      </c>
      <c r="S79" s="155">
        <v>0</v>
      </c>
      <c r="T79" s="155">
        <v>1093.2612999999999</v>
      </c>
      <c r="U79" s="101">
        <v>293.74870233352306</v>
      </c>
      <c r="V79" s="157">
        <v>999.38481999999999</v>
      </c>
    </row>
    <row r="80" spans="1:22" ht="15">
      <c r="A80" s="1" t="s">
        <v>174</v>
      </c>
      <c r="B80" s="1" t="s">
        <v>175</v>
      </c>
      <c r="C80" s="149">
        <v>154</v>
      </c>
      <c r="D80" s="150">
        <v>-2.3451200000000001</v>
      </c>
      <c r="E80" s="150">
        <v>28.1</v>
      </c>
      <c r="F80" s="150">
        <v>53.7</v>
      </c>
      <c r="G80" s="150">
        <v>100.4</v>
      </c>
      <c r="H80" s="150">
        <v>26.9</v>
      </c>
      <c r="I80" s="151">
        <v>22.8</v>
      </c>
      <c r="J80" s="152">
        <v>284.36734000000001</v>
      </c>
      <c r="K80" s="153">
        <v>1.06809</v>
      </c>
      <c r="L80" s="149">
        <v>23</v>
      </c>
      <c r="M80" s="154">
        <v>0.92200000000000004</v>
      </c>
      <c r="N80" s="155">
        <v>0.63200000000000001</v>
      </c>
      <c r="O80" s="156">
        <v>174.4186</v>
      </c>
      <c r="P80" s="153">
        <v>0.10437912417516497</v>
      </c>
      <c r="Q80" s="149">
        <v>183.46833000000001</v>
      </c>
      <c r="R80" s="1">
        <v>82</v>
      </c>
      <c r="S80" s="155">
        <v>1.1600928074245939E-3</v>
      </c>
      <c r="T80" s="155">
        <v>1292.74145</v>
      </c>
      <c r="U80" s="101">
        <v>317.8256250609935</v>
      </c>
      <c r="V80" s="157">
        <v>815.00391000000002</v>
      </c>
    </row>
    <row r="81" spans="1:22" ht="15">
      <c r="A81" s="1" t="s">
        <v>176</v>
      </c>
      <c r="B81" s="1" t="s">
        <v>177</v>
      </c>
      <c r="C81" s="149">
        <v>48</v>
      </c>
      <c r="D81" s="150">
        <v>0.48255000000000003</v>
      </c>
      <c r="E81" s="150">
        <v>41.8</v>
      </c>
      <c r="F81" s="150">
        <v>52.3</v>
      </c>
      <c r="G81" s="150">
        <v>72.599999999999994</v>
      </c>
      <c r="H81" s="150">
        <v>22</v>
      </c>
      <c r="I81" s="151">
        <v>21.7</v>
      </c>
      <c r="J81" s="152">
        <v>352.40131000000002</v>
      </c>
      <c r="K81" s="153">
        <v>1.472</v>
      </c>
      <c r="L81" s="149">
        <v>19.22222</v>
      </c>
      <c r="M81" s="154">
        <v>0.39</v>
      </c>
      <c r="N81" s="155">
        <v>0.28500000000000003</v>
      </c>
      <c r="O81" s="156">
        <v>156.18465</v>
      </c>
      <c r="P81" s="153">
        <v>0.12692967409948541</v>
      </c>
      <c r="Q81" s="149">
        <v>61.132559999999998</v>
      </c>
      <c r="R81" s="1">
        <v>-89</v>
      </c>
      <c r="S81" s="155">
        <v>0</v>
      </c>
      <c r="T81" s="155">
        <v>1012.00686</v>
      </c>
      <c r="U81" s="101">
        <v>203.22834298584297</v>
      </c>
      <c r="V81" s="157">
        <v>829.41479000000004</v>
      </c>
    </row>
    <row r="82" spans="1:22" ht="15">
      <c r="A82" s="1" t="s">
        <v>178</v>
      </c>
      <c r="B82" s="1" t="s">
        <v>179</v>
      </c>
      <c r="C82" s="149">
        <v>76</v>
      </c>
      <c r="D82" s="150">
        <v>-0.55145</v>
      </c>
      <c r="E82" s="150">
        <v>15.6</v>
      </c>
      <c r="F82" s="150">
        <v>52.8</v>
      </c>
      <c r="G82" s="150">
        <v>77</v>
      </c>
      <c r="H82" s="150">
        <v>23</v>
      </c>
      <c r="I82" s="151">
        <v>23.5</v>
      </c>
      <c r="J82" s="152">
        <v>309.30626000000001</v>
      </c>
      <c r="K82" s="153">
        <v>2.4790700000000001</v>
      </c>
      <c r="L82" s="149">
        <v>18.45</v>
      </c>
      <c r="M82" s="154">
        <v>0.86599999999999999</v>
      </c>
      <c r="N82" s="155">
        <v>0.59399999999999997</v>
      </c>
      <c r="O82" s="156">
        <v>161.18893</v>
      </c>
      <c r="P82" s="153">
        <v>0.11663576605427271</v>
      </c>
      <c r="Q82" s="149">
        <v>158.02823000000001</v>
      </c>
      <c r="R82" s="1">
        <v>125</v>
      </c>
      <c r="S82" s="155">
        <v>2.0380434782608695E-3</v>
      </c>
      <c r="T82" s="155">
        <v>1240.5191299999999</v>
      </c>
      <c r="U82" s="101">
        <v>402.15943592853995</v>
      </c>
      <c r="V82" s="157">
        <v>1124.24722</v>
      </c>
    </row>
    <row r="83" spans="1:22" ht="15">
      <c r="A83" s="1" t="s">
        <v>180</v>
      </c>
      <c r="B83" s="1" t="s">
        <v>181</v>
      </c>
      <c r="C83" s="149">
        <v>48</v>
      </c>
      <c r="D83" s="150">
        <v>-3.4318599999999999</v>
      </c>
      <c r="E83" s="150">
        <v>11.3</v>
      </c>
      <c r="F83" s="150">
        <v>52.1</v>
      </c>
      <c r="G83" s="150">
        <v>89</v>
      </c>
      <c r="H83" s="150">
        <v>24.5</v>
      </c>
      <c r="I83" s="151">
        <v>26.5</v>
      </c>
      <c r="J83" s="152">
        <v>279.03958</v>
      </c>
      <c r="K83" s="153">
        <v>2.48454</v>
      </c>
      <c r="L83" s="149">
        <v>23.58333</v>
      </c>
      <c r="M83" s="154">
        <v>0.52400000000000002</v>
      </c>
      <c r="N83" s="155">
        <v>0.41399999999999998</v>
      </c>
      <c r="O83" s="156">
        <v>148.56637000000001</v>
      </c>
      <c r="P83" s="153">
        <v>0.12769905533063428</v>
      </c>
      <c r="Q83" s="149">
        <v>102.37356</v>
      </c>
      <c r="R83" s="1">
        <v>87</v>
      </c>
      <c r="S83" s="155">
        <v>0</v>
      </c>
      <c r="T83" s="155">
        <v>1108.2996000000001</v>
      </c>
      <c r="U83" s="101">
        <v>350.48620896184565</v>
      </c>
      <c r="V83" s="157">
        <v>866.90548999999999</v>
      </c>
    </row>
    <row r="84" spans="1:22" ht="15">
      <c r="A84" s="1" t="s">
        <v>182</v>
      </c>
      <c r="B84" s="1" t="s">
        <v>183</v>
      </c>
      <c r="C84" s="149">
        <v>52</v>
      </c>
      <c r="D84" s="150">
        <v>-5.8074599999999998</v>
      </c>
      <c r="E84" s="150">
        <v>-12.1</v>
      </c>
      <c r="F84" s="150">
        <v>48.7</v>
      </c>
      <c r="G84" s="150">
        <v>96.4</v>
      </c>
      <c r="H84" s="150">
        <v>23.9</v>
      </c>
      <c r="I84" s="151">
        <v>24.8</v>
      </c>
      <c r="J84" s="152">
        <v>394.49993999999998</v>
      </c>
      <c r="K84" s="153">
        <v>1.58667</v>
      </c>
      <c r="L84" s="149">
        <v>18.66667</v>
      </c>
      <c r="M84" s="154">
        <v>0.52700000000000002</v>
      </c>
      <c r="N84" s="155">
        <v>0.34899999999999998</v>
      </c>
      <c r="O84" s="156">
        <v>164.61915999999999</v>
      </c>
      <c r="P84" s="153">
        <v>0.13308872581721148</v>
      </c>
      <c r="Q84" s="149">
        <v>75.835759999999993</v>
      </c>
      <c r="R84" s="1">
        <v>-749</v>
      </c>
      <c r="S84" s="155">
        <v>0</v>
      </c>
      <c r="T84" s="155">
        <v>1207.47165</v>
      </c>
      <c r="U84" s="101">
        <v>279.38412833744673</v>
      </c>
      <c r="V84" s="157">
        <v>1106.68625</v>
      </c>
    </row>
    <row r="85" spans="1:22" ht="15">
      <c r="A85" s="1" t="s">
        <v>184</v>
      </c>
      <c r="B85" s="1" t="s">
        <v>185</v>
      </c>
      <c r="C85" s="149">
        <v>47</v>
      </c>
      <c r="D85" s="150">
        <v>1.6941999999999999</v>
      </c>
      <c r="E85" s="150">
        <v>19.899999999999999</v>
      </c>
      <c r="F85" s="150">
        <v>55.8</v>
      </c>
      <c r="G85" s="150">
        <v>62.8</v>
      </c>
      <c r="H85" s="150">
        <v>21.5</v>
      </c>
      <c r="I85" s="151">
        <v>21.4</v>
      </c>
      <c r="J85" s="152">
        <v>383.28402999999997</v>
      </c>
      <c r="K85" s="153">
        <v>1.82979</v>
      </c>
      <c r="L85" s="149">
        <v>21.285710000000002</v>
      </c>
      <c r="M85" s="154">
        <v>0.92799999999999994</v>
      </c>
      <c r="N85" s="155">
        <v>0</v>
      </c>
      <c r="O85" s="156">
        <v>134.26514</v>
      </c>
      <c r="P85" s="153">
        <v>0.10931840632202831</v>
      </c>
      <c r="Q85" s="149">
        <v>79.036349999999999</v>
      </c>
      <c r="R85" s="1">
        <v>-160</v>
      </c>
      <c r="S85" s="155">
        <v>0</v>
      </c>
      <c r="T85" s="155">
        <v>987.81691999999998</v>
      </c>
      <c r="U85" s="101">
        <v>192.17032333051563</v>
      </c>
      <c r="V85" s="157">
        <v>775.03420000000006</v>
      </c>
    </row>
    <row r="86" spans="1:22" ht="15">
      <c r="A86" s="1" t="s">
        <v>186</v>
      </c>
      <c r="B86" s="1" t="s">
        <v>187</v>
      </c>
      <c r="C86" s="149">
        <v>46</v>
      </c>
      <c r="D86" s="150">
        <v>1.8259300000000001</v>
      </c>
      <c r="E86" s="150">
        <v>16.7</v>
      </c>
      <c r="F86" s="150">
        <v>55.1</v>
      </c>
      <c r="G86" s="150">
        <v>63.8</v>
      </c>
      <c r="H86" s="150">
        <v>21.5</v>
      </c>
      <c r="I86" s="151">
        <v>22.7</v>
      </c>
      <c r="J86" s="152">
        <v>394.80824000000001</v>
      </c>
      <c r="K86" s="153">
        <v>2.4079999999999999</v>
      </c>
      <c r="L86" s="149">
        <v>22.692309999999999</v>
      </c>
      <c r="M86" s="154">
        <v>0.81700000000000006</v>
      </c>
      <c r="N86" s="155">
        <v>0.39700000000000002</v>
      </c>
      <c r="O86" s="156">
        <v>193.54839000000001</v>
      </c>
      <c r="P86" s="153">
        <v>8.8129835818078886E-2</v>
      </c>
      <c r="Q86" s="149">
        <v>140.12894</v>
      </c>
      <c r="R86" s="1">
        <v>-177</v>
      </c>
      <c r="S86" s="155">
        <v>2.0202020202020202E-3</v>
      </c>
      <c r="T86" s="155">
        <v>934.13851999999997</v>
      </c>
      <c r="U86" s="101">
        <v>405.57336577058754</v>
      </c>
      <c r="V86" s="157">
        <v>1593.9269400000001</v>
      </c>
    </row>
    <row r="87" spans="1:22" ht="15">
      <c r="A87" s="1" t="s">
        <v>188</v>
      </c>
      <c r="B87" s="1" t="s">
        <v>189</v>
      </c>
      <c r="C87" s="149">
        <v>56</v>
      </c>
      <c r="D87" s="150">
        <v>1.0175799999999999</v>
      </c>
      <c r="E87" s="150">
        <v>10.7</v>
      </c>
      <c r="F87" s="150">
        <v>56</v>
      </c>
      <c r="G87" s="150">
        <v>75.400000000000006</v>
      </c>
      <c r="H87" s="150">
        <v>24.1</v>
      </c>
      <c r="I87" s="151">
        <v>23.3</v>
      </c>
      <c r="J87" s="152">
        <v>353.45094</v>
      </c>
      <c r="K87" s="153">
        <v>1.2995300000000001</v>
      </c>
      <c r="L87" s="149">
        <v>20.651160000000001</v>
      </c>
      <c r="M87" s="154">
        <v>0.873</v>
      </c>
      <c r="N87" s="155">
        <v>0.51900000000000002</v>
      </c>
      <c r="O87" s="156">
        <v>176.48974000000001</v>
      </c>
      <c r="P87" s="153">
        <v>9.0447476991431297E-2</v>
      </c>
      <c r="Q87" s="149">
        <v>180.78613000000001</v>
      </c>
      <c r="R87" s="1">
        <v>242</v>
      </c>
      <c r="S87" s="155">
        <v>1.2510425354462051E-3</v>
      </c>
      <c r="T87" s="155">
        <v>1522.0564899999999</v>
      </c>
      <c r="U87" s="101">
        <v>406.49103393554691</v>
      </c>
      <c r="V87" s="157">
        <v>1047.1202800000001</v>
      </c>
    </row>
    <row r="88" spans="1:22" ht="15">
      <c r="A88" s="1" t="s">
        <v>190</v>
      </c>
      <c r="B88" s="1" t="s">
        <v>191</v>
      </c>
      <c r="C88" s="149">
        <v>1769</v>
      </c>
      <c r="D88" s="150">
        <v>1.34996</v>
      </c>
      <c r="E88" s="150">
        <v>3.9</v>
      </c>
      <c r="F88" s="150">
        <v>56</v>
      </c>
      <c r="G88" s="150">
        <v>103.9</v>
      </c>
      <c r="H88" s="150">
        <v>28.5</v>
      </c>
      <c r="I88" s="151">
        <v>21.9</v>
      </c>
      <c r="J88" s="152">
        <v>348.12637999999998</v>
      </c>
      <c r="K88" s="153">
        <v>1.48464</v>
      </c>
      <c r="L88" s="149">
        <v>27.655740000000002</v>
      </c>
      <c r="M88" s="154">
        <v>0.98099999999999998</v>
      </c>
      <c r="N88" s="155">
        <v>0.96099999999999997</v>
      </c>
      <c r="O88" s="156">
        <v>243.20967999999999</v>
      </c>
      <c r="P88" s="153">
        <v>7.7382705659583426E-2</v>
      </c>
      <c r="Q88" s="149">
        <v>212.38436999999999</v>
      </c>
      <c r="R88" s="1">
        <v>388</v>
      </c>
      <c r="S88" s="155">
        <v>1.2297097884899164E-3</v>
      </c>
      <c r="T88" s="155">
        <v>1710.9194199999999</v>
      </c>
      <c r="U88" s="101">
        <v>372.96738450335772</v>
      </c>
      <c r="V88" s="157">
        <v>1557.0809400000001</v>
      </c>
    </row>
    <row r="89" spans="1:22" ht="15">
      <c r="A89" s="1" t="s">
        <v>192</v>
      </c>
      <c r="B89" s="1" t="s">
        <v>193</v>
      </c>
      <c r="C89" s="149">
        <v>70</v>
      </c>
      <c r="D89" s="150">
        <v>0.38771000000000005</v>
      </c>
      <c r="E89" s="150">
        <v>20.3</v>
      </c>
      <c r="F89" s="150">
        <v>50.3</v>
      </c>
      <c r="G89" s="150">
        <v>75.099999999999994</v>
      </c>
      <c r="H89" s="150">
        <v>21.6</v>
      </c>
      <c r="I89" s="151">
        <v>28.4</v>
      </c>
      <c r="J89" s="152">
        <v>318.57371000000001</v>
      </c>
      <c r="K89" s="153">
        <v>2.1040000000000001</v>
      </c>
      <c r="L89" s="149">
        <v>26.071429999999999</v>
      </c>
      <c r="M89" s="154">
        <v>0.71700000000000008</v>
      </c>
      <c r="N89" s="155">
        <v>0.42899999999999999</v>
      </c>
      <c r="O89" s="156">
        <v>169.13831999999999</v>
      </c>
      <c r="P89" s="153">
        <v>0.10090405365995918</v>
      </c>
      <c r="Q89" s="149">
        <v>117.20189999999999</v>
      </c>
      <c r="R89" s="1">
        <v>83</v>
      </c>
      <c r="S89" s="155">
        <v>1.3192612137203166E-3</v>
      </c>
      <c r="T89" s="155">
        <v>1105.2785100000001</v>
      </c>
      <c r="U89" s="101">
        <v>208.88081400989617</v>
      </c>
      <c r="V89" s="157">
        <v>1049.1015</v>
      </c>
    </row>
    <row r="90" spans="1:22" ht="15">
      <c r="A90" s="1" t="s">
        <v>194</v>
      </c>
      <c r="B90" s="1" t="s">
        <v>195</v>
      </c>
      <c r="C90" s="149">
        <v>48</v>
      </c>
      <c r="D90" s="150">
        <v>6.3562700000000003</v>
      </c>
      <c r="E90" s="150">
        <v>21.5</v>
      </c>
      <c r="F90" s="150">
        <v>51.4</v>
      </c>
      <c r="G90" s="150">
        <v>61.1</v>
      </c>
      <c r="H90" s="150">
        <v>19.5</v>
      </c>
      <c r="I90" s="151">
        <v>24.9</v>
      </c>
      <c r="J90" s="152">
        <v>283.26294000000001</v>
      </c>
      <c r="K90" s="153">
        <v>1.96</v>
      </c>
      <c r="L90" s="149">
        <v>19.76923</v>
      </c>
      <c r="M90" s="154">
        <v>0.90599999999999992</v>
      </c>
      <c r="N90" s="155">
        <v>0.49100000000000005</v>
      </c>
      <c r="O90" s="156">
        <v>118.70332000000001</v>
      </c>
      <c r="P90" s="153">
        <v>7.1462715105162528E-2</v>
      </c>
      <c r="Q90" s="149">
        <v>117.47987000000001</v>
      </c>
      <c r="R90" s="1">
        <v>31</v>
      </c>
      <c r="S90" s="155">
        <v>0</v>
      </c>
      <c r="T90" s="155">
        <v>1431.64436</v>
      </c>
      <c r="U90" s="101">
        <v>364.94648507816197</v>
      </c>
      <c r="V90" s="157">
        <v>893.72077000000002</v>
      </c>
    </row>
    <row r="91" spans="1:22" ht="15">
      <c r="A91" s="1" t="s">
        <v>196</v>
      </c>
      <c r="B91" s="1" t="s">
        <v>197</v>
      </c>
      <c r="C91" s="149">
        <v>44</v>
      </c>
      <c r="D91" s="150">
        <v>3.87263</v>
      </c>
      <c r="E91" s="150">
        <v>7.5</v>
      </c>
      <c r="F91" s="150">
        <v>52.6</v>
      </c>
      <c r="G91" s="150">
        <v>53.9</v>
      </c>
      <c r="H91" s="150">
        <v>18.399999999999999</v>
      </c>
      <c r="I91" s="151">
        <v>23.9</v>
      </c>
      <c r="J91" s="152">
        <v>339.59390999999999</v>
      </c>
      <c r="K91" s="153">
        <v>2.1866699999999999</v>
      </c>
      <c r="L91" s="149">
        <v>21.22222</v>
      </c>
      <c r="M91" s="154">
        <v>0.88900000000000012</v>
      </c>
      <c r="N91" s="155">
        <v>0.28600000000000003</v>
      </c>
      <c r="O91" s="156">
        <v>194.06196</v>
      </c>
      <c r="P91" s="153">
        <v>9.8226018396846249E-2</v>
      </c>
      <c r="Q91" s="149">
        <v>91.907020000000003</v>
      </c>
      <c r="R91" s="1">
        <v>-2</v>
      </c>
      <c r="S91" s="155">
        <v>0</v>
      </c>
      <c r="T91" s="155">
        <v>827.85807999999997</v>
      </c>
      <c r="U91" s="101">
        <v>149.13094705122685</v>
      </c>
      <c r="V91" s="157">
        <v>691.28886</v>
      </c>
    </row>
    <row r="92" spans="1:22" ht="15">
      <c r="A92" s="1" t="s">
        <v>198</v>
      </c>
      <c r="B92" s="1" t="s">
        <v>199</v>
      </c>
      <c r="C92" s="149">
        <v>59</v>
      </c>
      <c r="D92" s="150">
        <v>2.9154499999999999</v>
      </c>
      <c r="E92" s="150">
        <v>7</v>
      </c>
      <c r="F92" s="150">
        <v>54.8</v>
      </c>
      <c r="G92" s="150">
        <v>56.7</v>
      </c>
      <c r="H92" s="150">
        <v>19.8</v>
      </c>
      <c r="I92" s="151">
        <v>24</v>
      </c>
      <c r="J92" s="152">
        <v>410.00198</v>
      </c>
      <c r="K92" s="153">
        <v>2.7733300000000001</v>
      </c>
      <c r="L92" s="149">
        <v>21.88889</v>
      </c>
      <c r="M92" s="154">
        <v>0.88300000000000001</v>
      </c>
      <c r="N92" s="155">
        <v>9.0999999999999998E-2</v>
      </c>
      <c r="O92" s="156">
        <v>160.54422</v>
      </c>
      <c r="P92" s="153">
        <v>0.103406692794694</v>
      </c>
      <c r="Q92" s="149">
        <v>354.36137000000002</v>
      </c>
      <c r="R92" s="1">
        <v>-15</v>
      </c>
      <c r="S92" s="155">
        <v>5.434782608695652E-3</v>
      </c>
      <c r="T92" s="155">
        <v>1109.43624</v>
      </c>
      <c r="U92" s="101">
        <v>461.25379283489099</v>
      </c>
      <c r="V92" s="157">
        <v>1280.2090800000001</v>
      </c>
    </row>
    <row r="93" spans="1:22" ht="15">
      <c r="A93" s="1" t="s">
        <v>200</v>
      </c>
      <c r="B93" s="1" t="s">
        <v>201</v>
      </c>
      <c r="C93" s="149">
        <v>51</v>
      </c>
      <c r="D93" s="150">
        <v>3.6761699999999999</v>
      </c>
      <c r="E93" s="150">
        <v>44.8</v>
      </c>
      <c r="F93" s="150">
        <v>49.8</v>
      </c>
      <c r="G93" s="150">
        <v>54.9</v>
      </c>
      <c r="H93" s="150">
        <v>17.600000000000001</v>
      </c>
      <c r="I93" s="151">
        <v>24.2</v>
      </c>
      <c r="J93" s="152">
        <v>391.03543999999999</v>
      </c>
      <c r="K93" s="153">
        <v>7.7115400000000003</v>
      </c>
      <c r="L93" s="1">
        <v>20</v>
      </c>
      <c r="M93" s="154">
        <v>0.7390000000000001</v>
      </c>
      <c r="N93" s="155">
        <v>0.23199999999999998</v>
      </c>
      <c r="O93" s="156">
        <v>52.691769999999998</v>
      </c>
      <c r="P93" s="153">
        <v>8.4072409184789212E-2</v>
      </c>
      <c r="Q93" s="149">
        <v>91.506450000000001</v>
      </c>
      <c r="R93" s="1">
        <v>-119</v>
      </c>
      <c r="S93" s="155">
        <v>9.7560975609756097E-4</v>
      </c>
      <c r="T93" s="155">
        <v>1245.2921899999999</v>
      </c>
      <c r="U93" s="101">
        <v>403.14076579865332</v>
      </c>
      <c r="V93" s="157">
        <v>1142.3522599999999</v>
      </c>
    </row>
    <row r="94" spans="1:22" ht="15">
      <c r="A94" s="1" t="s">
        <v>202</v>
      </c>
      <c r="B94" s="1" t="s">
        <v>203</v>
      </c>
      <c r="C94" s="149">
        <v>114</v>
      </c>
      <c r="D94" s="150">
        <v>4.1324800000000002</v>
      </c>
      <c r="E94" s="150">
        <v>1.7000000000000002</v>
      </c>
      <c r="F94" s="150">
        <v>52</v>
      </c>
      <c r="G94" s="150">
        <v>69.400000000000006</v>
      </c>
      <c r="H94" s="150">
        <v>21.3</v>
      </c>
      <c r="I94" s="151">
        <v>25.2</v>
      </c>
      <c r="J94" s="152">
        <v>375.60928999999999</v>
      </c>
      <c r="K94" s="153">
        <v>1.19861</v>
      </c>
      <c r="L94" s="149">
        <v>22.70833</v>
      </c>
      <c r="M94" s="154">
        <v>0.97299999999999998</v>
      </c>
      <c r="N94" s="155">
        <v>0.53600000000000003</v>
      </c>
      <c r="O94" s="156">
        <v>140.68672000000001</v>
      </c>
      <c r="P94" s="153">
        <v>9.7360649686231079E-2</v>
      </c>
      <c r="Q94" s="149">
        <v>167.07139000000001</v>
      </c>
      <c r="R94" s="1">
        <v>73</v>
      </c>
      <c r="S94" s="155">
        <v>0</v>
      </c>
      <c r="T94" s="155">
        <v>1428.57143</v>
      </c>
      <c r="U94" s="101">
        <v>340.91994536182614</v>
      </c>
      <c r="V94" s="157">
        <v>1364.20345</v>
      </c>
    </row>
    <row r="95" spans="1:22" ht="15">
      <c r="A95" s="1" t="s">
        <v>204</v>
      </c>
      <c r="B95" s="1" t="s">
        <v>205</v>
      </c>
      <c r="C95" s="149">
        <v>78</v>
      </c>
      <c r="D95" s="150">
        <v>1.1526000000000001</v>
      </c>
      <c r="E95" s="150">
        <v>10.6</v>
      </c>
      <c r="F95" s="150">
        <v>50.2</v>
      </c>
      <c r="G95" s="150">
        <v>70.400000000000006</v>
      </c>
      <c r="H95" s="150">
        <v>20.8</v>
      </c>
      <c r="I95" s="151">
        <v>22.2</v>
      </c>
      <c r="J95" s="152">
        <v>384.19233000000003</v>
      </c>
      <c r="K95" s="153">
        <v>1.3482799999999999</v>
      </c>
      <c r="L95" s="149">
        <v>23.380949999999999</v>
      </c>
      <c r="M95" s="154">
        <v>0.91</v>
      </c>
      <c r="N95" s="155">
        <v>0.501</v>
      </c>
      <c r="O95" s="156">
        <v>181.18949000000001</v>
      </c>
      <c r="P95" s="153">
        <v>0.10268835814007153</v>
      </c>
      <c r="Q95" s="149">
        <v>271.27496000000002</v>
      </c>
      <c r="R95" s="1">
        <v>-67</v>
      </c>
      <c r="S95" s="155">
        <v>2.1621621621621622E-3</v>
      </c>
      <c r="T95" s="155">
        <v>1067.2666400000001</v>
      </c>
      <c r="U95" s="101">
        <v>497.99599462365586</v>
      </c>
      <c r="V95" s="157">
        <v>1429.63788</v>
      </c>
    </row>
    <row r="96" spans="1:22" ht="15">
      <c r="A96" s="1" t="s">
        <v>206</v>
      </c>
      <c r="B96" s="1" t="s">
        <v>207</v>
      </c>
      <c r="C96" s="149">
        <v>1163</v>
      </c>
      <c r="D96" s="150">
        <v>1.79505</v>
      </c>
      <c r="E96" s="150">
        <v>28.5</v>
      </c>
      <c r="F96" s="150">
        <v>56.6</v>
      </c>
      <c r="G96" s="150">
        <v>104.1</v>
      </c>
      <c r="H96" s="150">
        <v>28.8</v>
      </c>
      <c r="I96" s="151">
        <v>30.9</v>
      </c>
      <c r="J96" s="152">
        <v>409.51821000000001</v>
      </c>
      <c r="K96" s="153">
        <v>1.56894</v>
      </c>
      <c r="L96" s="149">
        <v>23.403510000000001</v>
      </c>
      <c r="M96" s="154">
        <v>0.9870000000000001</v>
      </c>
      <c r="N96" s="155">
        <v>0.91400000000000003</v>
      </c>
      <c r="O96" s="156">
        <v>215.68935999999999</v>
      </c>
      <c r="P96" s="153">
        <v>7.4068605738471377E-2</v>
      </c>
      <c r="Q96" s="149">
        <v>314.27224000000001</v>
      </c>
      <c r="R96" s="1">
        <v>260</v>
      </c>
      <c r="S96" s="155">
        <v>1.3766519823788547E-3</v>
      </c>
      <c r="T96" s="155">
        <v>1787.48954</v>
      </c>
      <c r="U96" s="101">
        <v>409.22131279471864</v>
      </c>
      <c r="V96" s="157">
        <v>1768.7498000000001</v>
      </c>
    </row>
    <row r="97" spans="1:22" ht="15">
      <c r="A97" s="1" t="s">
        <v>208</v>
      </c>
      <c r="B97" s="1" t="s">
        <v>209</v>
      </c>
      <c r="C97" s="149">
        <v>57</v>
      </c>
      <c r="D97" s="150">
        <v>-0.37320000000000003</v>
      </c>
      <c r="E97" s="150">
        <v>13.6</v>
      </c>
      <c r="F97" s="150">
        <v>55.9</v>
      </c>
      <c r="G97" s="150">
        <v>63.9</v>
      </c>
      <c r="H97" s="150">
        <v>21.8</v>
      </c>
      <c r="I97" s="151">
        <v>26.1</v>
      </c>
      <c r="J97" s="152">
        <v>367.31506000000002</v>
      </c>
      <c r="K97" s="153">
        <v>1.68269</v>
      </c>
      <c r="L97" s="149">
        <v>15.75</v>
      </c>
      <c r="M97" s="154">
        <v>0.89200000000000002</v>
      </c>
      <c r="N97" s="155">
        <v>2.6000000000000002E-2</v>
      </c>
      <c r="O97" s="156">
        <v>141.6309</v>
      </c>
      <c r="P97" s="153">
        <v>8.1810269799825933E-2</v>
      </c>
      <c r="Q97" s="149">
        <v>62.709339999999997</v>
      </c>
      <c r="R97" s="1">
        <v>-56</v>
      </c>
      <c r="S97" s="155">
        <v>0</v>
      </c>
      <c r="T97" s="155">
        <v>1009.57354</v>
      </c>
      <c r="U97" s="101">
        <v>155.81123743952364</v>
      </c>
      <c r="V97" s="157">
        <v>858.05043999999998</v>
      </c>
    </row>
    <row r="98" spans="1:22" ht="15">
      <c r="A98" s="1" t="s">
        <v>210</v>
      </c>
      <c r="B98" s="1" t="s">
        <v>211</v>
      </c>
      <c r="C98" s="149">
        <v>136</v>
      </c>
      <c r="D98" s="150">
        <v>4.1868699999999999</v>
      </c>
      <c r="E98" s="150">
        <v>32</v>
      </c>
      <c r="F98" s="150">
        <v>42.7</v>
      </c>
      <c r="G98" s="150">
        <v>59.4</v>
      </c>
      <c r="H98" s="150">
        <v>15.9</v>
      </c>
      <c r="I98" s="151">
        <v>25.2</v>
      </c>
      <c r="J98" s="152">
        <v>341.33611999999999</v>
      </c>
      <c r="K98" s="153">
        <v>1.77546</v>
      </c>
      <c r="L98" s="149">
        <v>22.535710000000002</v>
      </c>
      <c r="M98" s="154">
        <v>0.94799999999999995</v>
      </c>
      <c r="N98" s="155">
        <v>0.751</v>
      </c>
      <c r="O98" s="156">
        <v>91.229619999999997</v>
      </c>
      <c r="P98" s="153">
        <v>6.201501877346683E-2</v>
      </c>
      <c r="Q98" s="149">
        <v>326.94499999999999</v>
      </c>
      <c r="R98" s="1">
        <v>146</v>
      </c>
      <c r="S98" s="155">
        <v>2.8182245185533112E-3</v>
      </c>
      <c r="T98" s="155">
        <v>1332.29036</v>
      </c>
      <c r="U98" s="101">
        <v>720.7669270239453</v>
      </c>
      <c r="V98" s="157">
        <v>1554.9335100000001</v>
      </c>
    </row>
    <row r="99" spans="1:22" ht="15">
      <c r="A99" s="1" t="s">
        <v>212</v>
      </c>
      <c r="B99" s="1" t="s">
        <v>213</v>
      </c>
      <c r="C99" s="149">
        <v>63</v>
      </c>
      <c r="D99" s="150">
        <v>2.5361600000000002</v>
      </c>
      <c r="E99" s="150">
        <v>43.5</v>
      </c>
      <c r="F99" s="150">
        <v>53.9</v>
      </c>
      <c r="G99" s="150">
        <v>64.7</v>
      </c>
      <c r="H99" s="150">
        <v>21.2</v>
      </c>
      <c r="I99" s="151">
        <v>27.9</v>
      </c>
      <c r="J99" s="152">
        <v>384.28539000000001</v>
      </c>
      <c r="K99" s="153">
        <v>2.3188399999999998</v>
      </c>
      <c r="L99" s="149">
        <v>21.5</v>
      </c>
      <c r="M99" s="154">
        <v>0.81799999999999995</v>
      </c>
      <c r="N99" s="155">
        <v>0.34500000000000003</v>
      </c>
      <c r="O99" s="156">
        <v>125.23134</v>
      </c>
      <c r="P99" s="153">
        <v>8.0238518673501416E-2</v>
      </c>
      <c r="Q99" s="149">
        <v>139.29300000000001</v>
      </c>
      <c r="R99" s="1">
        <v>92</v>
      </c>
      <c r="S99" s="155">
        <v>0</v>
      </c>
      <c r="T99" s="155">
        <v>1094.2567200000001</v>
      </c>
      <c r="U99" s="101">
        <v>474.40230183548607</v>
      </c>
      <c r="V99" s="157">
        <v>1626.2921799999999</v>
      </c>
    </row>
    <row r="100" spans="1:22" ht="15">
      <c r="A100" s="1" t="s">
        <v>214</v>
      </c>
      <c r="B100" s="1" t="s">
        <v>215</v>
      </c>
      <c r="C100" s="149">
        <v>59</v>
      </c>
      <c r="D100" s="150">
        <v>1.3796300000000001</v>
      </c>
      <c r="E100" s="150">
        <v>21.2</v>
      </c>
      <c r="F100" s="150">
        <v>50.1</v>
      </c>
      <c r="G100" s="150">
        <v>66.900000000000006</v>
      </c>
      <c r="H100" s="150">
        <v>20.100000000000001</v>
      </c>
      <c r="I100" s="151">
        <v>28.1</v>
      </c>
      <c r="J100" s="152">
        <v>396.87342000000001</v>
      </c>
      <c r="K100" s="153">
        <v>1.5462199999999999</v>
      </c>
      <c r="L100" s="149">
        <v>22.470590000000001</v>
      </c>
      <c r="M100" s="154">
        <v>0.95599999999999996</v>
      </c>
      <c r="N100" s="155">
        <v>0.60299999999999998</v>
      </c>
      <c r="O100" s="156">
        <v>114.04921</v>
      </c>
      <c r="P100" s="153">
        <v>0.1001033176443577</v>
      </c>
      <c r="Q100" s="149">
        <v>116.45511999999999</v>
      </c>
      <c r="R100" s="1">
        <v>64</v>
      </c>
      <c r="S100" s="155">
        <v>2.1668472372697724E-3</v>
      </c>
      <c r="T100" s="155">
        <v>1059.5798400000001</v>
      </c>
      <c r="U100" s="101">
        <v>421.44771830555129</v>
      </c>
      <c r="V100" s="157">
        <v>1225.8521699999999</v>
      </c>
    </row>
    <row r="101" spans="1:22" ht="15">
      <c r="A101" s="1" t="s">
        <v>216</v>
      </c>
      <c r="B101" s="1" t="s">
        <v>217</v>
      </c>
      <c r="C101" s="149">
        <v>51</v>
      </c>
      <c r="D101" s="150">
        <v>3.81582</v>
      </c>
      <c r="E101" s="150">
        <v>7.6</v>
      </c>
      <c r="F101" s="150">
        <v>55.8</v>
      </c>
      <c r="G101" s="150">
        <v>60.1</v>
      </c>
      <c r="H101" s="150">
        <v>20.9</v>
      </c>
      <c r="I101" s="151">
        <v>28.1</v>
      </c>
      <c r="J101" s="152">
        <v>357.24608999999998</v>
      </c>
      <c r="K101" s="153">
        <v>1.4666700000000001</v>
      </c>
      <c r="L101" s="149">
        <v>20.857140000000001</v>
      </c>
      <c r="M101" s="154">
        <v>0.89400000000000013</v>
      </c>
      <c r="N101" s="155">
        <v>0.51100000000000001</v>
      </c>
      <c r="O101" s="156">
        <v>210.37904</v>
      </c>
      <c r="P101" s="153">
        <v>0.10305192231470471</v>
      </c>
      <c r="Q101" s="149">
        <v>62.595419999999997</v>
      </c>
      <c r="R101" s="1">
        <v>3</v>
      </c>
      <c r="S101" s="155">
        <v>0</v>
      </c>
      <c r="T101" s="155">
        <v>1097.89933</v>
      </c>
      <c r="U101" s="101">
        <v>174.46025190839697</v>
      </c>
      <c r="V101" s="157">
        <v>752.99632999999994</v>
      </c>
    </row>
    <row r="102" spans="1:22" ht="15">
      <c r="A102" s="1" t="s">
        <v>218</v>
      </c>
      <c r="B102" s="1" t="s">
        <v>219</v>
      </c>
      <c r="C102" s="149">
        <v>44</v>
      </c>
      <c r="D102" s="150">
        <v>-0.93985000000000007</v>
      </c>
      <c r="E102" s="150">
        <v>-1.1000000000000001</v>
      </c>
      <c r="F102" s="150">
        <v>56.2</v>
      </c>
      <c r="G102" s="150">
        <v>63.4</v>
      </c>
      <c r="H102" s="150">
        <v>21.8</v>
      </c>
      <c r="I102" s="151">
        <v>25.3</v>
      </c>
      <c r="J102" s="152">
        <v>351.76289000000003</v>
      </c>
      <c r="K102" s="153">
        <v>0.875</v>
      </c>
      <c r="L102" s="149">
        <v>21.7</v>
      </c>
      <c r="M102" s="154">
        <v>0.92200000000000004</v>
      </c>
      <c r="N102" s="155">
        <v>0.78300000000000003</v>
      </c>
      <c r="O102" s="156">
        <v>126.31579000000001</v>
      </c>
      <c r="P102" s="153">
        <v>9.4817432273262656E-2</v>
      </c>
      <c r="Q102" s="149">
        <v>57.326039999999999</v>
      </c>
      <c r="R102" s="1">
        <v>-35</v>
      </c>
      <c r="S102" s="155">
        <v>0</v>
      </c>
      <c r="T102" s="155">
        <v>756.77266999999995</v>
      </c>
      <c r="U102" s="101">
        <v>2023.2664058080331</v>
      </c>
      <c r="V102" s="157">
        <v>3803.4436700000001</v>
      </c>
    </row>
    <row r="103" spans="1:22" ht="15">
      <c r="A103" s="1" t="s">
        <v>220</v>
      </c>
      <c r="B103" s="1" t="s">
        <v>221</v>
      </c>
      <c r="C103" s="149">
        <v>162</v>
      </c>
      <c r="D103" s="150">
        <v>4.1369600000000002</v>
      </c>
      <c r="E103" s="150">
        <v>30.8</v>
      </c>
      <c r="F103" s="150">
        <v>52.8</v>
      </c>
      <c r="G103" s="150">
        <v>60.3</v>
      </c>
      <c r="H103" s="150">
        <v>19.899999999999999</v>
      </c>
      <c r="I103" s="151">
        <v>24.5</v>
      </c>
      <c r="J103" s="152">
        <v>325.86644000000001</v>
      </c>
      <c r="K103" s="153">
        <v>1.2901800000000001</v>
      </c>
      <c r="L103" s="149">
        <v>23.311109999999999</v>
      </c>
      <c r="M103" s="154">
        <v>0.995</v>
      </c>
      <c r="N103" s="155">
        <v>0.96700000000000008</v>
      </c>
      <c r="O103" s="156">
        <v>202.26794000000001</v>
      </c>
      <c r="P103" s="153">
        <v>6.3745917333033003E-2</v>
      </c>
      <c r="Q103" s="149">
        <v>864.43552</v>
      </c>
      <c r="R103" s="1">
        <v>169</v>
      </c>
      <c r="S103" s="155">
        <v>3.5618878005342831E-3</v>
      </c>
      <c r="T103" s="155">
        <v>1264.78207</v>
      </c>
      <c r="U103" s="101">
        <v>2354.5712749253621</v>
      </c>
      <c r="V103" s="157">
        <v>6403.0273699999998</v>
      </c>
    </row>
    <row r="104" spans="1:22" ht="15">
      <c r="A104" s="1" t="s">
        <v>222</v>
      </c>
      <c r="B104" s="1" t="s">
        <v>223</v>
      </c>
      <c r="C104" s="149">
        <v>83</v>
      </c>
      <c r="D104" s="150">
        <v>1.23804</v>
      </c>
      <c r="E104" s="150">
        <v>14.2</v>
      </c>
      <c r="F104" s="150">
        <v>52.5</v>
      </c>
      <c r="G104" s="150">
        <v>75.900000000000006</v>
      </c>
      <c r="H104" s="150">
        <v>22.6</v>
      </c>
      <c r="I104" s="151">
        <v>24.5</v>
      </c>
      <c r="J104" s="152">
        <v>380.95845000000003</v>
      </c>
      <c r="K104" s="153">
        <v>1.0823499999999999</v>
      </c>
      <c r="L104" s="149">
        <v>22.642859999999999</v>
      </c>
      <c r="M104" s="154">
        <v>0.90800000000000003</v>
      </c>
      <c r="N104" s="155">
        <v>0.67599999999999993</v>
      </c>
      <c r="O104" s="156">
        <v>135.50928999999999</v>
      </c>
      <c r="P104" s="153">
        <v>9.6663226694186449E-2</v>
      </c>
      <c r="Q104" s="149">
        <v>84.376760000000004</v>
      </c>
      <c r="R104" s="1">
        <v>31</v>
      </c>
      <c r="S104" s="155">
        <v>0</v>
      </c>
      <c r="T104" s="155">
        <v>863.43308999999999</v>
      </c>
      <c r="U104" s="101">
        <v>307.08855837563448</v>
      </c>
      <c r="V104" s="157">
        <v>1825.5746999999999</v>
      </c>
    </row>
    <row r="105" spans="1:22" ht="15">
      <c r="A105" s="1" t="s">
        <v>224</v>
      </c>
      <c r="B105" s="1" t="s">
        <v>225</v>
      </c>
      <c r="C105" s="149">
        <v>55</v>
      </c>
      <c r="D105" s="150">
        <v>3.69726</v>
      </c>
      <c r="E105" s="150">
        <v>10.199999999999999</v>
      </c>
      <c r="F105" s="150">
        <v>48.9</v>
      </c>
      <c r="G105" s="150">
        <v>50</v>
      </c>
      <c r="H105" s="150">
        <v>16.3</v>
      </c>
      <c r="I105" s="151">
        <v>23.7</v>
      </c>
      <c r="J105" s="152">
        <v>330.9699</v>
      </c>
      <c r="K105" s="153">
        <v>2.6128999999999998</v>
      </c>
      <c r="L105" s="149">
        <v>21.875</v>
      </c>
      <c r="M105" s="154">
        <v>0.95599999999999996</v>
      </c>
      <c r="N105" s="155">
        <v>0.34600000000000003</v>
      </c>
      <c r="O105" s="156">
        <v>211.39626000000001</v>
      </c>
      <c r="P105" s="153">
        <v>8.4057971014492749E-2</v>
      </c>
      <c r="Q105" s="149">
        <v>110.10167</v>
      </c>
      <c r="R105" s="1">
        <v>-39</v>
      </c>
      <c r="S105" s="155">
        <v>0</v>
      </c>
      <c r="T105" s="155">
        <v>1088.56683</v>
      </c>
      <c r="U105" s="101">
        <v>403.3767467012762</v>
      </c>
      <c r="V105" s="157">
        <v>1564.6019200000001</v>
      </c>
    </row>
    <row r="106" spans="1:22" ht="15">
      <c r="A106" s="1" t="s">
        <v>226</v>
      </c>
      <c r="B106" s="1" t="s">
        <v>227</v>
      </c>
      <c r="C106" s="149">
        <v>53</v>
      </c>
      <c r="D106" s="150">
        <v>-1.13917</v>
      </c>
      <c r="E106" s="150">
        <v>12</v>
      </c>
      <c r="F106" s="150">
        <v>54.7</v>
      </c>
      <c r="G106" s="150">
        <v>87</v>
      </c>
      <c r="H106" s="150">
        <v>25.5</v>
      </c>
      <c r="I106" s="151">
        <v>24.2</v>
      </c>
      <c r="J106" s="152">
        <v>386.55282</v>
      </c>
      <c r="K106" s="153">
        <v>2.0428600000000001</v>
      </c>
      <c r="L106" s="149">
        <v>24.25</v>
      </c>
      <c r="M106" s="154">
        <v>0.91900000000000004</v>
      </c>
      <c r="N106" s="155">
        <v>0.251</v>
      </c>
      <c r="O106" s="156">
        <v>205.99961999999999</v>
      </c>
      <c r="P106" s="153">
        <v>5.9152442613301943E-2</v>
      </c>
      <c r="Q106" s="149">
        <v>95.301500000000004</v>
      </c>
      <c r="R106" s="1">
        <v>-408</v>
      </c>
      <c r="S106" s="155">
        <v>0</v>
      </c>
      <c r="T106" s="155">
        <v>1041.7892899999999</v>
      </c>
      <c r="U106" s="101">
        <v>230.48805402320716</v>
      </c>
      <c r="V106" s="157">
        <v>927.82331999999997</v>
      </c>
    </row>
    <row r="107" spans="1:22" ht="15">
      <c r="A107" s="1" t="s">
        <v>228</v>
      </c>
      <c r="B107" s="1" t="s">
        <v>229</v>
      </c>
      <c r="C107" s="149">
        <v>47</v>
      </c>
      <c r="D107" s="150">
        <v>-4.9783499999999998</v>
      </c>
      <c r="E107" s="150">
        <v>8.9</v>
      </c>
      <c r="F107" s="150">
        <v>50.3</v>
      </c>
      <c r="G107" s="150">
        <v>79.8</v>
      </c>
      <c r="H107" s="150">
        <v>22.3</v>
      </c>
      <c r="I107" s="151">
        <v>22.6</v>
      </c>
      <c r="J107" s="152">
        <v>376.32380000000001</v>
      </c>
      <c r="K107" s="153">
        <v>2.74</v>
      </c>
      <c r="L107" s="149">
        <v>20.16667</v>
      </c>
      <c r="M107" s="154">
        <v>0.90500000000000003</v>
      </c>
      <c r="N107" s="155">
        <v>0</v>
      </c>
      <c r="O107" s="156">
        <v>66.883120000000005</v>
      </c>
      <c r="P107" s="153">
        <v>0.12156862745098039</v>
      </c>
      <c r="Q107" s="149">
        <v>81.104590000000002</v>
      </c>
      <c r="R107" s="1">
        <v>-117</v>
      </c>
      <c r="S107" s="155">
        <v>0</v>
      </c>
      <c r="T107" s="155">
        <v>1022.87582</v>
      </c>
      <c r="U107" s="101">
        <v>298.1453424657534</v>
      </c>
      <c r="V107" s="157">
        <v>1100.93759</v>
      </c>
    </row>
    <row r="108" spans="1:22" ht="15">
      <c r="A108" s="1" t="s">
        <v>230</v>
      </c>
      <c r="B108" s="1" t="s">
        <v>231</v>
      </c>
      <c r="C108" s="149">
        <v>46</v>
      </c>
      <c r="D108" s="150">
        <v>2.3369</v>
      </c>
      <c r="E108" s="150">
        <v>1.2</v>
      </c>
      <c r="F108" s="150">
        <v>58.8</v>
      </c>
      <c r="G108" s="150">
        <v>86.9</v>
      </c>
      <c r="H108" s="150">
        <v>27.3</v>
      </c>
      <c r="I108" s="151">
        <v>24.8</v>
      </c>
      <c r="J108" s="152">
        <v>318.08962000000002</v>
      </c>
      <c r="K108" s="153">
        <v>2.88</v>
      </c>
      <c r="L108" s="149">
        <v>21.875</v>
      </c>
      <c r="M108" s="154">
        <v>0.878</v>
      </c>
      <c r="N108" s="155">
        <v>0</v>
      </c>
      <c r="O108" s="156">
        <v>203.31061</v>
      </c>
      <c r="P108" s="153">
        <v>9.9597896690380452E-2</v>
      </c>
      <c r="Q108" s="149">
        <v>67.978179999999995</v>
      </c>
      <c r="R108" s="1">
        <v>-4</v>
      </c>
      <c r="S108" s="155">
        <v>0</v>
      </c>
      <c r="T108" s="155">
        <v>961.95483999999999</v>
      </c>
      <c r="U108" s="101">
        <v>172.91559797428906</v>
      </c>
      <c r="V108" s="157">
        <v>836.39913999999999</v>
      </c>
    </row>
    <row r="109" spans="1:22" ht="15">
      <c r="A109" s="1" t="s">
        <v>232</v>
      </c>
      <c r="B109" s="1" t="s">
        <v>233</v>
      </c>
      <c r="C109" s="149">
        <v>130</v>
      </c>
      <c r="D109" s="150">
        <v>0.99063000000000012</v>
      </c>
      <c r="E109" s="150">
        <v>30.6</v>
      </c>
      <c r="F109" s="150">
        <v>52.5</v>
      </c>
      <c r="G109" s="150">
        <v>93.3</v>
      </c>
      <c r="H109" s="150">
        <v>25.3</v>
      </c>
      <c r="I109" s="151">
        <v>23.1</v>
      </c>
      <c r="J109" s="152">
        <v>334.38727999999998</v>
      </c>
      <c r="K109" s="153">
        <v>1.44496</v>
      </c>
      <c r="L109" s="149">
        <v>19.560980000000001</v>
      </c>
      <c r="M109" s="154">
        <v>0.87900000000000011</v>
      </c>
      <c r="N109" s="155">
        <v>0.59399999999999997</v>
      </c>
      <c r="O109" s="156">
        <v>115.67903</v>
      </c>
      <c r="P109" s="153">
        <v>8.8297799410433947E-2</v>
      </c>
      <c r="Q109" s="149">
        <v>226.30822000000001</v>
      </c>
      <c r="R109" s="1">
        <v>195</v>
      </c>
      <c r="S109" s="155">
        <v>4.6425255338904364E-4</v>
      </c>
      <c r="T109" s="155">
        <v>1476.6573000000001</v>
      </c>
      <c r="U109" s="101">
        <v>511.15485704010075</v>
      </c>
      <c r="V109" s="157">
        <v>1459.46828</v>
      </c>
    </row>
    <row r="110" spans="1:22" ht="15">
      <c r="A110" s="1" t="s">
        <v>234</v>
      </c>
      <c r="B110" s="1" t="s">
        <v>235</v>
      </c>
      <c r="C110" s="149">
        <v>53</v>
      </c>
      <c r="D110" s="150">
        <v>2.1285099999999999</v>
      </c>
      <c r="E110" s="150">
        <v>12.9</v>
      </c>
      <c r="F110" s="150">
        <v>56.5</v>
      </c>
      <c r="G110" s="150">
        <v>79</v>
      </c>
      <c r="H110" s="150">
        <v>24.9</v>
      </c>
      <c r="I110" s="151">
        <v>27</v>
      </c>
      <c r="J110" s="152">
        <v>300.42984000000001</v>
      </c>
      <c r="K110" s="153">
        <v>1.3413200000000001</v>
      </c>
      <c r="L110" s="149">
        <v>20.461539999999999</v>
      </c>
      <c r="M110" s="154">
        <v>0.92799999999999994</v>
      </c>
      <c r="N110" s="155">
        <v>0.18100000000000002</v>
      </c>
      <c r="O110" s="156">
        <v>127.57749</v>
      </c>
      <c r="P110" s="153">
        <v>8.4632979829486379E-2</v>
      </c>
      <c r="Q110" s="149">
        <v>82.779700000000005</v>
      </c>
      <c r="R110" s="1">
        <v>25</v>
      </c>
      <c r="S110" s="155">
        <v>0</v>
      </c>
      <c r="T110" s="155">
        <v>1058.43211</v>
      </c>
      <c r="U110" s="101">
        <v>200.09482195057134</v>
      </c>
      <c r="V110" s="157">
        <v>1147.22074</v>
      </c>
    </row>
    <row r="111" spans="1:22" ht="15">
      <c r="A111" s="1" t="s">
        <v>236</v>
      </c>
      <c r="B111" s="1" t="s">
        <v>237</v>
      </c>
      <c r="C111" s="149">
        <v>49</v>
      </c>
      <c r="D111" s="150">
        <v>2.9581600000000003</v>
      </c>
      <c r="E111" s="150">
        <v>31.8</v>
      </c>
      <c r="F111" s="150">
        <v>51.2</v>
      </c>
      <c r="G111" s="150">
        <v>71.2</v>
      </c>
      <c r="H111" s="150">
        <v>21.3</v>
      </c>
      <c r="I111" s="151">
        <v>22.1</v>
      </c>
      <c r="J111" s="152">
        <v>339.54619000000002</v>
      </c>
      <c r="K111" s="153">
        <v>4.24</v>
      </c>
      <c r="L111" s="149">
        <v>22</v>
      </c>
      <c r="M111" s="154">
        <v>0.96200000000000008</v>
      </c>
      <c r="N111" s="155">
        <v>0.42200000000000004</v>
      </c>
      <c r="O111" s="156">
        <v>79.588669999999993</v>
      </c>
      <c r="P111" s="153">
        <v>7.7900084674005082E-2</v>
      </c>
      <c r="Q111" s="149">
        <v>64.100769999999997</v>
      </c>
      <c r="R111" s="1">
        <v>-92</v>
      </c>
      <c r="S111" s="155">
        <v>0</v>
      </c>
      <c r="T111" s="155">
        <v>1035.1397099999999</v>
      </c>
      <c r="U111" s="101">
        <v>238.3035633310007</v>
      </c>
      <c r="V111" s="157">
        <v>928.93095000000005</v>
      </c>
    </row>
    <row r="112" spans="1:22" ht="15">
      <c r="A112" s="1" t="s">
        <v>238</v>
      </c>
      <c r="B112" s="1" t="s">
        <v>239</v>
      </c>
      <c r="C112" s="149">
        <v>116</v>
      </c>
      <c r="D112" s="150">
        <v>-0.49084000000000005</v>
      </c>
      <c r="E112" s="150">
        <v>22.4</v>
      </c>
      <c r="F112" s="150">
        <v>52.7</v>
      </c>
      <c r="G112" s="150">
        <v>73.5</v>
      </c>
      <c r="H112" s="150">
        <v>22.3</v>
      </c>
      <c r="I112" s="151">
        <v>28</v>
      </c>
      <c r="J112" s="152">
        <v>315.57702999999998</v>
      </c>
      <c r="K112" s="153">
        <v>1.4159999999999999</v>
      </c>
      <c r="L112" s="149">
        <v>24.11111</v>
      </c>
      <c r="M112" s="154">
        <v>0.98099999999999998</v>
      </c>
      <c r="N112" s="155">
        <v>0.46100000000000002</v>
      </c>
      <c r="O112" s="156">
        <v>234.78403</v>
      </c>
      <c r="P112" s="153">
        <v>7.4342928660826035E-2</v>
      </c>
      <c r="Q112" s="149">
        <v>76.065569999999994</v>
      </c>
      <c r="R112" s="1">
        <v>-54</v>
      </c>
      <c r="S112" s="155">
        <v>0</v>
      </c>
      <c r="T112" s="155">
        <v>1226.5331699999999</v>
      </c>
      <c r="U112" s="101">
        <v>191.26106393442623</v>
      </c>
      <c r="V112" s="157">
        <v>1261.06943</v>
      </c>
    </row>
    <row r="113" spans="1:22" ht="15">
      <c r="A113" s="1" t="s">
        <v>240</v>
      </c>
      <c r="B113" s="1" t="s">
        <v>241</v>
      </c>
      <c r="C113" s="149">
        <v>74</v>
      </c>
      <c r="D113" s="150">
        <v>2.3610100000000003</v>
      </c>
      <c r="E113" s="150">
        <v>69.3</v>
      </c>
      <c r="F113" s="150">
        <v>49.9</v>
      </c>
      <c r="G113" s="150">
        <v>60.3</v>
      </c>
      <c r="H113" s="150">
        <v>18.8</v>
      </c>
      <c r="I113" s="151">
        <v>22.6</v>
      </c>
      <c r="J113" s="152">
        <v>328.50815</v>
      </c>
      <c r="K113" s="153">
        <v>1.8208299999999999</v>
      </c>
      <c r="L113" s="149">
        <v>22.071429999999999</v>
      </c>
      <c r="M113" s="154">
        <v>0.93799999999999994</v>
      </c>
      <c r="N113" s="155">
        <v>8.6999999999999994E-2</v>
      </c>
      <c r="O113" s="156">
        <v>98.095960000000005</v>
      </c>
      <c r="P113" s="153">
        <v>6.3459801264679316E-2</v>
      </c>
      <c r="Q113" s="149">
        <v>198.50891999999999</v>
      </c>
      <c r="R113" s="1">
        <v>96</v>
      </c>
      <c r="S113" s="155">
        <v>1.5723270440251573E-3</v>
      </c>
      <c r="T113" s="155">
        <v>1436.3143600000001</v>
      </c>
      <c r="U113" s="101">
        <v>414.78668574440849</v>
      </c>
      <c r="V113" s="157">
        <v>1669.26152</v>
      </c>
    </row>
    <row r="114" spans="1:22" ht="15">
      <c r="A114" s="1" t="s">
        <v>242</v>
      </c>
      <c r="B114" s="1" t="s">
        <v>243</v>
      </c>
      <c r="C114" s="149">
        <v>90</v>
      </c>
      <c r="D114" s="150">
        <v>-0.35899000000000003</v>
      </c>
      <c r="E114" s="150">
        <v>12.4</v>
      </c>
      <c r="F114" s="150">
        <v>51.9</v>
      </c>
      <c r="G114" s="150">
        <v>78.7</v>
      </c>
      <c r="H114" s="150">
        <v>22.9</v>
      </c>
      <c r="I114" s="151">
        <v>21.3</v>
      </c>
      <c r="J114" s="152">
        <v>397.49608999999998</v>
      </c>
      <c r="K114" s="153">
        <v>1.04305</v>
      </c>
      <c r="L114" s="149">
        <v>18.761900000000001</v>
      </c>
      <c r="M114" s="154">
        <v>0.93900000000000006</v>
      </c>
      <c r="N114" s="155">
        <v>0.50800000000000001</v>
      </c>
      <c r="O114" s="156">
        <v>155.08488</v>
      </c>
      <c r="P114" s="153">
        <v>6.8378063010501755E-2</v>
      </c>
      <c r="Q114" s="149">
        <v>270.42802</v>
      </c>
      <c r="R114" s="1">
        <v>137</v>
      </c>
      <c r="S114" s="155">
        <v>9.0375056484410306E-4</v>
      </c>
      <c r="T114" s="155">
        <v>1721.5091399999999</v>
      </c>
      <c r="U114" s="101">
        <v>537.87856440712676</v>
      </c>
      <c r="V114" s="157">
        <v>1583.45246</v>
      </c>
    </row>
    <row r="115" spans="1:22" ht="15">
      <c r="A115" s="1" t="s">
        <v>244</v>
      </c>
      <c r="B115" s="1" t="s">
        <v>245</v>
      </c>
      <c r="C115" s="149">
        <v>50</v>
      </c>
      <c r="D115" s="150">
        <v>1.08873</v>
      </c>
      <c r="E115" s="150">
        <v>-15.6</v>
      </c>
      <c r="F115" s="150">
        <v>53.6</v>
      </c>
      <c r="G115" s="150">
        <v>85.5</v>
      </c>
      <c r="H115" s="150">
        <v>24.7</v>
      </c>
      <c r="I115" s="151">
        <v>23.7</v>
      </c>
      <c r="J115" s="152">
        <v>369.08517000000001</v>
      </c>
      <c r="K115" s="153">
        <v>0</v>
      </c>
      <c r="L115" s="149">
        <v>21.55556</v>
      </c>
      <c r="M115" s="154">
        <v>0.95200000000000007</v>
      </c>
      <c r="N115" s="155">
        <v>0.34799999999999998</v>
      </c>
      <c r="O115" s="156">
        <v>129.19614999999999</v>
      </c>
      <c r="P115" s="153">
        <v>7.6062639821029079E-2</v>
      </c>
      <c r="Q115" s="149">
        <v>76.839039999999997</v>
      </c>
      <c r="R115" s="1">
        <v>8</v>
      </c>
      <c r="S115" s="155">
        <v>0</v>
      </c>
      <c r="T115" s="155">
        <v>1342.28188</v>
      </c>
      <c r="U115" s="101">
        <v>220.80886198106336</v>
      </c>
      <c r="V115" s="157">
        <v>1057.1665499999999</v>
      </c>
    </row>
    <row r="116" spans="1:22" ht="15">
      <c r="A116" s="1" t="s">
        <v>246</v>
      </c>
      <c r="B116" s="1" t="s">
        <v>247</v>
      </c>
      <c r="C116" s="149">
        <v>2783</v>
      </c>
      <c r="D116" s="150">
        <v>-0.92271000000000003</v>
      </c>
      <c r="E116" s="150">
        <v>15.3</v>
      </c>
      <c r="F116" s="150">
        <v>53.4</v>
      </c>
      <c r="G116" s="150">
        <v>115.2</v>
      </c>
      <c r="H116" s="150">
        <v>28.6</v>
      </c>
      <c r="I116" s="151">
        <v>32</v>
      </c>
      <c r="J116" s="152">
        <v>397.65983</v>
      </c>
      <c r="K116" s="153">
        <v>1.0746800000000001</v>
      </c>
      <c r="L116" s="149">
        <v>22.807690000000001</v>
      </c>
      <c r="M116" s="154">
        <v>0.98599999999999999</v>
      </c>
      <c r="N116" s="155">
        <v>0.91599999999999993</v>
      </c>
      <c r="O116" s="156">
        <v>237.74529999999999</v>
      </c>
      <c r="P116" s="153">
        <v>6.1046069636612438E-2</v>
      </c>
      <c r="Q116" s="149">
        <v>280.48820999999998</v>
      </c>
      <c r="R116" s="1">
        <v>767</v>
      </c>
      <c r="S116" s="155">
        <v>8.4581923634606093E-4</v>
      </c>
      <c r="T116" s="155">
        <v>2097.2074400000001</v>
      </c>
      <c r="U116" s="101">
        <v>361.3818700865429</v>
      </c>
      <c r="V116" s="157">
        <v>1456.0215900000001</v>
      </c>
    </row>
    <row r="117" spans="1:22" ht="15">
      <c r="A117" s="1" t="s">
        <v>248</v>
      </c>
      <c r="B117" s="1" t="s">
        <v>249</v>
      </c>
      <c r="C117" s="149">
        <v>766</v>
      </c>
      <c r="D117" s="150">
        <v>-1.67317</v>
      </c>
      <c r="E117" s="150">
        <v>19.2</v>
      </c>
      <c r="F117" s="150">
        <v>53.3</v>
      </c>
      <c r="G117" s="150">
        <v>104.7</v>
      </c>
      <c r="H117" s="150">
        <v>27.2</v>
      </c>
      <c r="I117" s="151">
        <v>22.3</v>
      </c>
      <c r="J117" s="152">
        <v>306.64465999999999</v>
      </c>
      <c r="K117" s="153">
        <v>1.3165</v>
      </c>
      <c r="L117" s="149">
        <v>23.758620000000001</v>
      </c>
      <c r="M117" s="154">
        <v>0.97900000000000009</v>
      </c>
      <c r="N117" s="155">
        <v>0.7390000000000001</v>
      </c>
      <c r="O117" s="156">
        <v>130.29302000000001</v>
      </c>
      <c r="P117" s="153">
        <v>8.9708201892744477E-2</v>
      </c>
      <c r="Q117" s="149">
        <v>169.96098000000001</v>
      </c>
      <c r="R117" s="1">
        <v>174</v>
      </c>
      <c r="S117" s="155">
        <v>7.9776625448743513E-4</v>
      </c>
      <c r="T117" s="155">
        <v>1647.60778</v>
      </c>
      <c r="U117" s="101">
        <v>423.58764995926765</v>
      </c>
      <c r="V117" s="157">
        <v>1621.60436</v>
      </c>
    </row>
    <row r="118" spans="1:22" ht="15">
      <c r="A118" s="1" t="s">
        <v>250</v>
      </c>
      <c r="B118" s="1" t="s">
        <v>251</v>
      </c>
      <c r="C118" s="149">
        <v>63</v>
      </c>
      <c r="D118" s="150">
        <v>2.2123900000000001</v>
      </c>
      <c r="E118" s="150">
        <v>3.9</v>
      </c>
      <c r="F118" s="150">
        <v>49.3</v>
      </c>
      <c r="G118" s="150">
        <v>79.2</v>
      </c>
      <c r="H118" s="150">
        <v>21.8</v>
      </c>
      <c r="I118" s="151">
        <v>22.2</v>
      </c>
      <c r="J118" s="152">
        <v>380.65777000000003</v>
      </c>
      <c r="K118" s="153">
        <v>0</v>
      </c>
      <c r="L118" s="149">
        <v>26.16667</v>
      </c>
      <c r="M118" s="154">
        <v>0.58700000000000008</v>
      </c>
      <c r="N118" s="155">
        <v>5.0000000000000001E-3</v>
      </c>
      <c r="O118" s="156">
        <v>289.08555000000001</v>
      </c>
      <c r="P118" s="153">
        <v>0.12716763005780346</v>
      </c>
      <c r="Q118" s="149">
        <v>137.00904</v>
      </c>
      <c r="R118" s="1">
        <v>-15</v>
      </c>
      <c r="S118" s="155">
        <v>0</v>
      </c>
      <c r="T118" s="155">
        <v>1200.1101000000001</v>
      </c>
      <c r="U118" s="101">
        <v>384.89919048497143</v>
      </c>
      <c r="V118" s="157">
        <v>1439.1422500000001</v>
      </c>
    </row>
    <row r="119" spans="1:22" ht="15">
      <c r="A119" s="1" t="s">
        <v>252</v>
      </c>
      <c r="B119" s="1" t="s">
        <v>253</v>
      </c>
      <c r="C119" s="149">
        <v>155</v>
      </c>
      <c r="D119" s="150">
        <v>-1.05324</v>
      </c>
      <c r="E119" s="150">
        <v>13.8</v>
      </c>
      <c r="F119" s="150">
        <v>51.7</v>
      </c>
      <c r="G119" s="150">
        <v>79.3</v>
      </c>
      <c r="H119" s="150">
        <v>22.8</v>
      </c>
      <c r="I119" s="151">
        <v>24</v>
      </c>
      <c r="J119" s="152">
        <v>373.02551999999997</v>
      </c>
      <c r="K119" s="153">
        <v>2.0133299999999998</v>
      </c>
      <c r="L119" s="149">
        <v>21.4375</v>
      </c>
      <c r="M119" s="154">
        <v>0.96499999999999997</v>
      </c>
      <c r="N119" s="155">
        <v>0.40799999999999997</v>
      </c>
      <c r="O119" s="156">
        <v>128.49483000000001</v>
      </c>
      <c r="P119" s="153">
        <v>6.2627143272304564E-2</v>
      </c>
      <c r="Q119" s="149">
        <v>174.37961000000001</v>
      </c>
      <c r="R119" s="1">
        <v>69</v>
      </c>
      <c r="S119" s="155">
        <v>1.2804097311139564E-3</v>
      </c>
      <c r="T119" s="155">
        <v>1134.8445200000001</v>
      </c>
      <c r="U119" s="101">
        <v>317.57926894701541</v>
      </c>
      <c r="V119" s="157">
        <v>1018.81988</v>
      </c>
    </row>
    <row r="120" spans="1:22" ht="15">
      <c r="A120" s="1" t="s">
        <v>254</v>
      </c>
      <c r="B120" s="1" t="s">
        <v>255</v>
      </c>
      <c r="C120" s="149">
        <v>68</v>
      </c>
      <c r="D120" s="150">
        <v>0.61387000000000003</v>
      </c>
      <c r="E120" s="150">
        <v>24.6</v>
      </c>
      <c r="F120" s="150">
        <v>50</v>
      </c>
      <c r="G120" s="150">
        <v>65</v>
      </c>
      <c r="H120" s="150">
        <v>19.7</v>
      </c>
      <c r="I120" s="151">
        <v>24.9</v>
      </c>
      <c r="J120" s="152">
        <v>279.33224000000001</v>
      </c>
      <c r="K120" s="153">
        <v>0</v>
      </c>
      <c r="L120" s="149">
        <v>18.25</v>
      </c>
      <c r="M120" s="154">
        <v>0.93200000000000005</v>
      </c>
      <c r="N120" s="155">
        <v>0.16300000000000001</v>
      </c>
      <c r="O120" s="156">
        <v>50.337629999999997</v>
      </c>
      <c r="P120" s="153">
        <v>5.3879806585309692E-2</v>
      </c>
      <c r="Q120" s="149">
        <v>69.235489999999999</v>
      </c>
      <c r="R120" s="1">
        <v>30</v>
      </c>
      <c r="S120" s="155">
        <v>0</v>
      </c>
      <c r="T120" s="155">
        <v>1139.76514</v>
      </c>
      <c r="U120" s="101">
        <v>259.43053269880255</v>
      </c>
      <c r="V120" s="157">
        <v>1041.1152999999999</v>
      </c>
    </row>
    <row r="121" spans="1:22" ht="15">
      <c r="A121" s="1" t="s">
        <v>256</v>
      </c>
      <c r="B121" s="1" t="s">
        <v>257</v>
      </c>
      <c r="C121" s="149">
        <v>188</v>
      </c>
      <c r="D121" s="150">
        <v>-1.50553</v>
      </c>
      <c r="E121" s="150">
        <v>17.600000000000001</v>
      </c>
      <c r="F121" s="150">
        <v>51.3</v>
      </c>
      <c r="G121" s="150">
        <v>90</v>
      </c>
      <c r="H121" s="150">
        <v>24.3</v>
      </c>
      <c r="I121" s="151">
        <v>26.6</v>
      </c>
      <c r="J121" s="152">
        <v>353.93160999999998</v>
      </c>
      <c r="K121" s="153">
        <v>1.44401</v>
      </c>
      <c r="L121" s="149">
        <v>23.657139999999998</v>
      </c>
      <c r="M121" s="154">
        <v>0.94299999999999995</v>
      </c>
      <c r="N121" s="155">
        <v>0.628</v>
      </c>
      <c r="O121" s="156">
        <v>171.74017000000001</v>
      </c>
      <c r="P121" s="153">
        <v>0.10119810532181667</v>
      </c>
      <c r="Q121" s="149">
        <v>179.75541000000001</v>
      </c>
      <c r="R121" s="1">
        <v>252</v>
      </c>
      <c r="S121" s="155">
        <v>3.5778175313059033E-4</v>
      </c>
      <c r="T121" s="155">
        <v>1557.53692</v>
      </c>
      <c r="U121" s="101">
        <v>523.06058052158539</v>
      </c>
      <c r="V121" s="157">
        <v>1826.7765199999999</v>
      </c>
    </row>
    <row r="122" spans="1:22" ht="15">
      <c r="A122" s="1" t="s">
        <v>258</v>
      </c>
      <c r="B122" s="1" t="s">
        <v>259</v>
      </c>
      <c r="C122" s="149">
        <v>79</v>
      </c>
      <c r="D122" s="150">
        <v>3.26254</v>
      </c>
      <c r="E122" s="150">
        <v>38.6</v>
      </c>
      <c r="F122" s="150">
        <v>49.6</v>
      </c>
      <c r="G122" s="150">
        <v>69.8</v>
      </c>
      <c r="H122" s="150">
        <v>20.399999999999999</v>
      </c>
      <c r="I122" s="151">
        <v>22.4</v>
      </c>
      <c r="J122" s="152">
        <v>416.90192000000002</v>
      </c>
      <c r="K122" s="153">
        <v>2.37073</v>
      </c>
      <c r="L122" s="149">
        <v>19.342110000000002</v>
      </c>
      <c r="M122" s="154">
        <v>0.746</v>
      </c>
      <c r="N122" s="155">
        <v>0.19</v>
      </c>
      <c r="O122" s="156">
        <v>61.618960000000001</v>
      </c>
      <c r="P122" s="153">
        <v>6.3208927918038782E-2</v>
      </c>
      <c r="Q122" s="149">
        <v>90.697819999999993</v>
      </c>
      <c r="R122" s="1">
        <v>-570</v>
      </c>
      <c r="S122" s="155">
        <v>0</v>
      </c>
      <c r="T122" s="155">
        <v>1275.15551</v>
      </c>
      <c r="U122" s="101">
        <v>373.86293804660266</v>
      </c>
      <c r="V122" s="157">
        <v>1252.8991699999999</v>
      </c>
    </row>
    <row r="123" spans="1:22" ht="15">
      <c r="A123" s="1" t="s">
        <v>260</v>
      </c>
      <c r="B123" s="1" t="s">
        <v>261</v>
      </c>
      <c r="C123" s="149">
        <v>144</v>
      </c>
      <c r="D123" s="150">
        <v>-2.2150099999999999</v>
      </c>
      <c r="E123" s="150">
        <v>20.399999999999999</v>
      </c>
      <c r="F123" s="150">
        <v>52.1</v>
      </c>
      <c r="G123" s="150">
        <v>78.599999999999994</v>
      </c>
      <c r="H123" s="150">
        <v>22.9</v>
      </c>
      <c r="I123" s="151">
        <v>25.8</v>
      </c>
      <c r="J123" s="152">
        <v>325.18425000000002</v>
      </c>
      <c r="K123" s="153">
        <v>3.0071400000000001</v>
      </c>
      <c r="L123" s="149">
        <v>20.190480000000001</v>
      </c>
      <c r="M123" s="154">
        <v>0.95799999999999996</v>
      </c>
      <c r="N123" s="155">
        <v>0.46600000000000003</v>
      </c>
      <c r="O123" s="156">
        <v>168.18289999999999</v>
      </c>
      <c r="P123" s="153">
        <v>6.0040909637829383E-2</v>
      </c>
      <c r="Q123" s="149">
        <v>237.22512</v>
      </c>
      <c r="R123" s="1">
        <v>94</v>
      </c>
      <c r="S123" s="155">
        <v>1.8621973929236499E-3</v>
      </c>
      <c r="T123" s="155">
        <v>1292.2632699999999</v>
      </c>
      <c r="U123" s="101">
        <v>498.34567394399619</v>
      </c>
      <c r="V123" s="157">
        <v>1462.90885</v>
      </c>
    </row>
    <row r="124" spans="1:22" ht="15">
      <c r="A124" s="1" t="s">
        <v>262</v>
      </c>
      <c r="B124" s="1" t="s">
        <v>263</v>
      </c>
      <c r="C124" s="149">
        <v>124</v>
      </c>
      <c r="D124" s="150">
        <v>0.84415000000000007</v>
      </c>
      <c r="E124" s="150">
        <v>32.299999999999997</v>
      </c>
      <c r="F124" s="150">
        <v>52.9</v>
      </c>
      <c r="G124" s="150">
        <v>82.5</v>
      </c>
      <c r="H124" s="150">
        <v>23.9</v>
      </c>
      <c r="I124" s="151">
        <v>25.8</v>
      </c>
      <c r="J124" s="152">
        <v>301.24322999999998</v>
      </c>
      <c r="K124" s="153">
        <v>1.67778</v>
      </c>
      <c r="L124" s="149">
        <v>22.037040000000001</v>
      </c>
      <c r="M124" s="154">
        <v>0.92700000000000005</v>
      </c>
      <c r="N124" s="155">
        <v>0.443</v>
      </c>
      <c r="O124" s="156">
        <v>131.89828</v>
      </c>
      <c r="P124" s="153">
        <v>5.0515546319239067E-2</v>
      </c>
      <c r="Q124" s="149">
        <v>157.68286000000001</v>
      </c>
      <c r="R124" s="1">
        <v>244</v>
      </c>
      <c r="S124" s="155">
        <v>4.3859649122807018E-4</v>
      </c>
      <c r="T124" s="155">
        <v>1822.3962899999999</v>
      </c>
      <c r="U124" s="101">
        <v>309.08707167877867</v>
      </c>
      <c r="V124" s="157">
        <v>1309.1809599999999</v>
      </c>
    </row>
    <row r="125" spans="1:22" ht="15">
      <c r="A125" s="1" t="s">
        <v>264</v>
      </c>
      <c r="B125" s="1" t="s">
        <v>265</v>
      </c>
      <c r="C125" s="149">
        <v>59</v>
      </c>
      <c r="D125" s="150">
        <v>-0.32038000000000005</v>
      </c>
      <c r="E125" s="150">
        <v>22.6</v>
      </c>
      <c r="F125" s="150">
        <v>50.4</v>
      </c>
      <c r="G125" s="150">
        <v>59.4</v>
      </c>
      <c r="H125" s="150">
        <v>18.8</v>
      </c>
      <c r="I125" s="151">
        <v>26.6</v>
      </c>
      <c r="J125" s="152">
        <v>330.08809000000002</v>
      </c>
      <c r="K125" s="153">
        <v>4.1466700000000003</v>
      </c>
      <c r="L125" s="149">
        <v>24.3</v>
      </c>
      <c r="M125" s="154">
        <v>0.85799999999999998</v>
      </c>
      <c r="N125" s="155">
        <v>9.4E-2</v>
      </c>
      <c r="O125" s="156">
        <v>49.765059999999998</v>
      </c>
      <c r="P125" s="153">
        <v>6.4666238767650833E-2</v>
      </c>
      <c r="Q125" s="149">
        <v>82.390609999999995</v>
      </c>
      <c r="R125" s="1">
        <v>17</v>
      </c>
      <c r="S125" s="155">
        <v>1.4513788098693759E-3</v>
      </c>
      <c r="T125" s="155">
        <v>1105.5840800000001</v>
      </c>
      <c r="U125" s="101">
        <v>328.04263287086451</v>
      </c>
      <c r="V125" s="157">
        <v>1180.72003</v>
      </c>
    </row>
    <row r="126" spans="1:22" ht="15">
      <c r="A126" s="1" t="s">
        <v>266</v>
      </c>
      <c r="B126" s="1" t="s">
        <v>267</v>
      </c>
      <c r="C126" s="149">
        <v>115</v>
      </c>
      <c r="D126" s="150">
        <v>2.01701</v>
      </c>
      <c r="E126" s="150">
        <v>24.4</v>
      </c>
      <c r="F126" s="150">
        <v>52.7</v>
      </c>
      <c r="G126" s="150">
        <v>74.7</v>
      </c>
      <c r="H126" s="150">
        <v>22.5</v>
      </c>
      <c r="I126" s="151">
        <v>29</v>
      </c>
      <c r="J126" s="152">
        <v>306.91824000000003</v>
      </c>
      <c r="K126" s="153">
        <v>1.6221800000000002</v>
      </c>
      <c r="L126" s="149">
        <v>22.33333</v>
      </c>
      <c r="M126" s="154">
        <v>0.95</v>
      </c>
      <c r="N126" s="155">
        <v>0.55299999999999994</v>
      </c>
      <c r="O126" s="156">
        <v>0</v>
      </c>
      <c r="P126" s="153">
        <v>6.0037273695420661E-2</v>
      </c>
      <c r="Q126" s="149">
        <v>217.68885</v>
      </c>
      <c r="R126" s="1">
        <v>264</v>
      </c>
      <c r="S126" s="155">
        <v>1.5873015873015873E-3</v>
      </c>
      <c r="T126" s="155">
        <v>1677.31629</v>
      </c>
      <c r="U126" s="101">
        <v>225.5439091582756</v>
      </c>
      <c r="V126" s="157">
        <v>1716.12455</v>
      </c>
    </row>
    <row r="127" spans="1:22" ht="15">
      <c r="A127" s="1" t="s">
        <v>268</v>
      </c>
      <c r="B127" s="1" t="s">
        <v>269</v>
      </c>
      <c r="C127" s="149">
        <v>90</v>
      </c>
      <c r="D127" s="150">
        <v>3.8297400000000001</v>
      </c>
      <c r="E127" s="150">
        <v>76</v>
      </c>
      <c r="F127" s="150">
        <v>47.2</v>
      </c>
      <c r="G127" s="150">
        <v>54.9</v>
      </c>
      <c r="H127" s="150">
        <v>16.7</v>
      </c>
      <c r="I127" s="151">
        <v>25.3</v>
      </c>
      <c r="J127" s="152">
        <v>357.44533999999999</v>
      </c>
      <c r="K127" s="153">
        <v>2.0645199999999999</v>
      </c>
      <c r="L127" s="149">
        <v>18.08333</v>
      </c>
      <c r="M127" s="154">
        <v>0.91200000000000003</v>
      </c>
      <c r="N127" s="155">
        <v>0.31</v>
      </c>
      <c r="O127" s="156">
        <v>49.020679999999999</v>
      </c>
      <c r="P127" s="153">
        <v>5.0858232676414497E-2</v>
      </c>
      <c r="Q127" s="149">
        <v>111.55508</v>
      </c>
      <c r="R127" s="1">
        <v>-53</v>
      </c>
      <c r="S127" s="155">
        <v>0</v>
      </c>
      <c r="T127" s="155">
        <v>1665.6071199999999</v>
      </c>
      <c r="U127" s="101">
        <v>517.79124298056161</v>
      </c>
      <c r="V127" s="157">
        <v>1405.83125</v>
      </c>
    </row>
    <row r="128" spans="1:22" ht="15">
      <c r="A128" s="1" t="s">
        <v>270</v>
      </c>
      <c r="B128" s="1" t="s">
        <v>271</v>
      </c>
      <c r="C128" s="149">
        <v>49</v>
      </c>
      <c r="D128" s="150">
        <v>1.9339</v>
      </c>
      <c r="E128" s="150">
        <v>30.4</v>
      </c>
      <c r="F128" s="150">
        <v>50.1</v>
      </c>
      <c r="G128" s="150">
        <v>58.5</v>
      </c>
      <c r="H128" s="150">
        <v>18.5</v>
      </c>
      <c r="I128" s="151">
        <v>25</v>
      </c>
      <c r="J128" s="152">
        <v>335.39692000000002</v>
      </c>
      <c r="K128" s="153">
        <v>0</v>
      </c>
      <c r="L128" s="149">
        <v>19</v>
      </c>
      <c r="M128" s="154">
        <v>0.89599999999999991</v>
      </c>
      <c r="N128" s="155">
        <v>0</v>
      </c>
      <c r="O128" s="156">
        <v>140.47117</v>
      </c>
      <c r="P128" s="153">
        <v>7.7064702788006312E-2</v>
      </c>
      <c r="Q128" s="149">
        <v>76.950040000000001</v>
      </c>
      <c r="R128" s="1">
        <v>-48</v>
      </c>
      <c r="S128" s="155">
        <v>0</v>
      </c>
      <c r="T128" s="155">
        <v>1115.20252</v>
      </c>
      <c r="U128" s="101">
        <v>262.48320946538126</v>
      </c>
      <c r="V128" s="157">
        <v>1027.1429599999999</v>
      </c>
    </row>
    <row r="129" spans="1:22" ht="15">
      <c r="A129" s="1" t="s">
        <v>272</v>
      </c>
      <c r="B129" s="1" t="s">
        <v>273</v>
      </c>
      <c r="C129" s="149">
        <v>52</v>
      </c>
      <c r="D129" s="150">
        <v>-0.66410000000000002</v>
      </c>
      <c r="E129" s="150">
        <v>3.1</v>
      </c>
      <c r="F129" s="150">
        <v>53.4</v>
      </c>
      <c r="G129" s="150">
        <v>72</v>
      </c>
      <c r="H129" s="150">
        <v>22.4</v>
      </c>
      <c r="I129" s="151">
        <v>26.4</v>
      </c>
      <c r="J129" s="152">
        <v>347.48557</v>
      </c>
      <c r="K129" s="153">
        <v>1.6480800000000002</v>
      </c>
      <c r="L129" s="149">
        <v>21.321429999999999</v>
      </c>
      <c r="M129" s="154">
        <v>0.91900000000000004</v>
      </c>
      <c r="N129" s="155">
        <v>0.52</v>
      </c>
      <c r="O129" s="156">
        <v>168.61469</v>
      </c>
      <c r="P129" s="153">
        <v>9.8716381418092913E-2</v>
      </c>
      <c r="Q129" s="149">
        <v>105.19325000000001</v>
      </c>
      <c r="R129" s="1">
        <v>99</v>
      </c>
      <c r="S129" s="155">
        <v>0</v>
      </c>
      <c r="T129" s="155">
        <v>1323.3496299999999</v>
      </c>
      <c r="U129" s="101">
        <v>292.70495218488509</v>
      </c>
      <c r="V129" s="157">
        <v>1187.99055</v>
      </c>
    </row>
    <row r="130" spans="1:22" ht="15">
      <c r="A130" s="1" t="s">
        <v>274</v>
      </c>
      <c r="B130" s="1" t="s">
        <v>275</v>
      </c>
      <c r="C130" s="149">
        <v>615</v>
      </c>
      <c r="D130" s="150">
        <v>-2.6352000000000002</v>
      </c>
      <c r="E130" s="150">
        <v>25.6</v>
      </c>
      <c r="F130" s="150">
        <v>54</v>
      </c>
      <c r="G130" s="150">
        <v>105.6</v>
      </c>
      <c r="H130" s="150">
        <v>27.7</v>
      </c>
      <c r="I130" s="151">
        <v>24.8</v>
      </c>
      <c r="J130" s="152">
        <v>269.65341999999998</v>
      </c>
      <c r="K130" s="153">
        <v>1.66316</v>
      </c>
      <c r="L130" s="149">
        <v>23.65</v>
      </c>
      <c r="M130" s="154">
        <v>0.98499999999999999</v>
      </c>
      <c r="N130" s="155">
        <v>0.311</v>
      </c>
      <c r="O130" s="156">
        <v>166.19752</v>
      </c>
      <c r="P130" s="153">
        <v>0.1230655175609304</v>
      </c>
      <c r="Q130" s="149">
        <v>54.411940000000001</v>
      </c>
      <c r="R130" s="1"/>
      <c r="S130" s="155">
        <v>0</v>
      </c>
      <c r="T130" s="155">
        <v>1520.7117000000001</v>
      </c>
      <c r="U130" s="101">
        <v>159.39629649693029</v>
      </c>
      <c r="V130" s="157">
        <v>1144.0574799999999</v>
      </c>
    </row>
    <row r="131" spans="1:22" ht="15">
      <c r="A131" s="1" t="s">
        <v>276</v>
      </c>
      <c r="B131" s="1" t="s">
        <v>277</v>
      </c>
      <c r="C131" s="149">
        <v>291</v>
      </c>
      <c r="D131" s="150">
        <v>-5.9078400000000002</v>
      </c>
      <c r="E131" s="150">
        <v>2</v>
      </c>
      <c r="F131" s="150">
        <v>56.3</v>
      </c>
      <c r="G131" s="150">
        <v>112.4</v>
      </c>
      <c r="H131" s="150">
        <v>29.8</v>
      </c>
      <c r="I131" s="151">
        <v>23.3</v>
      </c>
      <c r="J131" s="152">
        <v>271.37817999999999</v>
      </c>
      <c r="K131" s="153">
        <v>1.69737</v>
      </c>
      <c r="L131" s="149">
        <v>21.11111</v>
      </c>
      <c r="M131" s="154">
        <v>0.92799999999999994</v>
      </c>
      <c r="N131" s="155">
        <v>0.54600000000000004</v>
      </c>
      <c r="O131" s="156">
        <v>189.64159000000001</v>
      </c>
      <c r="P131" s="153">
        <v>8.9060092449922953E-2</v>
      </c>
      <c r="Q131" s="149">
        <v>94.045739999999995</v>
      </c>
      <c r="R131" s="1">
        <v>24</v>
      </c>
      <c r="S131" s="155">
        <v>0</v>
      </c>
      <c r="T131" s="155">
        <v>1546.9953800000001</v>
      </c>
      <c r="U131" s="101">
        <v>326.03721411671927</v>
      </c>
      <c r="V131" s="157">
        <v>1277.6105700000001</v>
      </c>
    </row>
    <row r="132" spans="1:22" ht="15">
      <c r="A132" s="1" t="s">
        <v>278</v>
      </c>
      <c r="B132" s="1" t="s">
        <v>279</v>
      </c>
      <c r="C132" s="149">
        <v>400</v>
      </c>
      <c r="D132" s="150">
        <v>-4.5508199999999999</v>
      </c>
      <c r="E132" s="150">
        <v>49.9</v>
      </c>
      <c r="F132" s="150">
        <v>62.7</v>
      </c>
      <c r="G132" s="150">
        <v>156.1</v>
      </c>
      <c r="H132" s="150">
        <v>38.200000000000003</v>
      </c>
      <c r="I132" s="151">
        <v>24.6</v>
      </c>
      <c r="J132" s="152">
        <v>304.76888000000002</v>
      </c>
      <c r="K132" s="153">
        <v>1.20635</v>
      </c>
      <c r="L132" s="149">
        <v>20.66667</v>
      </c>
      <c r="M132" s="154">
        <v>0.96700000000000008</v>
      </c>
      <c r="N132" s="155">
        <v>0.80500000000000005</v>
      </c>
      <c r="O132" s="156">
        <v>416.82117</v>
      </c>
      <c r="P132" s="153">
        <v>7.5586206896551725E-2</v>
      </c>
      <c r="Q132" s="149">
        <v>280.31202000000002</v>
      </c>
      <c r="R132" s="1">
        <v>72</v>
      </c>
      <c r="S132" s="155">
        <v>8.7260034904013963E-4</v>
      </c>
      <c r="T132" s="155">
        <v>3161.3793099999998</v>
      </c>
      <c r="U132" s="101">
        <v>546.85373579786335</v>
      </c>
      <c r="V132" s="157">
        <v>3695.8625400000001</v>
      </c>
    </row>
    <row r="133" spans="1:22" ht="15">
      <c r="A133" s="1" t="s">
        <v>280</v>
      </c>
      <c r="B133" s="1" t="s">
        <v>281</v>
      </c>
      <c r="C133" s="149">
        <v>73</v>
      </c>
      <c r="D133" s="150">
        <v>5.1652899999999997</v>
      </c>
      <c r="E133" s="150">
        <v>15.9</v>
      </c>
      <c r="F133" s="150">
        <v>52</v>
      </c>
      <c r="G133" s="150">
        <v>67.099999999999994</v>
      </c>
      <c r="H133" s="150">
        <v>20.9</v>
      </c>
      <c r="I133" s="151">
        <v>21.9</v>
      </c>
      <c r="J133" s="152">
        <v>354.13576</v>
      </c>
      <c r="K133" s="153">
        <v>1.4907400000000002</v>
      </c>
      <c r="L133" s="149">
        <v>23</v>
      </c>
      <c r="M133" s="154">
        <v>0.91599999999999993</v>
      </c>
      <c r="N133" s="155">
        <v>0.23300000000000001</v>
      </c>
      <c r="O133" s="156">
        <v>190.70248000000001</v>
      </c>
      <c r="P133" s="153">
        <v>0.10821831869510665</v>
      </c>
      <c r="Q133" s="149">
        <v>83.367729999999995</v>
      </c>
      <c r="R133" s="1">
        <v>-120</v>
      </c>
      <c r="S133" s="155">
        <v>0</v>
      </c>
      <c r="T133" s="155">
        <v>1232.7478000000001</v>
      </c>
      <c r="U133" s="101">
        <v>402.43703466776725</v>
      </c>
      <c r="V133" s="157">
        <v>1771.70695</v>
      </c>
    </row>
    <row r="134" spans="1:22" ht="15">
      <c r="A134" s="1" t="s">
        <v>282</v>
      </c>
      <c r="B134" s="1" t="s">
        <v>283</v>
      </c>
      <c r="C134" s="149">
        <v>148</v>
      </c>
      <c r="D134" s="150">
        <v>-4.4372300000000005</v>
      </c>
      <c r="E134" s="150">
        <v>9.8000000000000007</v>
      </c>
      <c r="F134" s="150">
        <v>52.2</v>
      </c>
      <c r="G134" s="150">
        <v>101.5</v>
      </c>
      <c r="H134" s="150">
        <v>26.3</v>
      </c>
      <c r="I134" s="151">
        <v>23.3</v>
      </c>
      <c r="J134" s="152">
        <v>312.50605999999999</v>
      </c>
      <c r="K134" s="153">
        <v>1.7777799999999999</v>
      </c>
      <c r="L134" s="149">
        <v>20.5</v>
      </c>
      <c r="M134" s="154">
        <v>0.93900000000000006</v>
      </c>
      <c r="N134" s="155">
        <v>0.47799999999999998</v>
      </c>
      <c r="O134" s="156">
        <v>133.65800999999999</v>
      </c>
      <c r="P134" s="153">
        <v>0.12869651412522717</v>
      </c>
      <c r="Q134" s="149">
        <v>70.878110000000007</v>
      </c>
      <c r="R134" s="1">
        <v>-142</v>
      </c>
      <c r="S134" s="155">
        <v>0</v>
      </c>
      <c r="T134" s="155">
        <v>1508.3429699999999</v>
      </c>
      <c r="U134" s="101">
        <v>209.14638011505482</v>
      </c>
      <c r="V134" s="157">
        <v>975.32406000000003</v>
      </c>
    </row>
    <row r="135" spans="1:22" ht="15">
      <c r="A135" s="1" t="s">
        <v>284</v>
      </c>
      <c r="B135" s="1" t="s">
        <v>285</v>
      </c>
      <c r="C135" s="149">
        <v>97</v>
      </c>
      <c r="D135" s="150">
        <v>-1.7421600000000002</v>
      </c>
      <c r="E135" s="150">
        <v>-18.899999999999999</v>
      </c>
      <c r="F135" s="150">
        <v>55.4</v>
      </c>
      <c r="G135" s="150">
        <v>108.2</v>
      </c>
      <c r="H135" s="150">
        <v>28.8</v>
      </c>
      <c r="I135" s="151">
        <v>26</v>
      </c>
      <c r="J135" s="152">
        <v>274.43549999999999</v>
      </c>
      <c r="K135" s="153">
        <v>0.97802000000000011</v>
      </c>
      <c r="L135" s="149">
        <v>17.75</v>
      </c>
      <c r="M135" s="154">
        <v>0.86699999999999999</v>
      </c>
      <c r="N135" s="155">
        <v>0.28699999999999998</v>
      </c>
      <c r="O135" s="156">
        <v>150.62986000000001</v>
      </c>
      <c r="P135" s="153">
        <v>0.10535152151101784</v>
      </c>
      <c r="Q135" s="149">
        <v>150.9383</v>
      </c>
      <c r="R135" s="1">
        <v>50</v>
      </c>
      <c r="S135" s="155">
        <v>0</v>
      </c>
      <c r="T135" s="155">
        <v>1607.5550900000001</v>
      </c>
      <c r="U135" s="101">
        <v>446.68764682057514</v>
      </c>
      <c r="V135" s="157">
        <v>1844.8638100000001</v>
      </c>
    </row>
    <row r="136" spans="1:22" ht="15">
      <c r="A136" s="1" t="s">
        <v>286</v>
      </c>
      <c r="B136" s="1" t="s">
        <v>287</v>
      </c>
      <c r="C136" s="149">
        <v>49</v>
      </c>
      <c r="D136" s="1">
        <v>-2.5</v>
      </c>
      <c r="E136" s="150">
        <v>18.2</v>
      </c>
      <c r="F136" s="150">
        <v>50.8</v>
      </c>
      <c r="G136" s="150">
        <v>78.7</v>
      </c>
      <c r="H136" s="150">
        <v>22.4</v>
      </c>
      <c r="I136" s="151">
        <v>25</v>
      </c>
      <c r="J136" s="152">
        <v>267.32673</v>
      </c>
      <c r="K136" s="153">
        <v>0</v>
      </c>
      <c r="L136" s="149">
        <v>20.66667</v>
      </c>
      <c r="M136" s="154">
        <v>0.59499999999999997</v>
      </c>
      <c r="N136" s="155">
        <v>0.12300000000000001</v>
      </c>
      <c r="O136" s="156">
        <v>226.53109000000001</v>
      </c>
      <c r="P136" s="153">
        <v>9.3262411347517726E-2</v>
      </c>
      <c r="Q136" s="149">
        <v>66.541259999999994</v>
      </c>
      <c r="R136" s="1">
        <v>-3</v>
      </c>
      <c r="S136" s="155">
        <v>0</v>
      </c>
      <c r="T136" s="155">
        <v>1273.0496499999999</v>
      </c>
      <c r="U136" s="101">
        <v>265.66867152598167</v>
      </c>
      <c r="V136" s="157">
        <v>1026.49271</v>
      </c>
    </row>
    <row r="137" spans="1:22" ht="15">
      <c r="A137" s="1" t="s">
        <v>288</v>
      </c>
      <c r="B137" s="1" t="s">
        <v>289</v>
      </c>
      <c r="C137" s="149">
        <v>73</v>
      </c>
      <c r="D137" s="150">
        <v>-0.17376000000000003</v>
      </c>
      <c r="E137" s="150">
        <v>10.9</v>
      </c>
      <c r="F137" s="150">
        <v>52.7</v>
      </c>
      <c r="G137" s="150">
        <v>100.1</v>
      </c>
      <c r="H137" s="150">
        <v>26.4</v>
      </c>
      <c r="I137" s="151">
        <v>24.1</v>
      </c>
      <c r="J137" s="152">
        <v>297.31308000000001</v>
      </c>
      <c r="K137" s="153">
        <v>0</v>
      </c>
      <c r="L137" s="149">
        <v>16.77778</v>
      </c>
      <c r="M137" s="154">
        <v>0.66300000000000003</v>
      </c>
      <c r="N137" s="155">
        <v>0.35700000000000004</v>
      </c>
      <c r="O137" s="156">
        <v>155.34317999999999</v>
      </c>
      <c r="P137" s="153">
        <v>0.14077412513255566</v>
      </c>
      <c r="Q137" s="149">
        <v>78.285020000000003</v>
      </c>
      <c r="R137" s="1">
        <v>40</v>
      </c>
      <c r="S137" s="155">
        <v>0</v>
      </c>
      <c r="T137" s="155">
        <v>1598.6214199999999</v>
      </c>
      <c r="U137" s="101">
        <v>387.57976045825376</v>
      </c>
      <c r="V137" s="157">
        <v>1208.73774</v>
      </c>
    </row>
    <row r="138" spans="1:22" ht="15">
      <c r="A138" s="1" t="s">
        <v>290</v>
      </c>
      <c r="B138" s="1" t="s">
        <v>291</v>
      </c>
      <c r="C138" s="149">
        <v>1430</v>
      </c>
      <c r="D138" s="150">
        <v>-4.4710000000000001</v>
      </c>
      <c r="E138" s="1">
        <v>-8.5</v>
      </c>
      <c r="F138" s="1">
        <v>-2.2999999999999998</v>
      </c>
      <c r="G138" s="1">
        <v>69.5</v>
      </c>
      <c r="H138" s="1">
        <v>15.6</v>
      </c>
      <c r="I138" s="151">
        <v>26.3</v>
      </c>
      <c r="J138" s="152">
        <v>286.52551</v>
      </c>
      <c r="K138" s="153">
        <v>1.1236699999999999</v>
      </c>
      <c r="L138" s="149">
        <v>22.98039</v>
      </c>
      <c r="M138" s="154">
        <v>0.97599999999999998</v>
      </c>
      <c r="N138" s="155">
        <v>0.77200000000000002</v>
      </c>
      <c r="O138" s="156">
        <v>191.10238000000001</v>
      </c>
      <c r="P138" s="153">
        <v>9.1339261928019583E-2</v>
      </c>
      <c r="Q138" s="149">
        <v>248.32021</v>
      </c>
      <c r="R138" s="1">
        <v>1144</v>
      </c>
      <c r="S138" s="155">
        <v>1.4203536680633478E-3</v>
      </c>
      <c r="T138" s="155">
        <v>1786.3168700000001</v>
      </c>
      <c r="U138" s="101">
        <v>342.61590527132552</v>
      </c>
      <c r="V138" s="157">
        <v>1578.9102600000001</v>
      </c>
    </row>
    <row r="139" spans="1:22" ht="15">
      <c r="A139" s="1" t="s">
        <v>292</v>
      </c>
      <c r="B139" s="1" t="s">
        <v>293</v>
      </c>
      <c r="C139" s="149">
        <v>173</v>
      </c>
      <c r="D139" s="150">
        <v>-0.92047000000000012</v>
      </c>
      <c r="E139" s="150">
        <v>9.4</v>
      </c>
      <c r="F139" s="150">
        <v>50</v>
      </c>
      <c r="G139" s="150">
        <v>92.8</v>
      </c>
      <c r="H139" s="150">
        <v>24.1</v>
      </c>
      <c r="I139" s="151">
        <v>25.1</v>
      </c>
      <c r="J139" s="152">
        <v>303.78825000000001</v>
      </c>
      <c r="K139" s="153">
        <v>1.51692</v>
      </c>
      <c r="L139" s="149">
        <v>20.88</v>
      </c>
      <c r="M139" s="154">
        <v>0.97499999999999998</v>
      </c>
      <c r="N139" s="155">
        <v>0.83700000000000008</v>
      </c>
      <c r="O139" s="156">
        <v>175.87137999999999</v>
      </c>
      <c r="P139" s="153">
        <v>9.1829223408170776E-2</v>
      </c>
      <c r="Q139" s="149">
        <v>233.15744000000001</v>
      </c>
      <c r="R139" s="1">
        <v>79</v>
      </c>
      <c r="S139" s="155">
        <v>2.2123893805309734E-3</v>
      </c>
      <c r="T139" s="155">
        <v>1247.69967</v>
      </c>
      <c r="U139" s="101">
        <v>962.82214504847218</v>
      </c>
      <c r="V139" s="157">
        <v>1987.39348</v>
      </c>
    </row>
    <row r="140" spans="1:22" ht="15">
      <c r="A140" s="1" t="s">
        <v>294</v>
      </c>
      <c r="B140" s="1" t="s">
        <v>295</v>
      </c>
      <c r="C140" s="149">
        <v>35</v>
      </c>
      <c r="D140" s="150">
        <v>0.57386000000000004</v>
      </c>
      <c r="E140" s="150">
        <v>12.3</v>
      </c>
      <c r="F140" s="150">
        <v>58.7</v>
      </c>
      <c r="G140" s="150">
        <v>87.8</v>
      </c>
      <c r="H140" s="150">
        <v>27.5</v>
      </c>
      <c r="I140" s="151">
        <v>25.4</v>
      </c>
      <c r="J140" s="152">
        <v>301.76650999999998</v>
      </c>
      <c r="K140" s="153">
        <v>2.5099999999999998</v>
      </c>
      <c r="L140" s="149">
        <v>21.692309999999999</v>
      </c>
      <c r="M140" s="154">
        <v>0.93200000000000005</v>
      </c>
      <c r="N140" s="155">
        <v>0.115</v>
      </c>
      <c r="O140" s="156">
        <v>118.09939</v>
      </c>
      <c r="P140" s="153">
        <v>0.13417076278900419</v>
      </c>
      <c r="Q140" s="149">
        <v>54.937489999999997</v>
      </c>
      <c r="R140" s="1">
        <v>-41</v>
      </c>
      <c r="S140" s="155">
        <v>0</v>
      </c>
      <c r="T140" s="155">
        <v>935.73639000000003</v>
      </c>
      <c r="U140" s="101">
        <v>134.329097373552</v>
      </c>
      <c r="V140" s="157">
        <v>704.90746000000001</v>
      </c>
    </row>
    <row r="141" spans="1:22" ht="15">
      <c r="A141" s="1" t="s">
        <v>296</v>
      </c>
      <c r="B141" s="1" t="s">
        <v>297</v>
      </c>
      <c r="C141" s="149">
        <v>69</v>
      </c>
      <c r="D141" s="150">
        <v>-0.61055000000000004</v>
      </c>
      <c r="E141" s="150">
        <v>15.4</v>
      </c>
      <c r="F141" s="150">
        <v>51.8</v>
      </c>
      <c r="G141" s="150">
        <v>90.9</v>
      </c>
      <c r="H141" s="150">
        <v>24.7</v>
      </c>
      <c r="I141" s="151">
        <v>22.9</v>
      </c>
      <c r="J141" s="152">
        <v>365.76548000000003</v>
      </c>
      <c r="K141" s="153">
        <v>1.2215400000000001</v>
      </c>
      <c r="L141" s="149">
        <v>19.711110000000001</v>
      </c>
      <c r="M141" s="154">
        <v>0.91400000000000003</v>
      </c>
      <c r="N141" s="155">
        <v>0.59399999999999997</v>
      </c>
      <c r="O141" s="156">
        <v>112.38552</v>
      </c>
      <c r="P141" s="153">
        <v>0.12323780528162023</v>
      </c>
      <c r="Q141" s="149">
        <v>190.63603000000001</v>
      </c>
      <c r="R141" s="1">
        <v>177</v>
      </c>
      <c r="S141" s="155">
        <v>2.0335536349771225E-3</v>
      </c>
      <c r="T141" s="155">
        <v>1301.8730599999999</v>
      </c>
      <c r="U141" s="101">
        <v>310.42245869479927</v>
      </c>
      <c r="V141" s="157">
        <v>1065.0451599999999</v>
      </c>
    </row>
    <row r="142" spans="1:22" ht="15">
      <c r="A142" s="1" t="s">
        <v>298</v>
      </c>
      <c r="B142" s="1" t="s">
        <v>299</v>
      </c>
      <c r="C142" s="149">
        <v>140</v>
      </c>
      <c r="D142" s="150">
        <v>4.3603399999999999</v>
      </c>
      <c r="E142" s="150">
        <v>84.6</v>
      </c>
      <c r="F142" s="150">
        <v>53.5</v>
      </c>
      <c r="G142" s="150">
        <v>52.8</v>
      </c>
      <c r="H142" s="150">
        <v>18.5</v>
      </c>
      <c r="I142" s="151">
        <v>22.9</v>
      </c>
      <c r="J142" s="152">
        <v>267.21249999999998</v>
      </c>
      <c r="K142" s="153">
        <v>6.6933299999999996</v>
      </c>
      <c r="L142" s="149">
        <v>20.77778</v>
      </c>
      <c r="M142" s="154">
        <v>0.95700000000000007</v>
      </c>
      <c r="N142" s="155">
        <v>0.64599999999999991</v>
      </c>
      <c r="O142" s="156">
        <v>222.90049999999999</v>
      </c>
      <c r="P142" s="153">
        <v>3.5311105276975584E-2</v>
      </c>
      <c r="Q142" s="149">
        <v>80.283860000000004</v>
      </c>
      <c r="R142" s="1">
        <v>-50</v>
      </c>
      <c r="S142" s="155">
        <v>0</v>
      </c>
      <c r="T142" s="155">
        <v>1551.58834</v>
      </c>
      <c r="U142" s="101">
        <v>394.80346528727773</v>
      </c>
      <c r="V142" s="157">
        <v>1678.3380299999999</v>
      </c>
    </row>
    <row r="143" spans="1:22" ht="15">
      <c r="A143" s="1" t="s">
        <v>300</v>
      </c>
      <c r="B143" s="1" t="s">
        <v>301</v>
      </c>
      <c r="C143" s="149">
        <v>113</v>
      </c>
      <c r="D143" s="150">
        <v>4.6102400000000001</v>
      </c>
      <c r="E143" s="150">
        <v>48</v>
      </c>
      <c r="F143" s="150">
        <v>50.5</v>
      </c>
      <c r="G143" s="150">
        <v>55.1</v>
      </c>
      <c r="H143" s="150">
        <v>17.899999999999999</v>
      </c>
      <c r="I143" s="151">
        <v>24.6</v>
      </c>
      <c r="J143" s="152">
        <v>330.80432000000002</v>
      </c>
      <c r="K143" s="153">
        <v>2.4953799999999999</v>
      </c>
      <c r="L143" s="149">
        <v>20.7027</v>
      </c>
      <c r="M143" s="154">
        <v>0.74</v>
      </c>
      <c r="N143" s="155">
        <v>0.371</v>
      </c>
      <c r="O143" s="156">
        <v>155.52171999999999</v>
      </c>
      <c r="P143" s="153">
        <v>3.3498525813938897E-2</v>
      </c>
      <c r="Q143" s="149">
        <v>164.16542000000001</v>
      </c>
      <c r="R143" s="1">
        <v>280</v>
      </c>
      <c r="S143" s="155">
        <v>4.0144520272982739E-4</v>
      </c>
      <c r="T143" s="155">
        <v>1562.6372200000001</v>
      </c>
      <c r="U143" s="101">
        <v>580.52477238619315</v>
      </c>
      <c r="V143" s="157">
        <v>2181.9196999999999</v>
      </c>
    </row>
    <row r="144" spans="1:22" ht="15">
      <c r="A144" s="1" t="s">
        <v>302</v>
      </c>
      <c r="B144" s="1" t="s">
        <v>303</v>
      </c>
      <c r="C144" s="149">
        <v>55</v>
      </c>
      <c r="D144" s="150">
        <v>1.29366</v>
      </c>
      <c r="E144" s="150">
        <v>20.100000000000001</v>
      </c>
      <c r="F144" s="150">
        <v>48.1</v>
      </c>
      <c r="G144" s="150">
        <v>74.3</v>
      </c>
      <c r="H144" s="150">
        <v>20.5</v>
      </c>
      <c r="I144" s="151">
        <v>28.2</v>
      </c>
      <c r="J144" s="152">
        <v>279.06186000000002</v>
      </c>
      <c r="K144" s="153">
        <v>4.4210500000000001</v>
      </c>
      <c r="L144" s="149">
        <v>17</v>
      </c>
      <c r="M144" s="154">
        <v>0.96099999999999997</v>
      </c>
      <c r="N144" s="155">
        <v>0</v>
      </c>
      <c r="O144" s="156">
        <v>151.35834</v>
      </c>
      <c r="P144" s="153">
        <v>3.6242250834525515E-2</v>
      </c>
      <c r="Q144" s="149">
        <v>55.054729999999999</v>
      </c>
      <c r="R144" s="1">
        <v>-103</v>
      </c>
      <c r="S144" s="155">
        <v>0</v>
      </c>
      <c r="T144" s="155">
        <v>810.68192999999997</v>
      </c>
      <c r="U144" s="101">
        <v>197.71314874436575</v>
      </c>
      <c r="V144" s="157">
        <v>2437.1357899999998</v>
      </c>
    </row>
    <row r="145" spans="1:22" ht="15">
      <c r="A145" s="1" t="s">
        <v>304</v>
      </c>
      <c r="B145" s="1" t="s">
        <v>305</v>
      </c>
      <c r="C145" s="149">
        <v>119</v>
      </c>
      <c r="D145" s="150">
        <v>2.1131500000000001</v>
      </c>
      <c r="E145" s="150">
        <v>87.1</v>
      </c>
      <c r="F145" s="150">
        <v>52.6</v>
      </c>
      <c r="G145" s="150">
        <v>62.1</v>
      </c>
      <c r="H145" s="150">
        <v>20.100000000000001</v>
      </c>
      <c r="I145" s="151">
        <v>27.6</v>
      </c>
      <c r="J145" s="152">
        <v>296.93741999999997</v>
      </c>
      <c r="K145" s="153">
        <v>1.5741400000000001</v>
      </c>
      <c r="L145" s="149">
        <v>17.80556</v>
      </c>
      <c r="M145" s="154">
        <v>0.91900000000000004</v>
      </c>
      <c r="N145" s="155">
        <v>0.375</v>
      </c>
      <c r="O145" s="156">
        <v>48.650469999999999</v>
      </c>
      <c r="P145" s="153">
        <v>3.1036983321247279E-2</v>
      </c>
      <c r="Q145" s="149">
        <v>294.13162</v>
      </c>
      <c r="R145" s="1">
        <v>184</v>
      </c>
      <c r="S145" s="155">
        <v>8.9565606806986115E-4</v>
      </c>
      <c r="T145" s="155">
        <v>1619.28934</v>
      </c>
      <c r="U145" s="101">
        <v>742.07639154193396</v>
      </c>
      <c r="V145" s="157">
        <v>2249.61247</v>
      </c>
    </row>
    <row r="146" spans="1:22" ht="15">
      <c r="A146" s="1" t="s">
        <v>306</v>
      </c>
      <c r="B146" s="1" t="s">
        <v>307</v>
      </c>
      <c r="C146" s="149">
        <v>112</v>
      </c>
      <c r="D146" s="150">
        <v>5.3672700000000004</v>
      </c>
      <c r="E146" s="150">
        <v>92.8</v>
      </c>
      <c r="F146" s="150">
        <v>50.8</v>
      </c>
      <c r="G146" s="150">
        <v>50.9</v>
      </c>
      <c r="H146" s="150">
        <v>17.100000000000001</v>
      </c>
      <c r="I146" s="151">
        <v>25.5</v>
      </c>
      <c r="J146" s="152">
        <v>324.85323</v>
      </c>
      <c r="K146" s="153">
        <v>1.6838200000000001</v>
      </c>
      <c r="L146" s="149">
        <v>18.16</v>
      </c>
      <c r="M146" s="154">
        <v>0.92400000000000004</v>
      </c>
      <c r="N146" s="155">
        <v>0.47799999999999998</v>
      </c>
      <c r="O146" s="156">
        <v>128.39223000000001</v>
      </c>
      <c r="P146" s="153">
        <v>3.3593820174256717E-2</v>
      </c>
      <c r="Q146" s="149">
        <v>1271.44389</v>
      </c>
      <c r="R146" s="1">
        <v>238</v>
      </c>
      <c r="S146" s="155">
        <v>7.1873502635361767E-3</v>
      </c>
      <c r="T146" s="155">
        <v>1874.6070199999999</v>
      </c>
      <c r="U146" s="101">
        <v>1721.0676965689777</v>
      </c>
      <c r="V146" s="157">
        <v>4491.8087599999999</v>
      </c>
    </row>
    <row r="147" spans="1:22" ht="15">
      <c r="A147" s="1" t="s">
        <v>308</v>
      </c>
      <c r="B147" s="1" t="s">
        <v>309</v>
      </c>
      <c r="C147" s="149">
        <v>46</v>
      </c>
      <c r="D147" s="150">
        <v>-1.8181799999999999</v>
      </c>
      <c r="E147" s="150">
        <v>-4.2</v>
      </c>
      <c r="F147" s="150">
        <v>53.6</v>
      </c>
      <c r="G147" s="150">
        <v>86.6</v>
      </c>
      <c r="H147" s="150">
        <v>24.9</v>
      </c>
      <c r="I147" s="151">
        <v>24.9</v>
      </c>
      <c r="J147" s="152">
        <v>321.58161000000001</v>
      </c>
      <c r="K147" s="153">
        <v>1.0888899999999999</v>
      </c>
      <c r="L147" s="149">
        <v>19.66667</v>
      </c>
      <c r="M147" s="154">
        <v>0.88800000000000001</v>
      </c>
      <c r="N147" s="155">
        <v>0.38100000000000001</v>
      </c>
      <c r="O147" s="156">
        <v>262.07792000000001</v>
      </c>
      <c r="P147" s="153">
        <v>4.2366107114308556E-2</v>
      </c>
      <c r="Q147" s="149">
        <v>97.294479999999993</v>
      </c>
      <c r="R147" s="1">
        <v>4</v>
      </c>
      <c r="S147" s="155">
        <v>0</v>
      </c>
      <c r="T147" s="155">
        <v>1147.08233</v>
      </c>
      <c r="U147" s="101">
        <v>582.94510145681591</v>
      </c>
      <c r="V147" s="157">
        <v>1439.8868299999999</v>
      </c>
    </row>
    <row r="148" spans="1:22" ht="15">
      <c r="A148" s="1" t="s">
        <v>310</v>
      </c>
      <c r="B148" s="1" t="s">
        <v>311</v>
      </c>
      <c r="C148" s="149">
        <v>93</v>
      </c>
      <c r="D148" s="150">
        <v>1.26153</v>
      </c>
      <c r="E148" s="150">
        <v>14.4</v>
      </c>
      <c r="F148" s="150">
        <v>53.2</v>
      </c>
      <c r="G148" s="150">
        <v>81.8</v>
      </c>
      <c r="H148" s="150">
        <v>23.9</v>
      </c>
      <c r="I148" s="151">
        <v>25</v>
      </c>
      <c r="J148" s="152">
        <v>339.91189000000003</v>
      </c>
      <c r="K148" s="153">
        <v>1.5819700000000001</v>
      </c>
      <c r="L148" s="149">
        <v>18.608699999999999</v>
      </c>
      <c r="M148" s="154">
        <v>0.93</v>
      </c>
      <c r="N148" s="155">
        <v>0.51500000000000001</v>
      </c>
      <c r="O148" s="156">
        <v>66.151539999999997</v>
      </c>
      <c r="P148" s="153">
        <v>4.2138213339754392E-2</v>
      </c>
      <c r="Q148" s="149">
        <v>122.55325999999999</v>
      </c>
      <c r="R148" s="1">
        <v>109</v>
      </c>
      <c r="S148" s="155">
        <v>0</v>
      </c>
      <c r="T148" s="155">
        <v>1541.05466</v>
      </c>
      <c r="U148" s="101">
        <v>365.38953462778079</v>
      </c>
      <c r="V148" s="157">
        <v>1496.6102000000001</v>
      </c>
    </row>
    <row r="149" spans="1:22" ht="15">
      <c r="A149" s="1" t="s">
        <v>312</v>
      </c>
      <c r="B149" s="1" t="s">
        <v>313</v>
      </c>
      <c r="C149" s="149">
        <v>164</v>
      </c>
      <c r="D149" s="150">
        <v>5.72471</v>
      </c>
      <c r="E149" s="150">
        <v>69.3</v>
      </c>
      <c r="F149" s="150">
        <v>47.8</v>
      </c>
      <c r="G149" s="150">
        <v>68.2</v>
      </c>
      <c r="H149" s="150">
        <v>19.399999999999999</v>
      </c>
      <c r="I149" s="151">
        <v>24.7</v>
      </c>
      <c r="J149" s="152">
        <v>297.76774</v>
      </c>
      <c r="K149" s="153">
        <v>24.48</v>
      </c>
      <c r="L149" s="149">
        <v>19.38889</v>
      </c>
      <c r="M149" s="154">
        <v>0.91700000000000004</v>
      </c>
      <c r="N149" s="155">
        <v>0.57399999999999995</v>
      </c>
      <c r="O149" s="156">
        <v>173.69148999999999</v>
      </c>
      <c r="P149" s="153">
        <v>3.7161854449403404E-2</v>
      </c>
      <c r="Q149" s="149">
        <v>186.21709999999999</v>
      </c>
      <c r="R149" s="1">
        <v>87</v>
      </c>
      <c r="S149" s="155">
        <v>1.0718113612004287E-3</v>
      </c>
      <c r="T149" s="155">
        <v>1699.60834</v>
      </c>
      <c r="U149" s="101">
        <v>834.38144239659744</v>
      </c>
      <c r="V149" s="157">
        <v>2360.3699499999998</v>
      </c>
    </row>
    <row r="150" spans="1:22" ht="15">
      <c r="A150" s="1" t="s">
        <v>314</v>
      </c>
      <c r="B150" s="1" t="s">
        <v>315</v>
      </c>
      <c r="C150" s="149">
        <v>76</v>
      </c>
      <c r="D150" s="150">
        <v>5.1991199999999997</v>
      </c>
      <c r="E150" s="150">
        <v>81.5</v>
      </c>
      <c r="F150" s="150">
        <v>47.4</v>
      </c>
      <c r="G150" s="150">
        <v>63.1</v>
      </c>
      <c r="H150" s="150">
        <v>18.3</v>
      </c>
      <c r="I150" s="151">
        <v>27.4</v>
      </c>
      <c r="J150" s="152">
        <v>310.14695999999998</v>
      </c>
      <c r="K150" s="153">
        <v>1.5404</v>
      </c>
      <c r="L150" s="149">
        <v>19.83333</v>
      </c>
      <c r="M150" s="154">
        <v>0.90400000000000003</v>
      </c>
      <c r="N150" s="155">
        <v>0.247</v>
      </c>
      <c r="O150" s="156">
        <v>119.80088000000001</v>
      </c>
      <c r="P150" s="153">
        <v>3.9640507141710801E-2</v>
      </c>
      <c r="Q150" s="149">
        <v>91.047700000000006</v>
      </c>
      <c r="R150" s="1">
        <v>60</v>
      </c>
      <c r="S150" s="155">
        <v>0</v>
      </c>
      <c r="T150" s="155">
        <v>1433.1568</v>
      </c>
      <c r="U150" s="101">
        <v>281.56485624047048</v>
      </c>
      <c r="V150" s="157">
        <v>1279.6211599999999</v>
      </c>
    </row>
    <row r="151" spans="1:22" ht="15">
      <c r="A151" s="1" t="s">
        <v>316</v>
      </c>
      <c r="B151" s="1" t="s">
        <v>317</v>
      </c>
      <c r="C151" s="149">
        <v>76</v>
      </c>
      <c r="D151" s="150">
        <v>-3.4001399999999999</v>
      </c>
      <c r="E151" s="150">
        <v>10.4</v>
      </c>
      <c r="F151" s="150">
        <v>50.8</v>
      </c>
      <c r="G151" s="150">
        <v>100.7</v>
      </c>
      <c r="H151" s="150">
        <v>25.5</v>
      </c>
      <c r="I151" s="151">
        <v>24.4</v>
      </c>
      <c r="J151" s="152">
        <v>324.42622999999998</v>
      </c>
      <c r="K151" s="153">
        <v>1.08</v>
      </c>
      <c r="L151" s="149">
        <v>19.875</v>
      </c>
      <c r="M151" s="154">
        <v>0.76800000000000002</v>
      </c>
      <c r="N151" s="155">
        <v>0.114</v>
      </c>
      <c r="O151" s="156">
        <v>194.52397999999999</v>
      </c>
      <c r="P151" s="153">
        <v>0.13204989154013017</v>
      </c>
      <c r="Q151" s="149">
        <v>145.60489000000001</v>
      </c>
      <c r="R151" s="1">
        <v>13</v>
      </c>
      <c r="S151" s="155">
        <v>0</v>
      </c>
      <c r="T151" s="155">
        <v>1445.22777</v>
      </c>
      <c r="U151" s="101">
        <v>356.79553298579901</v>
      </c>
      <c r="V151" s="157">
        <v>1653.7013899999999</v>
      </c>
    </row>
    <row r="152" spans="1:22" ht="15">
      <c r="A152" s="1" t="s">
        <v>318</v>
      </c>
      <c r="B152" s="1" t="s">
        <v>319</v>
      </c>
      <c r="C152" s="149">
        <v>41</v>
      </c>
      <c r="D152" s="150">
        <v>-2.85805</v>
      </c>
      <c r="E152" s="150">
        <v>11.7</v>
      </c>
      <c r="F152" s="150">
        <v>50.5</v>
      </c>
      <c r="G152" s="150">
        <v>81.099999999999994</v>
      </c>
      <c r="H152" s="150">
        <v>22.6</v>
      </c>
      <c r="I152" s="151">
        <v>31.6</v>
      </c>
      <c r="J152" s="152">
        <v>309.88779</v>
      </c>
      <c r="K152" s="153">
        <v>1.0470600000000001</v>
      </c>
      <c r="L152" s="149">
        <v>18.2</v>
      </c>
      <c r="M152" s="154">
        <v>0.80700000000000005</v>
      </c>
      <c r="N152" s="155">
        <v>4.2000000000000003E-2</v>
      </c>
      <c r="O152" s="156">
        <v>259.76499999999999</v>
      </c>
      <c r="P152" s="153">
        <v>0.11127098321342925</v>
      </c>
      <c r="Q152" s="149">
        <v>70.768249999999995</v>
      </c>
      <c r="R152" s="1">
        <v>-10</v>
      </c>
      <c r="S152" s="155">
        <v>0</v>
      </c>
      <c r="T152" s="155">
        <v>896.88248999999996</v>
      </c>
      <c r="U152" s="101">
        <v>300.91079693975138</v>
      </c>
      <c r="V152" s="157">
        <v>956.94426999999996</v>
      </c>
    </row>
    <row r="153" spans="1:22" ht="15">
      <c r="A153" s="1" t="s">
        <v>320</v>
      </c>
      <c r="B153" s="1" t="s">
        <v>321</v>
      </c>
      <c r="C153" s="149">
        <v>89</v>
      </c>
      <c r="D153" s="150">
        <v>-2.6620400000000002</v>
      </c>
      <c r="E153" s="150">
        <v>-7.6</v>
      </c>
      <c r="F153" s="150">
        <v>48</v>
      </c>
      <c r="G153" s="150">
        <v>82.8</v>
      </c>
      <c r="H153" s="150">
        <v>21.8</v>
      </c>
      <c r="I153" s="151">
        <v>24.2</v>
      </c>
      <c r="J153" s="152">
        <v>307.59778999999997</v>
      </c>
      <c r="K153" s="153">
        <v>1.4</v>
      </c>
      <c r="L153" s="149">
        <v>25.090910000000001</v>
      </c>
      <c r="M153" s="154">
        <v>0.82700000000000007</v>
      </c>
      <c r="N153" s="155">
        <v>0.35</v>
      </c>
      <c r="O153" s="156">
        <v>139.35185000000001</v>
      </c>
      <c r="P153" s="153">
        <v>0.13467147023503173</v>
      </c>
      <c r="Q153" s="149">
        <v>162.84191000000001</v>
      </c>
      <c r="R153" s="1">
        <v>11</v>
      </c>
      <c r="S153" s="155">
        <v>0</v>
      </c>
      <c r="T153" s="155">
        <v>1003.60268</v>
      </c>
      <c r="U153" s="101">
        <v>435.01544853963838</v>
      </c>
      <c r="V153" s="157">
        <v>1314.4710500000001</v>
      </c>
    </row>
    <row r="154" spans="1:22" ht="15">
      <c r="A154" s="1" t="s">
        <v>322</v>
      </c>
      <c r="B154" s="1" t="s">
        <v>323</v>
      </c>
      <c r="C154" s="149">
        <v>50</v>
      </c>
      <c r="D154" s="150">
        <v>1.43472</v>
      </c>
      <c r="E154" s="150">
        <v>7.2</v>
      </c>
      <c r="F154" s="150">
        <v>48.5</v>
      </c>
      <c r="G154" s="150">
        <v>78.3</v>
      </c>
      <c r="H154" s="150">
        <v>21.3</v>
      </c>
      <c r="I154" s="151">
        <v>25.6</v>
      </c>
      <c r="J154" s="152">
        <v>294.24617999999998</v>
      </c>
      <c r="K154" s="153">
        <v>0.94667000000000012</v>
      </c>
      <c r="L154" s="149">
        <v>15.8</v>
      </c>
      <c r="M154" s="154">
        <v>0.66599999999999993</v>
      </c>
      <c r="N154" s="155">
        <v>0.2</v>
      </c>
      <c r="O154" s="156">
        <v>113.16356</v>
      </c>
      <c r="P154" s="153">
        <v>0.12646744930629669</v>
      </c>
      <c r="Q154" s="149">
        <v>83.917339999999996</v>
      </c>
      <c r="R154" s="1">
        <v>-53</v>
      </c>
      <c r="S154" s="155">
        <v>0</v>
      </c>
      <c r="T154" s="155">
        <v>1304.6958400000001</v>
      </c>
      <c r="U154" s="101">
        <v>208.82059478885895</v>
      </c>
      <c r="V154" s="157">
        <v>1083.6408200000001</v>
      </c>
    </row>
    <row r="155" spans="1:22" ht="15">
      <c r="A155" s="1" t="s">
        <v>324</v>
      </c>
      <c r="B155" s="1" t="s">
        <v>325</v>
      </c>
      <c r="C155" s="149">
        <v>158</v>
      </c>
      <c r="D155" s="150">
        <v>-3.0995699999999999</v>
      </c>
      <c r="E155" s="150">
        <v>8.4</v>
      </c>
      <c r="F155" s="150">
        <v>55</v>
      </c>
      <c r="G155" s="150">
        <v>106.9</v>
      </c>
      <c r="H155" s="150">
        <v>28.4</v>
      </c>
      <c r="I155" s="151">
        <v>32.1</v>
      </c>
      <c r="J155" s="152">
        <v>336.69682</v>
      </c>
      <c r="K155" s="153">
        <v>0.85587000000000002</v>
      </c>
      <c r="L155" s="149">
        <v>21.642859999999999</v>
      </c>
      <c r="M155" s="154">
        <v>0.90599999999999992</v>
      </c>
      <c r="N155" s="155">
        <v>0.67500000000000004</v>
      </c>
      <c r="O155" s="156">
        <v>185.67308</v>
      </c>
      <c r="P155" s="153">
        <v>0.10393785159389231</v>
      </c>
      <c r="Q155" s="149">
        <v>218.69327999999999</v>
      </c>
      <c r="R155" s="1">
        <v>265</v>
      </c>
      <c r="S155" s="155">
        <v>7.6481835564053537E-4</v>
      </c>
      <c r="T155" s="155">
        <v>1751.27244</v>
      </c>
      <c r="U155" s="101">
        <v>332.82010630023336</v>
      </c>
      <c r="V155" s="157">
        <v>1269.7760499999999</v>
      </c>
    </row>
    <row r="156" spans="1:22" ht="15">
      <c r="A156" s="1" t="s">
        <v>326</v>
      </c>
      <c r="B156" s="1" t="s">
        <v>327</v>
      </c>
      <c r="C156" s="149">
        <v>82</v>
      </c>
      <c r="D156" s="150">
        <v>-3.0619499999999999</v>
      </c>
      <c r="E156" s="150">
        <v>8.1</v>
      </c>
      <c r="F156" s="150">
        <v>54.8</v>
      </c>
      <c r="G156" s="150">
        <v>102.3</v>
      </c>
      <c r="H156" s="150">
        <v>27.7</v>
      </c>
      <c r="I156" s="151">
        <v>22.9</v>
      </c>
      <c r="J156" s="152">
        <v>272.89220999999998</v>
      </c>
      <c r="K156" s="153">
        <v>1.2724899999999999</v>
      </c>
      <c r="L156" s="149">
        <v>23.772729999999999</v>
      </c>
      <c r="M156" s="154">
        <v>0.79300000000000004</v>
      </c>
      <c r="N156" s="155">
        <v>0.44900000000000001</v>
      </c>
      <c r="O156" s="156">
        <v>102.95806</v>
      </c>
      <c r="P156" s="153">
        <v>0.12231741453897702</v>
      </c>
      <c r="Q156" s="149">
        <v>98.723500000000001</v>
      </c>
      <c r="R156" s="1">
        <v>5</v>
      </c>
      <c r="S156" s="155">
        <v>7.1994240460763136E-4</v>
      </c>
      <c r="T156" s="155">
        <v>1178.2169799999999</v>
      </c>
      <c r="U156" s="101">
        <v>256.55595135046298</v>
      </c>
      <c r="V156" s="157">
        <v>860.06402000000003</v>
      </c>
    </row>
    <row r="157" spans="1:22" ht="15">
      <c r="A157" s="1" t="s">
        <v>328</v>
      </c>
      <c r="B157" s="1" t="s">
        <v>329</v>
      </c>
      <c r="C157" s="149">
        <v>64</v>
      </c>
      <c r="D157" s="150">
        <v>-5.13558</v>
      </c>
      <c r="E157" s="150">
        <v>31</v>
      </c>
      <c r="F157" s="150">
        <v>49.9</v>
      </c>
      <c r="G157" s="150">
        <v>98.4</v>
      </c>
      <c r="H157" s="150">
        <v>24.7</v>
      </c>
      <c r="I157" s="151">
        <v>24.4</v>
      </c>
      <c r="J157" s="152">
        <v>304.60746999999998</v>
      </c>
      <c r="K157" s="153">
        <v>0.66102000000000005</v>
      </c>
      <c r="L157" s="149">
        <v>23.5</v>
      </c>
      <c r="M157" s="154">
        <v>0.82</v>
      </c>
      <c r="N157" s="155">
        <v>0.503</v>
      </c>
      <c r="O157" s="156">
        <v>134.34674999999999</v>
      </c>
      <c r="P157" s="153">
        <v>0.14365152919369786</v>
      </c>
      <c r="Q157" s="149">
        <v>110.46991</v>
      </c>
      <c r="R157" s="1">
        <v>-1</v>
      </c>
      <c r="S157" s="155">
        <v>0</v>
      </c>
      <c r="T157" s="155">
        <v>1578.6221800000001</v>
      </c>
      <c r="U157" s="101">
        <v>240.56978565539984</v>
      </c>
      <c r="V157" s="157">
        <v>1058.13446</v>
      </c>
    </row>
    <row r="158" spans="1:22" ht="15">
      <c r="A158" s="1" t="s">
        <v>330</v>
      </c>
      <c r="B158" s="1" t="s">
        <v>331</v>
      </c>
      <c r="C158" s="149">
        <v>726</v>
      </c>
      <c r="D158" s="150">
        <v>-1.3547100000000001</v>
      </c>
      <c r="E158" s="150">
        <v>14.7</v>
      </c>
      <c r="F158" s="150">
        <v>51.2</v>
      </c>
      <c r="G158" s="150">
        <v>81.2</v>
      </c>
      <c r="H158" s="150">
        <v>22.9</v>
      </c>
      <c r="I158" s="151">
        <v>34.200000000000003</v>
      </c>
      <c r="J158" s="152">
        <v>283.90929</v>
      </c>
      <c r="K158" s="153">
        <v>1.1519999999999999</v>
      </c>
      <c r="L158" s="149">
        <v>19</v>
      </c>
      <c r="M158" s="154">
        <v>0.98</v>
      </c>
      <c r="N158" s="155">
        <v>0.81299999999999994</v>
      </c>
      <c r="O158" s="156">
        <v>73.38</v>
      </c>
      <c r="P158" s="153">
        <v>6.2821833161688975E-2</v>
      </c>
      <c r="Q158" s="149">
        <v>110.35422</v>
      </c>
      <c r="R158" s="1">
        <v>-70</v>
      </c>
      <c r="S158" s="155">
        <v>3.6101083032490976E-3</v>
      </c>
      <c r="T158" s="155">
        <v>950.90971999999999</v>
      </c>
      <c r="U158" s="101">
        <v>339.5683242506812</v>
      </c>
      <c r="V158" s="157">
        <v>1285.91689</v>
      </c>
    </row>
    <row r="159" spans="1:22" ht="15">
      <c r="A159" s="1" t="s">
        <v>332</v>
      </c>
      <c r="B159" s="1" t="s">
        <v>333</v>
      </c>
      <c r="C159" s="149">
        <v>2052</v>
      </c>
      <c r="D159" s="150">
        <v>-2.0476100000000002</v>
      </c>
      <c r="E159" s="150">
        <v>24.3</v>
      </c>
      <c r="F159" s="150">
        <v>55.2</v>
      </c>
      <c r="G159" s="150">
        <v>133.4</v>
      </c>
      <c r="H159" s="150">
        <v>31.6</v>
      </c>
      <c r="I159" s="151">
        <v>24.3</v>
      </c>
      <c r="J159" s="152">
        <v>273.61962999999997</v>
      </c>
      <c r="K159" s="153">
        <v>0.84505000000000008</v>
      </c>
      <c r="L159" s="149">
        <v>20.232140000000001</v>
      </c>
      <c r="M159" s="154">
        <v>0.9840000000000001</v>
      </c>
      <c r="N159" s="155">
        <v>0.94700000000000006</v>
      </c>
      <c r="O159" s="156">
        <v>154.18233000000001</v>
      </c>
      <c r="P159" s="153">
        <v>6.2836453718260202E-2</v>
      </c>
      <c r="Q159" s="149">
        <v>245.09021999999999</v>
      </c>
      <c r="R159" s="1">
        <v>336</v>
      </c>
      <c r="S159" s="155">
        <v>1.2528188423953897E-3</v>
      </c>
      <c r="T159" s="155">
        <v>1901.2910300000001</v>
      </c>
      <c r="U159" s="101">
        <v>304.99987326623295</v>
      </c>
      <c r="V159" s="157">
        <v>1304.1152500000001</v>
      </c>
    </row>
    <row r="160" spans="1:22" ht="15">
      <c r="A160" s="1" t="s">
        <v>334</v>
      </c>
      <c r="B160" s="1" t="s">
        <v>335</v>
      </c>
      <c r="C160" s="149">
        <v>184</v>
      </c>
      <c r="D160" s="150">
        <v>0.6761100000000001</v>
      </c>
      <c r="E160" s="150">
        <v>10.6</v>
      </c>
      <c r="F160" s="150">
        <v>48.9</v>
      </c>
      <c r="G160" s="150">
        <v>71.3</v>
      </c>
      <c r="H160" s="150">
        <v>20.3</v>
      </c>
      <c r="I160" s="151">
        <v>23.1</v>
      </c>
      <c r="J160" s="152">
        <v>300.50472000000002</v>
      </c>
      <c r="K160" s="153">
        <v>1.24074</v>
      </c>
      <c r="L160" s="149">
        <v>19.62791</v>
      </c>
      <c r="M160" s="154">
        <v>0.97400000000000009</v>
      </c>
      <c r="N160" s="155">
        <v>0.73299999999999998</v>
      </c>
      <c r="O160" s="156">
        <v>315.66179</v>
      </c>
      <c r="P160" s="153">
        <v>6.427468219080433E-2</v>
      </c>
      <c r="Q160" s="149">
        <v>396.01787999999999</v>
      </c>
      <c r="R160" s="1">
        <v>182</v>
      </c>
      <c r="S160" s="155">
        <v>2.1063717746182199E-3</v>
      </c>
      <c r="T160" s="155">
        <v>1128.0741399999999</v>
      </c>
      <c r="U160" s="101">
        <v>2142.2427324235896</v>
      </c>
      <c r="V160" s="157">
        <v>4747.6439499999997</v>
      </c>
    </row>
    <row r="161" spans="1:22" ht="15">
      <c r="A161" s="1" t="s">
        <v>336</v>
      </c>
      <c r="B161" s="1" t="s">
        <v>337</v>
      </c>
      <c r="C161" s="149">
        <v>85</v>
      </c>
      <c r="D161" s="150">
        <v>-0.7444400000000001</v>
      </c>
      <c r="E161" s="150">
        <v>13.9</v>
      </c>
      <c r="F161" s="150">
        <v>51.1</v>
      </c>
      <c r="G161" s="150">
        <v>74.900000000000006</v>
      </c>
      <c r="H161" s="150">
        <v>21.9</v>
      </c>
      <c r="I161" s="151">
        <v>22.2</v>
      </c>
      <c r="J161" s="152">
        <v>360.53503000000001</v>
      </c>
      <c r="K161" s="153">
        <v>1.9</v>
      </c>
      <c r="L161" s="149">
        <v>22.2</v>
      </c>
      <c r="M161" s="154">
        <v>0.95900000000000007</v>
      </c>
      <c r="N161" s="155">
        <v>0.67799999999999994</v>
      </c>
      <c r="O161" s="156">
        <v>220.35521</v>
      </c>
      <c r="P161" s="153">
        <v>8.3064516129032262E-2</v>
      </c>
      <c r="Q161" s="149">
        <v>96.412559999999999</v>
      </c>
      <c r="R161" s="1">
        <v>12</v>
      </c>
      <c r="S161" s="155">
        <v>0</v>
      </c>
      <c r="T161" s="155">
        <v>1332.2580599999999</v>
      </c>
      <c r="U161" s="101">
        <v>275.92411595131324</v>
      </c>
      <c r="V161" s="157">
        <v>874.41391999999996</v>
      </c>
    </row>
    <row r="162" spans="1:22" ht="15">
      <c r="A162" s="1" t="s">
        <v>338</v>
      </c>
      <c r="B162" s="1" t="s">
        <v>339</v>
      </c>
      <c r="C162" s="149">
        <v>65</v>
      </c>
      <c r="D162" s="150">
        <v>2.4303300000000001</v>
      </c>
      <c r="E162" s="150">
        <v>28.5</v>
      </c>
      <c r="F162" s="150">
        <v>50.5</v>
      </c>
      <c r="G162" s="150">
        <v>65.099999999999994</v>
      </c>
      <c r="H162" s="150">
        <v>19.899999999999999</v>
      </c>
      <c r="I162" s="151">
        <v>26.4</v>
      </c>
      <c r="J162" s="152">
        <v>318.27044000000001</v>
      </c>
      <c r="K162" s="153">
        <v>2.4078900000000001</v>
      </c>
      <c r="L162" s="149">
        <v>20.33333</v>
      </c>
      <c r="M162" s="154">
        <v>0.75</v>
      </c>
      <c r="N162" s="155">
        <v>0</v>
      </c>
      <c r="O162" s="156">
        <v>72.747889999999998</v>
      </c>
      <c r="P162" s="153">
        <v>8.6244808209137547E-2</v>
      </c>
      <c r="Q162" s="149">
        <v>64.123379999999997</v>
      </c>
      <c r="R162" s="1">
        <v>-41</v>
      </c>
      <c r="S162" s="155">
        <v>0</v>
      </c>
      <c r="T162" s="155">
        <v>825.80015000000003</v>
      </c>
      <c r="U162" s="101">
        <v>716.43065584415581</v>
      </c>
      <c r="V162" s="157">
        <v>1388.7414200000001</v>
      </c>
    </row>
    <row r="163" spans="1:22" ht="15">
      <c r="A163" s="1" t="s">
        <v>340</v>
      </c>
      <c r="B163" s="1" t="s">
        <v>341</v>
      </c>
      <c r="C163" s="149">
        <v>26</v>
      </c>
      <c r="D163" s="150">
        <v>-1.0130600000000001</v>
      </c>
      <c r="E163" s="150">
        <v>24.9</v>
      </c>
      <c r="F163" s="150">
        <v>52.7</v>
      </c>
      <c r="G163" s="150">
        <v>82.8</v>
      </c>
      <c r="H163" s="150">
        <v>23.9</v>
      </c>
      <c r="I163" s="151">
        <v>24.9</v>
      </c>
      <c r="J163" s="152">
        <v>333.88551999999999</v>
      </c>
      <c r="K163" s="153">
        <v>1.8214300000000001</v>
      </c>
      <c r="L163" s="149">
        <v>19.5625</v>
      </c>
      <c r="M163" s="154">
        <v>0.88600000000000001</v>
      </c>
      <c r="N163" s="155">
        <v>0.30100000000000005</v>
      </c>
      <c r="O163" s="156">
        <v>137.21297000000001</v>
      </c>
      <c r="P163" s="153">
        <v>7.7002762430939231E-2</v>
      </c>
      <c r="Q163" s="149">
        <v>153.77656999999999</v>
      </c>
      <c r="R163" s="1">
        <v>41</v>
      </c>
      <c r="S163" s="155">
        <v>0</v>
      </c>
      <c r="T163" s="155">
        <v>1218.92265</v>
      </c>
      <c r="U163" s="101">
        <v>353.72372682044323</v>
      </c>
      <c r="V163" s="157">
        <v>896.73032000000001</v>
      </c>
    </row>
    <row r="164" spans="1:22" ht="15">
      <c r="A164" s="1" t="s">
        <v>342</v>
      </c>
      <c r="B164" s="1" t="s">
        <v>343</v>
      </c>
      <c r="C164" s="149">
        <v>60</v>
      </c>
      <c r="D164" s="150">
        <v>1.1002400000000001</v>
      </c>
      <c r="E164" s="150">
        <v>14.1</v>
      </c>
      <c r="F164" s="150">
        <v>45.8</v>
      </c>
      <c r="G164" s="150">
        <v>64.2</v>
      </c>
      <c r="H164" s="150">
        <v>17.899999999999999</v>
      </c>
      <c r="I164" s="151">
        <v>39.200000000000003</v>
      </c>
      <c r="J164" s="152">
        <v>339.00479000000001</v>
      </c>
      <c r="K164" s="153">
        <v>10.16</v>
      </c>
      <c r="L164" s="149">
        <v>19</v>
      </c>
      <c r="M164" s="154">
        <v>0.72099999999999997</v>
      </c>
      <c r="N164" s="155">
        <v>0.188</v>
      </c>
      <c r="O164" s="156">
        <v>132.51833999999999</v>
      </c>
      <c r="P164" s="153">
        <v>7.738729144479943E-2</v>
      </c>
      <c r="Q164" s="149">
        <v>119.82465000000001</v>
      </c>
      <c r="R164" s="1">
        <v>-51</v>
      </c>
      <c r="S164" s="155">
        <v>0</v>
      </c>
      <c r="T164" s="155">
        <v>1130.63543</v>
      </c>
      <c r="U164" s="101">
        <v>857.71452873843157</v>
      </c>
      <c r="V164" s="157">
        <v>1804.05765</v>
      </c>
    </row>
    <row r="165" spans="1:22" ht="15">
      <c r="A165" s="1" t="s">
        <v>344</v>
      </c>
      <c r="B165" s="1" t="s">
        <v>345</v>
      </c>
      <c r="C165" s="149">
        <v>121</v>
      </c>
      <c r="D165" s="150">
        <v>1.79349</v>
      </c>
      <c r="E165" s="150">
        <v>-8.5</v>
      </c>
      <c r="F165" s="150">
        <v>51.5</v>
      </c>
      <c r="G165" s="150">
        <v>88.1</v>
      </c>
      <c r="H165" s="150">
        <v>24.1</v>
      </c>
      <c r="I165" s="151">
        <v>36</v>
      </c>
      <c r="J165" s="152">
        <v>312.03102000000001</v>
      </c>
      <c r="K165" s="153">
        <v>1.1400000000000001</v>
      </c>
      <c r="L165" s="149">
        <v>18.428570000000001</v>
      </c>
      <c r="M165" s="154">
        <v>0.621</v>
      </c>
      <c r="N165" s="155">
        <v>0.42799999999999999</v>
      </c>
      <c r="O165" s="156">
        <v>163.97642999999999</v>
      </c>
      <c r="P165" s="153">
        <v>0.16679596586501164</v>
      </c>
      <c r="Q165" s="149">
        <v>78.084999999999994</v>
      </c>
      <c r="R165" s="1">
        <v>-29</v>
      </c>
      <c r="S165" s="155">
        <v>2.881844380403458E-3</v>
      </c>
      <c r="T165" s="155">
        <v>1346.0046500000001</v>
      </c>
      <c r="U165" s="101">
        <v>414.80841781874039</v>
      </c>
      <c r="V165" s="157">
        <v>1119.49522</v>
      </c>
    </row>
    <row r="166" spans="1:22" ht="15">
      <c r="A166" s="1" t="s">
        <v>346</v>
      </c>
      <c r="B166" s="1" t="s">
        <v>347</v>
      </c>
      <c r="C166" s="149">
        <v>1436</v>
      </c>
      <c r="D166" s="150">
        <v>2.3570700000000002</v>
      </c>
      <c r="E166" s="150">
        <v>8.1999999999999993</v>
      </c>
      <c r="F166" s="150">
        <v>46.6</v>
      </c>
      <c r="G166" s="150">
        <v>86.7</v>
      </c>
      <c r="H166" s="150">
        <v>21.6</v>
      </c>
      <c r="I166" s="151">
        <v>23</v>
      </c>
      <c r="J166" s="152">
        <v>238.89247</v>
      </c>
      <c r="K166" s="153">
        <v>2.01606</v>
      </c>
      <c r="L166" s="149">
        <v>21.84</v>
      </c>
      <c r="M166" s="154">
        <v>0.9870000000000001</v>
      </c>
      <c r="N166" s="155">
        <v>0.92700000000000005</v>
      </c>
      <c r="O166" s="156">
        <v>178.59300999999999</v>
      </c>
      <c r="P166" s="153">
        <v>0.10811529933481152</v>
      </c>
      <c r="Q166" s="149">
        <v>229.41497000000001</v>
      </c>
      <c r="R166" s="1">
        <v>61</v>
      </c>
      <c r="S166" s="155">
        <v>4.2140750105351877E-4</v>
      </c>
      <c r="T166" s="155">
        <v>2104.6563200000001</v>
      </c>
      <c r="U166" s="101">
        <v>284.20364329360513</v>
      </c>
      <c r="V166" s="157">
        <v>1481.54009</v>
      </c>
    </row>
    <row r="167" spans="1:22" ht="15">
      <c r="A167" s="1" t="s">
        <v>348</v>
      </c>
      <c r="B167" s="1" t="s">
        <v>349</v>
      </c>
      <c r="C167" s="149">
        <v>45</v>
      </c>
      <c r="D167" s="150">
        <v>0.63640000000000008</v>
      </c>
      <c r="E167" s="150">
        <v>4.9000000000000004</v>
      </c>
      <c r="F167" s="150">
        <v>51.4</v>
      </c>
      <c r="G167" s="150">
        <v>62.5</v>
      </c>
      <c r="H167" s="150">
        <v>19.8</v>
      </c>
      <c r="I167" s="151">
        <v>35.700000000000003</v>
      </c>
      <c r="J167" s="152">
        <v>355.42883999999998</v>
      </c>
      <c r="K167" s="153">
        <v>5.64</v>
      </c>
      <c r="L167" s="149">
        <v>20.125</v>
      </c>
      <c r="M167" s="154">
        <v>0.86900000000000011</v>
      </c>
      <c r="N167" s="155">
        <v>0.16300000000000001</v>
      </c>
      <c r="O167" s="156">
        <v>139.79634999999999</v>
      </c>
      <c r="P167" s="153">
        <v>0.1497102382485512</v>
      </c>
      <c r="Q167" s="149">
        <v>47.213949999999997</v>
      </c>
      <c r="R167" s="1">
        <v>33</v>
      </c>
      <c r="S167" s="155">
        <v>0</v>
      </c>
      <c r="T167" s="155">
        <v>1113.9729600000001</v>
      </c>
      <c r="U167" s="101">
        <v>155.41514887282008</v>
      </c>
      <c r="V167" s="157">
        <v>931.53698999999995</v>
      </c>
    </row>
    <row r="168" spans="1:22" ht="15">
      <c r="A168" s="1" t="s">
        <v>350</v>
      </c>
      <c r="B168" s="1" t="s">
        <v>351</v>
      </c>
      <c r="C168" s="149">
        <v>49</v>
      </c>
      <c r="D168" s="150">
        <v>1.2764899999999999</v>
      </c>
      <c r="E168" s="150">
        <v>16.3</v>
      </c>
      <c r="F168" s="150">
        <v>48</v>
      </c>
      <c r="G168" s="150">
        <v>78.2</v>
      </c>
      <c r="H168" s="150">
        <v>21.1</v>
      </c>
      <c r="I168" s="151">
        <v>39.4</v>
      </c>
      <c r="J168" s="152">
        <v>399.69024999999999</v>
      </c>
      <c r="K168" s="153">
        <v>228</v>
      </c>
      <c r="L168" s="149">
        <v>21.3</v>
      </c>
      <c r="M168" s="154">
        <v>0.39400000000000002</v>
      </c>
      <c r="N168" s="155">
        <v>0.27700000000000002</v>
      </c>
      <c r="O168" s="156">
        <v>138.8818</v>
      </c>
      <c r="P168" s="153">
        <v>0.18087318087318088</v>
      </c>
      <c r="Q168" s="149">
        <v>89.411159999999995</v>
      </c>
      <c r="R168" s="1">
        <v>-24</v>
      </c>
      <c r="S168" s="155">
        <v>0</v>
      </c>
      <c r="T168" s="155">
        <v>1118.88112</v>
      </c>
      <c r="U168" s="101">
        <v>303.90674032443479</v>
      </c>
      <c r="V168" s="157">
        <v>836.55957000000001</v>
      </c>
    </row>
    <row r="169" spans="1:22" ht="15">
      <c r="A169" s="1" t="s">
        <v>352</v>
      </c>
      <c r="B169" s="1" t="s">
        <v>353</v>
      </c>
      <c r="C169" s="149">
        <v>46</v>
      </c>
      <c r="D169" s="150">
        <v>1.2486600000000001</v>
      </c>
      <c r="E169" s="150">
        <v>13</v>
      </c>
      <c r="F169" s="150">
        <v>53.3</v>
      </c>
      <c r="G169" s="150">
        <v>78.8</v>
      </c>
      <c r="H169" s="150">
        <v>23.5</v>
      </c>
      <c r="I169" s="151">
        <v>27.8</v>
      </c>
      <c r="J169" s="152">
        <v>297.86680999999999</v>
      </c>
      <c r="K169" s="153">
        <v>0</v>
      </c>
      <c r="L169" s="149">
        <v>21.25</v>
      </c>
      <c r="M169" s="154">
        <v>0.93299999999999994</v>
      </c>
      <c r="N169" s="155">
        <v>0.27300000000000002</v>
      </c>
      <c r="O169" s="156">
        <v>186.58580000000001</v>
      </c>
      <c r="P169" s="153">
        <v>0.13360655737704918</v>
      </c>
      <c r="Q169" s="149">
        <v>70.422539999999998</v>
      </c>
      <c r="R169" s="1">
        <v>-47</v>
      </c>
      <c r="S169" s="155">
        <v>0</v>
      </c>
      <c r="T169" s="155">
        <v>751.36612000000002</v>
      </c>
      <c r="U169" s="101">
        <v>225.89844535567835</v>
      </c>
      <c r="V169" s="157">
        <v>803.40616</v>
      </c>
    </row>
    <row r="170" spans="1:22" ht="15">
      <c r="A170" s="1" t="s">
        <v>354</v>
      </c>
      <c r="B170" s="1" t="s">
        <v>355</v>
      </c>
      <c r="C170" s="149">
        <v>49</v>
      </c>
      <c r="D170" s="150">
        <v>1.8322799999999999</v>
      </c>
      <c r="E170" s="150">
        <v>-0.8</v>
      </c>
      <c r="F170" s="150">
        <v>49.3</v>
      </c>
      <c r="G170" s="150">
        <v>67.099999999999994</v>
      </c>
      <c r="H170" s="150">
        <v>19.8</v>
      </c>
      <c r="I170" s="151">
        <v>27.3</v>
      </c>
      <c r="J170" s="152">
        <v>328.43329999999997</v>
      </c>
      <c r="K170" s="153">
        <v>3.8</v>
      </c>
      <c r="L170" s="149">
        <v>15.125</v>
      </c>
      <c r="M170" s="154">
        <v>0.94400000000000006</v>
      </c>
      <c r="N170" s="155">
        <v>0.7390000000000001</v>
      </c>
      <c r="O170" s="156">
        <v>209.02044000000001</v>
      </c>
      <c r="P170" s="153">
        <v>0.13066275167785235</v>
      </c>
      <c r="Q170" s="149">
        <v>132.84650999999999</v>
      </c>
      <c r="R170" s="1">
        <v>45</v>
      </c>
      <c r="S170" s="155">
        <v>0</v>
      </c>
      <c r="T170" s="155">
        <v>1128.3557000000001</v>
      </c>
      <c r="U170" s="101">
        <v>439.37655525909287</v>
      </c>
      <c r="V170" s="157">
        <v>1320.1991599999999</v>
      </c>
    </row>
    <row r="171" spans="1:22" ht="15">
      <c r="A171" s="1" t="s">
        <v>356</v>
      </c>
      <c r="B171" s="1" t="s">
        <v>357</v>
      </c>
      <c r="C171" s="149">
        <v>769</v>
      </c>
      <c r="D171" s="150">
        <v>-3.8316400000000002</v>
      </c>
      <c r="E171" s="150">
        <v>-6.5</v>
      </c>
      <c r="F171" s="150">
        <v>54.6</v>
      </c>
      <c r="G171" s="150">
        <v>136.69999999999999</v>
      </c>
      <c r="H171" s="150">
        <v>31.5</v>
      </c>
      <c r="I171" s="151">
        <v>36.1</v>
      </c>
      <c r="J171" s="152">
        <v>356.34593000000001</v>
      </c>
      <c r="K171" s="153">
        <v>0.86760000000000004</v>
      </c>
      <c r="L171" s="149">
        <v>23.813009999999998</v>
      </c>
      <c r="M171" s="154">
        <v>0.96200000000000008</v>
      </c>
      <c r="N171" s="155">
        <v>0.82299999999999995</v>
      </c>
      <c r="O171" s="156">
        <v>146.48034000000001</v>
      </c>
      <c r="P171" s="153">
        <v>7.442365365862634E-2</v>
      </c>
      <c r="Q171" s="149">
        <v>293.76897000000002</v>
      </c>
      <c r="R171" s="1">
        <v>1189</v>
      </c>
      <c r="S171" s="155">
        <v>8.7370929308975382E-4</v>
      </c>
      <c r="T171" s="155">
        <v>2316.42472</v>
      </c>
      <c r="U171" s="101">
        <v>409.96485068142596</v>
      </c>
      <c r="V171" s="157">
        <v>1858.64932</v>
      </c>
    </row>
    <row r="172" spans="1:22" ht="15">
      <c r="A172" s="1" t="s">
        <v>358</v>
      </c>
      <c r="B172" s="1" t="s">
        <v>359</v>
      </c>
      <c r="C172" s="149">
        <v>1837</v>
      </c>
      <c r="D172" s="150">
        <v>0</v>
      </c>
      <c r="E172" s="150">
        <v>-7.3</v>
      </c>
      <c r="F172" s="150">
        <v>51.6</v>
      </c>
      <c r="G172" s="150">
        <v>100.1</v>
      </c>
      <c r="H172" s="150">
        <v>25.8</v>
      </c>
      <c r="I172" s="151">
        <v>29.8</v>
      </c>
      <c r="J172" s="152">
        <v>288.93486999999999</v>
      </c>
      <c r="K172" s="153">
        <v>1.10633</v>
      </c>
      <c r="L172" s="149">
        <v>21.980129999999999</v>
      </c>
      <c r="M172" s="154">
        <v>0.9820000000000001</v>
      </c>
      <c r="N172" s="155">
        <v>0.90500000000000003</v>
      </c>
      <c r="O172" s="156">
        <v>201.91972999999999</v>
      </c>
      <c r="P172" s="153">
        <v>6.4872629202943163E-2</v>
      </c>
      <c r="Q172" s="149">
        <v>337.39134000000001</v>
      </c>
      <c r="R172" s="1">
        <v>1180</v>
      </c>
      <c r="S172" s="155">
        <v>1.1070927743744925E-3</v>
      </c>
      <c r="T172" s="155">
        <v>1985.8997999999999</v>
      </c>
      <c r="U172" s="101">
        <v>474.33750775984606</v>
      </c>
      <c r="V172" s="157">
        <v>1733.13725</v>
      </c>
    </row>
    <row r="173" spans="1:22" ht="15">
      <c r="A173" s="1" t="s">
        <v>360</v>
      </c>
      <c r="B173" s="1" t="s">
        <v>361</v>
      </c>
      <c r="C173" s="149">
        <v>2154</v>
      </c>
      <c r="D173" s="150">
        <v>0.24911000000000003</v>
      </c>
      <c r="E173" s="150">
        <v>-2.2999999999999998</v>
      </c>
      <c r="F173" s="150">
        <v>51.9</v>
      </c>
      <c r="G173" s="150">
        <v>133.69999999999999</v>
      </c>
      <c r="H173" s="150">
        <v>29.7</v>
      </c>
      <c r="I173" s="151">
        <v>30.8</v>
      </c>
      <c r="J173" s="152">
        <v>432.10858999999999</v>
      </c>
      <c r="K173" s="153">
        <v>1.0176799999999999</v>
      </c>
      <c r="L173" s="149">
        <v>23.666150000000002</v>
      </c>
      <c r="M173" s="154">
        <v>0.96200000000000008</v>
      </c>
      <c r="N173" s="155">
        <v>0.89300000000000002</v>
      </c>
      <c r="O173" s="156">
        <v>196.60581999999999</v>
      </c>
      <c r="P173" s="153">
        <v>4.2249245979359591E-2</v>
      </c>
      <c r="Q173" s="149">
        <v>369.41228000000001</v>
      </c>
      <c r="R173" s="1">
        <v>9031</v>
      </c>
      <c r="S173" s="155">
        <v>1.6074475114148496E-3</v>
      </c>
      <c r="T173" s="155">
        <v>2442.8100599999998</v>
      </c>
      <c r="U173" s="101">
        <v>471.909329925431</v>
      </c>
      <c r="V173" s="157">
        <v>3711.3440599999999</v>
      </c>
    </row>
    <row r="175" spans="1:22">
      <c r="B175" s="111" t="s">
        <v>368</v>
      </c>
      <c r="C175" s="101">
        <f>AVERAGE(C5:C173)</f>
        <v>276.92899408284023</v>
      </c>
      <c r="D175" s="101">
        <f t="shared" ref="D175:V175" si="0">AVERAGE(D5:D173)</f>
        <v>-0.11193999999999994</v>
      </c>
      <c r="E175" s="101">
        <f t="shared" si="0"/>
        <v>20.879289940828404</v>
      </c>
      <c r="F175" s="101">
        <f t="shared" si="0"/>
        <v>52.147928994082832</v>
      </c>
      <c r="G175" s="101">
        <f t="shared" si="0"/>
        <v>82.626035502958572</v>
      </c>
      <c r="H175" s="101">
        <f t="shared" si="0"/>
        <v>23.384615384615405</v>
      </c>
      <c r="I175" s="101">
        <f t="shared" si="0"/>
        <v>25.86804733727811</v>
      </c>
      <c r="J175" s="101">
        <f t="shared" si="0"/>
        <v>330.37638710059173</v>
      </c>
      <c r="K175" s="101">
        <f t="shared" si="0"/>
        <v>3.3344598816568043</v>
      </c>
      <c r="L175" s="101">
        <f t="shared" si="0"/>
        <v>20.757812011834318</v>
      </c>
      <c r="M175" s="101">
        <f t="shared" si="0"/>
        <v>0.85462130177514761</v>
      </c>
      <c r="N175" s="101">
        <f t="shared" si="0"/>
        <v>0.46897041420118335</v>
      </c>
      <c r="O175" s="101">
        <f t="shared" si="0"/>
        <v>157.66513106508879</v>
      </c>
      <c r="P175" s="101">
        <f t="shared" si="0"/>
        <v>9.6835972993276578E-2</v>
      </c>
      <c r="Q175" s="101">
        <f t="shared" si="0"/>
        <v>148.54545189349116</v>
      </c>
      <c r="R175" s="101">
        <f t="shared" si="0"/>
        <v>113.95833333333333</v>
      </c>
      <c r="S175" s="101">
        <f t="shared" si="0"/>
        <v>6.6398570017146548E-4</v>
      </c>
      <c r="T175" s="101">
        <f t="shared" si="0"/>
        <v>1363.1787551479288</v>
      </c>
      <c r="U175" s="101">
        <f t="shared" si="0"/>
        <v>451.56816793927419</v>
      </c>
      <c r="V175" s="101">
        <f t="shared" si="0"/>
        <v>1496.7227959171594</v>
      </c>
    </row>
    <row r="176" spans="1:22">
      <c r="B176" s="111" t="s">
        <v>716</v>
      </c>
      <c r="C176" s="101">
        <f>STDEV(C5:C173)</f>
        <v>531.95055013158094</v>
      </c>
      <c r="D176" s="101">
        <f t="shared" ref="D176:V176" si="1">STDEV(D5:D173)</f>
        <v>2.9506179060202604</v>
      </c>
      <c r="E176" s="101">
        <f t="shared" si="1"/>
        <v>20.261051880451291</v>
      </c>
      <c r="F176" s="101">
        <f t="shared" si="1"/>
        <v>5.3490885823284406</v>
      </c>
      <c r="G176" s="101">
        <f t="shared" si="1"/>
        <v>21.528909888215914</v>
      </c>
      <c r="H176" s="101">
        <f t="shared" si="1"/>
        <v>3.9932383326006642</v>
      </c>
      <c r="I176" s="101">
        <f t="shared" si="1"/>
        <v>3.5447206347888058</v>
      </c>
      <c r="J176" s="101">
        <f t="shared" si="1"/>
        <v>40.057671779647841</v>
      </c>
      <c r="K176" s="101">
        <f t="shared" si="1"/>
        <v>17.530785567589785</v>
      </c>
      <c r="L176" s="101">
        <f t="shared" si="1"/>
        <v>3.216538926644358</v>
      </c>
      <c r="M176" s="101">
        <f t="shared" si="1"/>
        <v>0.15147170416477757</v>
      </c>
      <c r="N176" s="101">
        <f t="shared" si="1"/>
        <v>0.27435579146419825</v>
      </c>
      <c r="O176" s="101">
        <f t="shared" si="1"/>
        <v>64.030407459496971</v>
      </c>
      <c r="P176" s="101">
        <f t="shared" si="1"/>
        <v>3.205183408324052E-2</v>
      </c>
      <c r="Q176" s="101">
        <f t="shared" si="1"/>
        <v>128.98742334548112</v>
      </c>
      <c r="R176" s="101">
        <f t="shared" si="1"/>
        <v>730.06897676065057</v>
      </c>
      <c r="S176" s="101">
        <f t="shared" si="1"/>
        <v>1.0715596569758532E-3</v>
      </c>
      <c r="T176" s="101">
        <f t="shared" si="1"/>
        <v>425.36740445951131</v>
      </c>
      <c r="U176" s="101">
        <f t="shared" si="1"/>
        <v>353.04002348143388</v>
      </c>
      <c r="V176" s="101">
        <f t="shared" si="1"/>
        <v>855.09300740256708</v>
      </c>
    </row>
    <row r="177" spans="3:22">
      <c r="C177" s="60">
        <f>C176/C175*100</f>
        <v>192.08914974517035</v>
      </c>
      <c r="D177" s="60">
        <f t="shared" ref="D177:F177" si="2">D176/D175*100</f>
        <v>-2635.8923584243898</v>
      </c>
      <c r="E177" s="60">
        <f t="shared" si="2"/>
        <v>97.038989055043587</v>
      </c>
      <c r="F177" s="60">
        <f t="shared" si="2"/>
        <v>10.257528315142478</v>
      </c>
      <c r="G177" s="60">
        <f t="shared" ref="G177" si="3">G176/G175*100</f>
        <v>26.055842758478992</v>
      </c>
      <c r="H177" s="60">
        <f t="shared" ref="H177:I177" si="4">H176/H175*100</f>
        <v>17.076348132831772</v>
      </c>
      <c r="I177" s="60">
        <f t="shared" si="4"/>
        <v>13.703085465135029</v>
      </c>
      <c r="J177" s="60">
        <f t="shared" ref="J177" si="5">J176/J175*100</f>
        <v>12.124859204132902</v>
      </c>
      <c r="K177" s="60">
        <f t="shared" ref="K177:L177" si="6">K176/K175*100</f>
        <v>525.7458835845764</v>
      </c>
      <c r="L177" s="60">
        <f t="shared" si="6"/>
        <v>15.495558610948807</v>
      </c>
      <c r="M177" s="60">
        <f t="shared" ref="M177" si="7">M176/M175*100</f>
        <v>17.723839067684512</v>
      </c>
      <c r="N177" s="60">
        <f t="shared" ref="N177:O177" si="8">N176/N175*100</f>
        <v>58.501727007986162</v>
      </c>
      <c r="O177" s="60">
        <f t="shared" si="8"/>
        <v>40.611647627441059</v>
      </c>
      <c r="P177" s="60">
        <f t="shared" ref="P177" si="9">P176/P175*100</f>
        <v>33.099098498722071</v>
      </c>
      <c r="Q177" s="60">
        <f t="shared" ref="Q177:R177" si="10">Q176/Q175*100</f>
        <v>86.833640277298173</v>
      </c>
      <c r="R177" s="60">
        <f t="shared" si="10"/>
        <v>640.64553719398964</v>
      </c>
      <c r="S177" s="60">
        <f t="shared" ref="S177" si="11">S176/S175*100</f>
        <v>161.38294193672201</v>
      </c>
      <c r="T177" s="60">
        <f t="shared" ref="T177:U177" si="12">T176/T175*100</f>
        <v>31.204081112117354</v>
      </c>
      <c r="U177" s="60">
        <f t="shared" si="12"/>
        <v>78.180892398267957</v>
      </c>
      <c r="V177" s="60">
        <f t="shared" ref="V177" si="13">V176/V175*100</f>
        <v>57.131020502603121</v>
      </c>
    </row>
  </sheetData>
  <sheetProtection selectLockedCells="1" selectUnlockedCells="1"/>
  <mergeCells count="3">
    <mergeCell ref="R1:S1"/>
    <mergeCell ref="A2:A4"/>
    <mergeCell ref="B2:B4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Roman,Normalny"&amp;12&amp;A</oddHeader>
    <oddFooter>&amp;C&amp;"Times New Roman,Normalny"&amp;12Strona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42"/>
  <sheetViews>
    <sheetView workbookViewId="0">
      <selection activeCell="E231" sqref="E231"/>
    </sheetView>
  </sheetViews>
  <sheetFormatPr defaultRowHeight="14.25"/>
  <cols>
    <col min="1" max="1" width="13.42578125" style="55" customWidth="1"/>
    <col min="2" max="2" width="34" style="56" customWidth="1"/>
    <col min="3" max="3" width="10" style="56" customWidth="1"/>
    <col min="4" max="5" width="9.140625" style="56"/>
    <col min="6" max="16384" width="9.140625" style="30"/>
  </cols>
  <sheetData>
    <row r="1" spans="1:5" s="65" customFormat="1" ht="51" customHeight="1">
      <c r="A1" s="63" t="s">
        <v>667</v>
      </c>
      <c r="B1" s="64" t="s">
        <v>666</v>
      </c>
      <c r="C1" s="64" t="s">
        <v>702</v>
      </c>
      <c r="D1" s="64" t="s">
        <v>700</v>
      </c>
      <c r="E1" s="64" t="s">
        <v>701</v>
      </c>
    </row>
    <row r="2" spans="1:5">
      <c r="A2" s="57" t="s">
        <v>24</v>
      </c>
      <c r="B2" s="58" t="s">
        <v>25</v>
      </c>
      <c r="C2" s="59">
        <v>2251</v>
      </c>
      <c r="D2" s="56">
        <v>0</v>
      </c>
      <c r="E2" s="56">
        <f t="shared" ref="E2:E65" si="0">D2/C2*100</f>
        <v>0</v>
      </c>
    </row>
    <row r="3" spans="1:5">
      <c r="A3" s="57" t="s">
        <v>26</v>
      </c>
      <c r="B3" s="58" t="s">
        <v>27</v>
      </c>
      <c r="C3" s="59">
        <v>1372</v>
      </c>
      <c r="D3" s="56">
        <v>0</v>
      </c>
      <c r="E3" s="56">
        <f t="shared" si="0"/>
        <v>0</v>
      </c>
    </row>
    <row r="4" spans="1:5">
      <c r="A4" s="57" t="s">
        <v>28</v>
      </c>
      <c r="B4" s="58" t="s">
        <v>29</v>
      </c>
      <c r="C4" s="59">
        <v>619</v>
      </c>
      <c r="D4" s="56">
        <v>0</v>
      </c>
      <c r="E4" s="56">
        <f t="shared" si="0"/>
        <v>0</v>
      </c>
    </row>
    <row r="5" spans="1:5">
      <c r="A5" s="57" t="s">
        <v>662</v>
      </c>
      <c r="B5" s="58" t="s">
        <v>661</v>
      </c>
      <c r="C5" s="59">
        <v>383</v>
      </c>
      <c r="D5" s="56">
        <v>0</v>
      </c>
      <c r="E5" s="56">
        <f t="shared" si="0"/>
        <v>0</v>
      </c>
    </row>
    <row r="6" spans="1:5">
      <c r="A6" s="57" t="s">
        <v>660</v>
      </c>
      <c r="B6" s="58" t="s">
        <v>659</v>
      </c>
      <c r="C6" s="59">
        <v>1082</v>
      </c>
      <c r="D6" s="56">
        <v>0</v>
      </c>
      <c r="E6" s="56">
        <f t="shared" si="0"/>
        <v>0</v>
      </c>
    </row>
    <row r="7" spans="1:5">
      <c r="A7" s="60" t="s">
        <v>32</v>
      </c>
      <c r="B7" s="58" t="s">
        <v>33</v>
      </c>
      <c r="C7" s="59">
        <v>351</v>
      </c>
      <c r="D7" s="56">
        <v>0</v>
      </c>
      <c r="E7" s="56">
        <f t="shared" si="0"/>
        <v>0</v>
      </c>
    </row>
    <row r="8" spans="1:5">
      <c r="A8" s="60" t="s">
        <v>34</v>
      </c>
      <c r="B8" s="58" t="s">
        <v>35</v>
      </c>
      <c r="C8" s="59">
        <v>890</v>
      </c>
      <c r="D8" s="56">
        <v>0</v>
      </c>
      <c r="E8" s="56">
        <f t="shared" si="0"/>
        <v>0</v>
      </c>
    </row>
    <row r="9" spans="1:5">
      <c r="A9" s="60" t="s">
        <v>70</v>
      </c>
      <c r="B9" s="58" t="s">
        <v>71</v>
      </c>
      <c r="C9" s="59">
        <v>1792</v>
      </c>
      <c r="D9" s="56">
        <v>0</v>
      </c>
      <c r="E9" s="56">
        <f t="shared" si="0"/>
        <v>0</v>
      </c>
    </row>
    <row r="10" spans="1:5">
      <c r="A10" s="57" t="s">
        <v>658</v>
      </c>
      <c r="B10" s="58" t="s">
        <v>657</v>
      </c>
      <c r="C10" s="59">
        <v>420</v>
      </c>
      <c r="D10" s="56">
        <v>0</v>
      </c>
      <c r="E10" s="56">
        <f t="shared" si="0"/>
        <v>0</v>
      </c>
    </row>
    <row r="11" spans="1:5">
      <c r="A11" s="57" t="s">
        <v>656</v>
      </c>
      <c r="B11" s="58" t="s">
        <v>655</v>
      </c>
      <c r="C11" s="59">
        <v>585</v>
      </c>
      <c r="D11" s="56">
        <v>0</v>
      </c>
      <c r="E11" s="56">
        <f t="shared" si="0"/>
        <v>0</v>
      </c>
    </row>
    <row r="12" spans="1:5">
      <c r="A12" s="60" t="s">
        <v>74</v>
      </c>
      <c r="B12" s="58" t="s">
        <v>75</v>
      </c>
      <c r="C12" s="59">
        <v>545</v>
      </c>
      <c r="D12" s="56">
        <v>0</v>
      </c>
      <c r="E12" s="56">
        <f t="shared" si="0"/>
        <v>0</v>
      </c>
    </row>
    <row r="13" spans="1:5">
      <c r="A13" s="60" t="s">
        <v>76</v>
      </c>
      <c r="B13" s="58" t="s">
        <v>77</v>
      </c>
      <c r="C13" s="59">
        <v>467</v>
      </c>
      <c r="D13" s="56">
        <v>0</v>
      </c>
      <c r="E13" s="56">
        <f t="shared" si="0"/>
        <v>0</v>
      </c>
    </row>
    <row r="14" spans="1:5">
      <c r="A14" s="60" t="s">
        <v>78</v>
      </c>
      <c r="B14" s="58" t="s">
        <v>79</v>
      </c>
      <c r="C14" s="59">
        <v>433</v>
      </c>
      <c r="D14" s="56">
        <v>0</v>
      </c>
      <c r="E14" s="56">
        <f t="shared" si="0"/>
        <v>0</v>
      </c>
    </row>
    <row r="15" spans="1:5">
      <c r="A15" s="60" t="s">
        <v>80</v>
      </c>
      <c r="B15" s="58" t="s">
        <v>81</v>
      </c>
      <c r="C15" s="59">
        <v>458</v>
      </c>
      <c r="D15" s="56">
        <v>0</v>
      </c>
      <c r="E15" s="56">
        <f t="shared" si="0"/>
        <v>0</v>
      </c>
    </row>
    <row r="16" spans="1:5">
      <c r="A16" s="60" t="s">
        <v>82</v>
      </c>
      <c r="B16" s="58" t="s">
        <v>83</v>
      </c>
      <c r="C16" s="59">
        <v>236</v>
      </c>
      <c r="D16" s="56">
        <v>0</v>
      </c>
      <c r="E16" s="56">
        <f t="shared" si="0"/>
        <v>0</v>
      </c>
    </row>
    <row r="17" spans="1:5">
      <c r="A17" s="60" t="s">
        <v>84</v>
      </c>
      <c r="B17" s="58" t="s">
        <v>85</v>
      </c>
      <c r="C17" s="59">
        <v>786</v>
      </c>
      <c r="D17" s="56">
        <v>0</v>
      </c>
      <c r="E17" s="56">
        <f t="shared" si="0"/>
        <v>0</v>
      </c>
    </row>
    <row r="18" spans="1:5">
      <c r="A18" s="60" t="s">
        <v>86</v>
      </c>
      <c r="B18" s="58" t="s">
        <v>87</v>
      </c>
      <c r="C18" s="59">
        <v>660</v>
      </c>
      <c r="D18" s="56">
        <v>0</v>
      </c>
      <c r="E18" s="56">
        <f t="shared" si="0"/>
        <v>0</v>
      </c>
    </row>
    <row r="19" spans="1:5">
      <c r="A19" s="60" t="s">
        <v>88</v>
      </c>
      <c r="B19" s="58" t="s">
        <v>89</v>
      </c>
      <c r="C19" s="59">
        <v>261</v>
      </c>
      <c r="D19" s="56">
        <v>0</v>
      </c>
      <c r="E19" s="56">
        <f t="shared" si="0"/>
        <v>0</v>
      </c>
    </row>
    <row r="20" spans="1:5">
      <c r="A20" s="60" t="s">
        <v>90</v>
      </c>
      <c r="B20" s="58" t="s">
        <v>91</v>
      </c>
      <c r="C20" s="59">
        <v>388</v>
      </c>
      <c r="D20" s="56">
        <v>0</v>
      </c>
      <c r="E20" s="56">
        <f t="shared" si="0"/>
        <v>0</v>
      </c>
    </row>
    <row r="21" spans="1:5">
      <c r="A21" s="60" t="s">
        <v>92</v>
      </c>
      <c r="B21" s="58" t="s">
        <v>93</v>
      </c>
      <c r="C21" s="59">
        <v>766</v>
      </c>
      <c r="D21" s="56">
        <v>0</v>
      </c>
      <c r="E21" s="56">
        <f t="shared" si="0"/>
        <v>0</v>
      </c>
    </row>
    <row r="22" spans="1:5">
      <c r="A22" s="60" t="s">
        <v>94</v>
      </c>
      <c r="B22" s="58" t="s">
        <v>95</v>
      </c>
      <c r="C22" s="59">
        <v>1062</v>
      </c>
      <c r="D22" s="56">
        <v>0</v>
      </c>
      <c r="E22" s="56">
        <f t="shared" si="0"/>
        <v>0</v>
      </c>
    </row>
    <row r="23" spans="1:5">
      <c r="A23" s="60" t="s">
        <v>96</v>
      </c>
      <c r="B23" s="58" t="s">
        <v>97</v>
      </c>
      <c r="C23" s="59">
        <v>768</v>
      </c>
      <c r="D23" s="56">
        <v>0</v>
      </c>
      <c r="E23" s="56">
        <f t="shared" si="0"/>
        <v>0</v>
      </c>
    </row>
    <row r="24" spans="1:5">
      <c r="A24" s="60" t="s">
        <v>98</v>
      </c>
      <c r="B24" s="58" t="s">
        <v>99</v>
      </c>
      <c r="C24" s="59">
        <v>543</v>
      </c>
      <c r="D24" s="56">
        <v>0</v>
      </c>
      <c r="E24" s="56">
        <f t="shared" si="0"/>
        <v>0</v>
      </c>
    </row>
    <row r="25" spans="1:5">
      <c r="A25" s="60" t="s">
        <v>100</v>
      </c>
      <c r="B25" s="58" t="s">
        <v>101</v>
      </c>
      <c r="C25" s="59">
        <v>1085</v>
      </c>
      <c r="D25" s="56">
        <v>0</v>
      </c>
      <c r="E25" s="56">
        <f t="shared" si="0"/>
        <v>0</v>
      </c>
    </row>
    <row r="26" spans="1:5">
      <c r="A26" s="60" t="s">
        <v>102</v>
      </c>
      <c r="B26" s="58" t="s">
        <v>103</v>
      </c>
      <c r="C26" s="59">
        <v>1279</v>
      </c>
      <c r="D26" s="56">
        <v>0</v>
      </c>
      <c r="E26" s="56">
        <f t="shared" si="0"/>
        <v>0</v>
      </c>
    </row>
    <row r="27" spans="1:5">
      <c r="A27" s="57" t="s">
        <v>654</v>
      </c>
      <c r="B27" s="58" t="s">
        <v>653</v>
      </c>
      <c r="C27" s="59">
        <v>482</v>
      </c>
      <c r="D27" s="56">
        <v>0</v>
      </c>
      <c r="E27" s="56">
        <f t="shared" si="0"/>
        <v>0</v>
      </c>
    </row>
    <row r="28" spans="1:5">
      <c r="A28" s="57" t="s">
        <v>652</v>
      </c>
      <c r="B28" s="58" t="s">
        <v>651</v>
      </c>
      <c r="C28" s="59">
        <v>633</v>
      </c>
      <c r="D28" s="56">
        <v>0</v>
      </c>
      <c r="E28" s="56">
        <f t="shared" si="0"/>
        <v>0</v>
      </c>
    </row>
    <row r="29" spans="1:5">
      <c r="A29" s="60" t="s">
        <v>106</v>
      </c>
      <c r="B29" s="58" t="s">
        <v>107</v>
      </c>
      <c r="C29" s="59">
        <v>602</v>
      </c>
      <c r="D29" s="56">
        <v>0</v>
      </c>
      <c r="E29" s="56">
        <f t="shared" si="0"/>
        <v>0</v>
      </c>
    </row>
    <row r="30" spans="1:5">
      <c r="A30" s="60" t="s">
        <v>152</v>
      </c>
      <c r="B30" s="58" t="s">
        <v>153</v>
      </c>
      <c r="C30" s="59">
        <v>1135</v>
      </c>
      <c r="D30" s="56">
        <v>0</v>
      </c>
      <c r="E30" s="56">
        <f t="shared" si="0"/>
        <v>0</v>
      </c>
    </row>
    <row r="31" spans="1:5">
      <c r="A31" s="60" t="s">
        <v>154</v>
      </c>
      <c r="B31" s="58" t="s">
        <v>155</v>
      </c>
      <c r="C31" s="59">
        <v>86</v>
      </c>
      <c r="D31" s="56">
        <v>0</v>
      </c>
      <c r="E31" s="56">
        <f t="shared" si="0"/>
        <v>0</v>
      </c>
    </row>
    <row r="32" spans="1:5">
      <c r="A32" s="57" t="s">
        <v>650</v>
      </c>
      <c r="B32" s="58" t="s">
        <v>649</v>
      </c>
      <c r="C32" s="59">
        <v>268</v>
      </c>
      <c r="D32" s="56">
        <v>0</v>
      </c>
      <c r="E32" s="56">
        <f t="shared" si="0"/>
        <v>0</v>
      </c>
    </row>
    <row r="33" spans="1:5">
      <c r="A33" s="57" t="s">
        <v>648</v>
      </c>
      <c r="B33" s="58" t="s">
        <v>647</v>
      </c>
      <c r="C33" s="59">
        <v>580</v>
      </c>
      <c r="D33" s="56">
        <v>0</v>
      </c>
      <c r="E33" s="56">
        <f t="shared" si="0"/>
        <v>0</v>
      </c>
    </row>
    <row r="34" spans="1:5">
      <c r="A34" s="60" t="s">
        <v>158</v>
      </c>
      <c r="B34" s="58" t="s">
        <v>159</v>
      </c>
      <c r="C34" s="59">
        <v>834</v>
      </c>
      <c r="D34" s="56">
        <v>0</v>
      </c>
      <c r="E34" s="56">
        <f t="shared" si="0"/>
        <v>0</v>
      </c>
    </row>
    <row r="35" spans="1:5">
      <c r="A35" s="57" t="s">
        <v>646</v>
      </c>
      <c r="B35" s="58" t="s">
        <v>645</v>
      </c>
      <c r="C35" s="59">
        <v>337</v>
      </c>
      <c r="D35" s="56">
        <v>0</v>
      </c>
      <c r="E35" s="56">
        <f t="shared" si="0"/>
        <v>0</v>
      </c>
    </row>
    <row r="36" spans="1:5">
      <c r="A36" s="57" t="s">
        <v>644</v>
      </c>
      <c r="B36" s="58" t="s">
        <v>643</v>
      </c>
      <c r="C36" s="59">
        <v>198</v>
      </c>
      <c r="D36" s="56">
        <v>0</v>
      </c>
      <c r="E36" s="56">
        <f t="shared" si="0"/>
        <v>0</v>
      </c>
    </row>
    <row r="37" spans="1:5">
      <c r="A37" s="60" t="s">
        <v>162</v>
      </c>
      <c r="B37" s="58" t="s">
        <v>163</v>
      </c>
      <c r="C37" s="59">
        <v>173</v>
      </c>
      <c r="D37" s="56">
        <v>0</v>
      </c>
      <c r="E37" s="56">
        <f t="shared" si="0"/>
        <v>0</v>
      </c>
    </row>
    <row r="38" spans="1:5">
      <c r="A38" s="60" t="s">
        <v>164</v>
      </c>
      <c r="B38" s="58" t="s">
        <v>165</v>
      </c>
      <c r="C38" s="59">
        <v>611</v>
      </c>
      <c r="D38" s="56">
        <v>0</v>
      </c>
      <c r="E38" s="56">
        <f t="shared" si="0"/>
        <v>0</v>
      </c>
    </row>
    <row r="39" spans="1:5">
      <c r="A39" s="57" t="s">
        <v>642</v>
      </c>
      <c r="B39" s="58" t="s">
        <v>641</v>
      </c>
      <c r="C39" s="61">
        <v>415</v>
      </c>
      <c r="D39" s="56">
        <v>0</v>
      </c>
      <c r="E39" s="56">
        <f t="shared" si="0"/>
        <v>0</v>
      </c>
    </row>
    <row r="40" spans="1:5">
      <c r="A40" s="57" t="s">
        <v>640</v>
      </c>
      <c r="B40" s="58" t="s">
        <v>639</v>
      </c>
      <c r="C40" s="61">
        <v>276</v>
      </c>
      <c r="D40" s="56">
        <v>0</v>
      </c>
      <c r="E40" s="56">
        <f t="shared" si="0"/>
        <v>0</v>
      </c>
    </row>
    <row r="41" spans="1:5">
      <c r="A41" s="57" t="s">
        <v>638</v>
      </c>
      <c r="B41" s="58" t="s">
        <v>637</v>
      </c>
      <c r="C41" s="61">
        <v>119</v>
      </c>
      <c r="D41" s="56">
        <v>0</v>
      </c>
      <c r="E41" s="56">
        <f t="shared" si="0"/>
        <v>0</v>
      </c>
    </row>
    <row r="42" spans="1:5">
      <c r="A42" s="57" t="s">
        <v>636</v>
      </c>
      <c r="B42" s="58" t="s">
        <v>635</v>
      </c>
      <c r="C42" s="61">
        <v>417</v>
      </c>
      <c r="D42" s="56">
        <v>0</v>
      </c>
      <c r="E42" s="56">
        <f t="shared" si="0"/>
        <v>0</v>
      </c>
    </row>
    <row r="43" spans="1:5">
      <c r="A43" s="57" t="s">
        <v>634</v>
      </c>
      <c r="B43" s="58" t="s">
        <v>633</v>
      </c>
      <c r="C43" s="61">
        <v>547</v>
      </c>
      <c r="D43" s="56">
        <v>0</v>
      </c>
      <c r="E43" s="56">
        <f t="shared" si="0"/>
        <v>0</v>
      </c>
    </row>
    <row r="44" spans="1:5">
      <c r="A44" s="57" t="s">
        <v>632</v>
      </c>
      <c r="B44" s="58" t="s">
        <v>631</v>
      </c>
      <c r="C44" s="61">
        <v>782</v>
      </c>
      <c r="D44" s="56">
        <v>0</v>
      </c>
      <c r="E44" s="56">
        <f t="shared" si="0"/>
        <v>0</v>
      </c>
    </row>
    <row r="45" spans="1:5">
      <c r="A45" s="57" t="s">
        <v>630</v>
      </c>
      <c r="B45" s="58" t="s">
        <v>629</v>
      </c>
      <c r="C45" s="61">
        <v>219</v>
      </c>
      <c r="D45" s="56">
        <v>0</v>
      </c>
      <c r="E45" s="56">
        <f t="shared" si="0"/>
        <v>0</v>
      </c>
    </row>
    <row r="46" spans="1:5">
      <c r="A46" s="57" t="s">
        <v>628</v>
      </c>
      <c r="B46" s="58" t="s">
        <v>627</v>
      </c>
      <c r="C46" s="61">
        <v>427</v>
      </c>
      <c r="D46" s="56">
        <v>0</v>
      </c>
      <c r="E46" s="56">
        <f t="shared" si="0"/>
        <v>0</v>
      </c>
    </row>
    <row r="47" spans="1:5">
      <c r="A47" s="57" t="s">
        <v>626</v>
      </c>
      <c r="B47" s="58" t="s">
        <v>625</v>
      </c>
      <c r="C47" s="61">
        <v>154</v>
      </c>
      <c r="D47" s="56">
        <v>0</v>
      </c>
      <c r="E47" s="56">
        <f t="shared" si="0"/>
        <v>0</v>
      </c>
    </row>
    <row r="48" spans="1:5">
      <c r="A48" s="57" t="s">
        <v>624</v>
      </c>
      <c r="B48" s="58" t="s">
        <v>623</v>
      </c>
      <c r="C48" s="61">
        <v>234</v>
      </c>
      <c r="D48" s="56">
        <v>0</v>
      </c>
      <c r="E48" s="56">
        <f t="shared" si="0"/>
        <v>0</v>
      </c>
    </row>
    <row r="49" spans="1:5">
      <c r="A49" s="60" t="s">
        <v>330</v>
      </c>
      <c r="B49" s="58" t="s">
        <v>331</v>
      </c>
      <c r="C49" s="61">
        <v>352</v>
      </c>
      <c r="D49" s="56">
        <v>0</v>
      </c>
      <c r="E49" s="56">
        <f t="shared" si="0"/>
        <v>0</v>
      </c>
    </row>
    <row r="50" spans="1:5">
      <c r="A50" s="60" t="s">
        <v>332</v>
      </c>
      <c r="B50" s="58" t="s">
        <v>333</v>
      </c>
      <c r="C50" s="61">
        <v>1877</v>
      </c>
      <c r="D50" s="56">
        <v>0</v>
      </c>
      <c r="E50" s="56">
        <f t="shared" si="0"/>
        <v>0</v>
      </c>
    </row>
    <row r="51" spans="1:5">
      <c r="A51" s="57" t="s">
        <v>622</v>
      </c>
      <c r="B51" s="58" t="s">
        <v>621</v>
      </c>
      <c r="C51" s="61">
        <v>427</v>
      </c>
      <c r="D51" s="56">
        <v>0</v>
      </c>
      <c r="E51" s="56">
        <f t="shared" si="0"/>
        <v>0</v>
      </c>
    </row>
    <row r="52" spans="1:5">
      <c r="A52" s="57" t="s">
        <v>620</v>
      </c>
      <c r="B52" s="58" t="s">
        <v>619</v>
      </c>
      <c r="C52" s="61">
        <v>628</v>
      </c>
      <c r="D52" s="56">
        <v>0</v>
      </c>
      <c r="E52" s="56">
        <f t="shared" si="0"/>
        <v>0</v>
      </c>
    </row>
    <row r="53" spans="1:5">
      <c r="A53" s="57" t="s">
        <v>618</v>
      </c>
      <c r="B53" s="58" t="s">
        <v>617</v>
      </c>
      <c r="C53" s="61">
        <v>466</v>
      </c>
      <c r="D53" s="56">
        <v>0</v>
      </c>
      <c r="E53" s="56">
        <f t="shared" si="0"/>
        <v>0</v>
      </c>
    </row>
    <row r="54" spans="1:5">
      <c r="A54" s="57" t="s">
        <v>616</v>
      </c>
      <c r="B54" s="58" t="s">
        <v>615</v>
      </c>
      <c r="C54" s="61">
        <v>421</v>
      </c>
      <c r="D54" s="56">
        <v>0</v>
      </c>
      <c r="E54" s="56">
        <f t="shared" si="0"/>
        <v>0</v>
      </c>
    </row>
    <row r="55" spans="1:5">
      <c r="A55" s="60" t="s">
        <v>338</v>
      </c>
      <c r="B55" s="58" t="s">
        <v>339</v>
      </c>
      <c r="C55" s="61">
        <v>619</v>
      </c>
      <c r="D55" s="56">
        <v>0</v>
      </c>
      <c r="E55" s="56">
        <f t="shared" si="0"/>
        <v>0</v>
      </c>
    </row>
    <row r="56" spans="1:5">
      <c r="A56" s="57" t="s">
        <v>614</v>
      </c>
      <c r="B56" s="58" t="s">
        <v>613</v>
      </c>
      <c r="C56" s="61">
        <v>347</v>
      </c>
      <c r="D56" s="56">
        <v>0</v>
      </c>
      <c r="E56" s="56">
        <f t="shared" si="0"/>
        <v>0</v>
      </c>
    </row>
    <row r="57" spans="1:5">
      <c r="A57" s="57" t="s">
        <v>612</v>
      </c>
      <c r="B57" s="58" t="s">
        <v>611</v>
      </c>
      <c r="C57" s="61">
        <v>563</v>
      </c>
      <c r="D57" s="56">
        <v>0</v>
      </c>
      <c r="E57" s="56">
        <f t="shared" si="0"/>
        <v>0</v>
      </c>
    </row>
    <row r="58" spans="1:5">
      <c r="A58" s="60" t="s">
        <v>342</v>
      </c>
      <c r="B58" s="58" t="s">
        <v>343</v>
      </c>
      <c r="C58" s="61">
        <v>1150</v>
      </c>
      <c r="D58" s="56">
        <v>0</v>
      </c>
      <c r="E58" s="56">
        <f t="shared" si="0"/>
        <v>0</v>
      </c>
    </row>
    <row r="59" spans="1:5">
      <c r="A59" s="60" t="s">
        <v>344</v>
      </c>
      <c r="B59" s="58" t="s">
        <v>345</v>
      </c>
      <c r="C59" s="61">
        <v>279</v>
      </c>
      <c r="D59" s="56">
        <v>0</v>
      </c>
      <c r="E59" s="56">
        <f t="shared" si="0"/>
        <v>0</v>
      </c>
    </row>
    <row r="60" spans="1:5">
      <c r="A60" s="60" t="s">
        <v>346</v>
      </c>
      <c r="B60" s="58" t="s">
        <v>347</v>
      </c>
      <c r="C60" s="61">
        <v>1358</v>
      </c>
      <c r="D60" s="56">
        <v>0</v>
      </c>
      <c r="E60" s="56">
        <f t="shared" si="0"/>
        <v>0</v>
      </c>
    </row>
    <row r="61" spans="1:5">
      <c r="A61" s="60" t="s">
        <v>348</v>
      </c>
      <c r="B61" s="58" t="s">
        <v>349</v>
      </c>
      <c r="C61" s="61">
        <v>386</v>
      </c>
      <c r="D61" s="56">
        <v>0</v>
      </c>
      <c r="E61" s="56">
        <f t="shared" si="0"/>
        <v>0</v>
      </c>
    </row>
    <row r="62" spans="1:5">
      <c r="A62" s="57" t="s">
        <v>610</v>
      </c>
      <c r="B62" s="58" t="s">
        <v>609</v>
      </c>
      <c r="C62" s="61">
        <v>205</v>
      </c>
      <c r="D62" s="56">
        <v>0</v>
      </c>
      <c r="E62" s="56">
        <f t="shared" si="0"/>
        <v>0</v>
      </c>
    </row>
    <row r="63" spans="1:5">
      <c r="A63" s="57" t="s">
        <v>608</v>
      </c>
      <c r="B63" s="58" t="s">
        <v>607</v>
      </c>
      <c r="C63" s="61">
        <v>536</v>
      </c>
      <c r="D63" s="56">
        <v>0</v>
      </c>
      <c r="E63" s="56">
        <f t="shared" si="0"/>
        <v>0</v>
      </c>
    </row>
    <row r="64" spans="1:5">
      <c r="A64" s="60" t="s">
        <v>352</v>
      </c>
      <c r="B64" s="58" t="s">
        <v>353</v>
      </c>
      <c r="C64" s="61">
        <v>574</v>
      </c>
      <c r="D64" s="56">
        <v>0</v>
      </c>
      <c r="E64" s="56">
        <f t="shared" si="0"/>
        <v>0</v>
      </c>
    </row>
    <row r="65" spans="1:5">
      <c r="A65" s="60" t="s">
        <v>354</v>
      </c>
      <c r="B65" s="58" t="s">
        <v>355</v>
      </c>
      <c r="C65" s="61">
        <v>829</v>
      </c>
      <c r="D65" s="56">
        <v>0</v>
      </c>
      <c r="E65" s="56">
        <f t="shared" si="0"/>
        <v>0</v>
      </c>
    </row>
    <row r="66" spans="1:5">
      <c r="A66" s="60" t="s">
        <v>356</v>
      </c>
      <c r="B66" s="58" t="s">
        <v>357</v>
      </c>
      <c r="C66" s="61">
        <v>3095</v>
      </c>
      <c r="D66" s="56">
        <v>0</v>
      </c>
      <c r="E66" s="56">
        <f t="shared" ref="E66:E129" si="1">D66/C66*100</f>
        <v>0</v>
      </c>
    </row>
    <row r="67" spans="1:5">
      <c r="A67" s="60" t="s">
        <v>50</v>
      </c>
      <c r="B67" s="58" t="s">
        <v>51</v>
      </c>
      <c r="C67" s="61">
        <v>6409</v>
      </c>
      <c r="D67" s="56">
        <v>0</v>
      </c>
      <c r="E67" s="56">
        <f t="shared" si="1"/>
        <v>0</v>
      </c>
    </row>
    <row r="68" spans="1:5">
      <c r="A68" s="60" t="s">
        <v>52</v>
      </c>
      <c r="B68" s="58" t="s">
        <v>53</v>
      </c>
      <c r="C68" s="61">
        <v>922</v>
      </c>
      <c r="D68" s="56">
        <v>481</v>
      </c>
      <c r="E68" s="56">
        <f t="shared" si="1"/>
        <v>52.169197396963121</v>
      </c>
    </row>
    <row r="69" spans="1:5">
      <c r="A69" s="60" t="s">
        <v>54</v>
      </c>
      <c r="B69" s="58" t="s">
        <v>55</v>
      </c>
      <c r="C69" s="61">
        <v>714</v>
      </c>
      <c r="D69" s="56">
        <v>268</v>
      </c>
      <c r="E69" s="56">
        <f t="shared" si="1"/>
        <v>37.535014005602243</v>
      </c>
    </row>
    <row r="70" spans="1:5">
      <c r="A70" s="60" t="s">
        <v>56</v>
      </c>
      <c r="B70" s="58" t="s">
        <v>57</v>
      </c>
      <c r="C70" s="61">
        <v>544</v>
      </c>
      <c r="D70" s="56">
        <v>317</v>
      </c>
      <c r="E70" s="56">
        <f t="shared" si="1"/>
        <v>58.272058823529413</v>
      </c>
    </row>
    <row r="71" spans="1:5">
      <c r="A71" s="60" t="s">
        <v>58</v>
      </c>
      <c r="B71" s="58" t="s">
        <v>59</v>
      </c>
      <c r="C71" s="61">
        <v>255</v>
      </c>
      <c r="D71" s="56">
        <v>161</v>
      </c>
      <c r="E71" s="56">
        <f t="shared" si="1"/>
        <v>63.13725490196078</v>
      </c>
    </row>
    <row r="72" spans="1:5">
      <c r="A72" s="60" t="s">
        <v>60</v>
      </c>
      <c r="B72" s="58" t="s">
        <v>61</v>
      </c>
      <c r="C72" s="61">
        <v>426</v>
      </c>
      <c r="D72" s="56">
        <v>247</v>
      </c>
      <c r="E72" s="56">
        <f t="shared" si="1"/>
        <v>57.981220657276999</v>
      </c>
    </row>
    <row r="73" spans="1:5">
      <c r="A73" s="57" t="s">
        <v>606</v>
      </c>
      <c r="B73" s="58" t="s">
        <v>605</v>
      </c>
      <c r="C73" s="61">
        <v>887</v>
      </c>
      <c r="D73" s="56">
        <v>70</v>
      </c>
      <c r="E73" s="56">
        <f t="shared" si="1"/>
        <v>7.8917700112739571</v>
      </c>
    </row>
    <row r="74" spans="1:5">
      <c r="A74" s="57" t="s">
        <v>604</v>
      </c>
      <c r="B74" s="58" t="s">
        <v>603</v>
      </c>
      <c r="C74" s="61">
        <v>915</v>
      </c>
      <c r="D74" s="56">
        <v>23</v>
      </c>
      <c r="E74" s="56">
        <f t="shared" si="1"/>
        <v>2.5136612021857925</v>
      </c>
    </row>
    <row r="75" spans="1:5">
      <c r="A75" s="60" t="s">
        <v>64</v>
      </c>
      <c r="B75" s="58" t="s">
        <v>65</v>
      </c>
      <c r="C75" s="61">
        <v>249</v>
      </c>
      <c r="D75" s="56">
        <v>12</v>
      </c>
      <c r="E75" s="56">
        <f t="shared" si="1"/>
        <v>4.8192771084337354</v>
      </c>
    </row>
    <row r="76" spans="1:5">
      <c r="A76" s="60" t="s">
        <v>66</v>
      </c>
      <c r="B76" s="58" t="s">
        <v>67</v>
      </c>
      <c r="C76" s="56">
        <v>446</v>
      </c>
      <c r="D76" s="56">
        <v>75</v>
      </c>
      <c r="E76" s="56">
        <f t="shared" si="1"/>
        <v>16.816143497757849</v>
      </c>
    </row>
    <row r="77" spans="1:5">
      <c r="A77" s="57" t="s">
        <v>602</v>
      </c>
      <c r="B77" s="58" t="s">
        <v>601</v>
      </c>
      <c r="C77" s="56">
        <v>258</v>
      </c>
      <c r="D77" s="56">
        <v>0</v>
      </c>
      <c r="E77" s="56">
        <f t="shared" si="1"/>
        <v>0</v>
      </c>
    </row>
    <row r="78" spans="1:5">
      <c r="A78" s="57" t="s">
        <v>600</v>
      </c>
      <c r="B78" s="58" t="s">
        <v>599</v>
      </c>
      <c r="C78" s="56">
        <v>432</v>
      </c>
      <c r="D78" s="56">
        <v>0</v>
      </c>
      <c r="E78" s="56">
        <f t="shared" si="1"/>
        <v>0</v>
      </c>
    </row>
    <row r="79" spans="1:5">
      <c r="A79" s="60" t="s">
        <v>136</v>
      </c>
      <c r="B79" s="58" t="s">
        <v>137</v>
      </c>
      <c r="C79" s="56">
        <v>1368</v>
      </c>
      <c r="D79" s="56">
        <v>0</v>
      </c>
      <c r="E79" s="56">
        <f t="shared" si="1"/>
        <v>0</v>
      </c>
    </row>
    <row r="80" spans="1:5">
      <c r="A80" s="60" t="s">
        <v>138</v>
      </c>
      <c r="B80" s="58" t="s">
        <v>139</v>
      </c>
      <c r="C80" s="56">
        <v>1162</v>
      </c>
      <c r="D80" s="56">
        <v>0</v>
      </c>
      <c r="E80" s="56">
        <f t="shared" si="1"/>
        <v>0</v>
      </c>
    </row>
    <row r="81" spans="1:5">
      <c r="A81" s="60" t="s">
        <v>140</v>
      </c>
      <c r="B81" s="58" t="s">
        <v>141</v>
      </c>
      <c r="C81" s="56">
        <v>422</v>
      </c>
      <c r="D81" s="56">
        <v>0</v>
      </c>
      <c r="E81" s="56">
        <f t="shared" si="1"/>
        <v>0</v>
      </c>
    </row>
    <row r="82" spans="1:5">
      <c r="A82" s="60" t="s">
        <v>142</v>
      </c>
      <c r="B82" s="58" t="s">
        <v>143</v>
      </c>
      <c r="C82" s="56">
        <v>817</v>
      </c>
      <c r="D82" s="56">
        <v>0</v>
      </c>
      <c r="E82" s="56">
        <f t="shared" si="1"/>
        <v>0</v>
      </c>
    </row>
    <row r="83" spans="1:5">
      <c r="A83" s="60" t="s">
        <v>144</v>
      </c>
      <c r="B83" s="58" t="s">
        <v>145</v>
      </c>
      <c r="C83" s="56">
        <v>541</v>
      </c>
      <c r="D83" s="56">
        <v>0</v>
      </c>
      <c r="E83" s="56">
        <f t="shared" si="1"/>
        <v>0</v>
      </c>
    </row>
    <row r="84" spans="1:5">
      <c r="A84" s="60" t="s">
        <v>146</v>
      </c>
      <c r="B84" s="58" t="s">
        <v>147</v>
      </c>
      <c r="C84" s="56">
        <v>852</v>
      </c>
      <c r="D84" s="56">
        <v>0</v>
      </c>
      <c r="E84" s="56">
        <f t="shared" si="1"/>
        <v>0</v>
      </c>
    </row>
    <row r="85" spans="1:5">
      <c r="A85" s="57" t="s">
        <v>598</v>
      </c>
      <c r="B85" s="58" t="s">
        <v>597</v>
      </c>
      <c r="C85" s="56">
        <v>464</v>
      </c>
      <c r="D85" s="56">
        <v>0</v>
      </c>
      <c r="E85" s="56">
        <f t="shared" si="1"/>
        <v>0</v>
      </c>
    </row>
    <row r="86" spans="1:5">
      <c r="A86" s="57" t="s">
        <v>596</v>
      </c>
      <c r="B86" s="58" t="s">
        <v>595</v>
      </c>
      <c r="C86" s="56">
        <v>558</v>
      </c>
      <c r="D86" s="56">
        <v>0</v>
      </c>
      <c r="E86" s="56">
        <f t="shared" si="1"/>
        <v>0</v>
      </c>
    </row>
    <row r="87" spans="1:5">
      <c r="A87" s="60" t="s">
        <v>150</v>
      </c>
      <c r="B87" s="58" t="s">
        <v>151</v>
      </c>
      <c r="C87" s="56">
        <v>296</v>
      </c>
      <c r="D87" s="56">
        <v>0</v>
      </c>
      <c r="E87" s="56">
        <f t="shared" si="1"/>
        <v>0</v>
      </c>
    </row>
    <row r="88" spans="1:5">
      <c r="A88" s="60" t="s">
        <v>166</v>
      </c>
      <c r="B88" s="58" t="s">
        <v>167</v>
      </c>
      <c r="C88" s="56">
        <v>6716</v>
      </c>
      <c r="D88" s="56">
        <v>62</v>
      </c>
      <c r="E88" s="56">
        <f t="shared" si="1"/>
        <v>0.92316855270994647</v>
      </c>
    </row>
    <row r="89" spans="1:5">
      <c r="A89" s="60" t="s">
        <v>168</v>
      </c>
      <c r="B89" s="58" t="s">
        <v>169</v>
      </c>
      <c r="C89" s="56">
        <v>2351</v>
      </c>
      <c r="D89" s="56">
        <v>10</v>
      </c>
      <c r="E89" s="56">
        <f t="shared" si="1"/>
        <v>0.42535091450446622</v>
      </c>
    </row>
    <row r="90" spans="1:5">
      <c r="A90" s="60" t="s">
        <v>170</v>
      </c>
      <c r="B90" s="58" t="s">
        <v>171</v>
      </c>
      <c r="C90" s="56">
        <v>961</v>
      </c>
      <c r="D90" s="56">
        <v>18</v>
      </c>
      <c r="E90" s="56">
        <f t="shared" si="1"/>
        <v>1.8730489073881373</v>
      </c>
    </row>
    <row r="91" spans="1:5">
      <c r="A91" s="57" t="s">
        <v>594</v>
      </c>
      <c r="B91" s="58" t="s">
        <v>593</v>
      </c>
      <c r="C91" s="56">
        <v>858</v>
      </c>
      <c r="D91" s="56">
        <v>0</v>
      </c>
      <c r="E91" s="56">
        <f t="shared" si="1"/>
        <v>0</v>
      </c>
    </row>
    <row r="92" spans="1:5">
      <c r="A92" s="57" t="s">
        <v>592</v>
      </c>
      <c r="B92" s="58" t="s">
        <v>591</v>
      </c>
      <c r="C92" s="56">
        <v>719</v>
      </c>
      <c r="D92" s="56">
        <v>0</v>
      </c>
      <c r="E92" s="56">
        <f t="shared" si="1"/>
        <v>0</v>
      </c>
    </row>
    <row r="93" spans="1:5">
      <c r="A93" s="57" t="s">
        <v>590</v>
      </c>
      <c r="B93" s="58" t="s">
        <v>589</v>
      </c>
      <c r="C93" s="56">
        <v>1309</v>
      </c>
      <c r="D93" s="56">
        <v>0</v>
      </c>
      <c r="E93" s="56">
        <f t="shared" si="1"/>
        <v>0</v>
      </c>
    </row>
    <row r="94" spans="1:5">
      <c r="A94" s="57" t="s">
        <v>588</v>
      </c>
      <c r="B94" s="58" t="s">
        <v>587</v>
      </c>
      <c r="C94" s="56">
        <v>855</v>
      </c>
      <c r="D94" s="56">
        <v>0</v>
      </c>
      <c r="E94" s="56">
        <f t="shared" si="1"/>
        <v>0</v>
      </c>
    </row>
    <row r="95" spans="1:5">
      <c r="A95" s="60" t="s">
        <v>216</v>
      </c>
      <c r="B95" s="58" t="s">
        <v>217</v>
      </c>
      <c r="C95" s="56">
        <v>595</v>
      </c>
      <c r="D95" s="56">
        <v>214</v>
      </c>
      <c r="E95" s="56">
        <f t="shared" si="1"/>
        <v>35.966386554621849</v>
      </c>
    </row>
    <row r="96" spans="1:5">
      <c r="A96" s="60" t="s">
        <v>218</v>
      </c>
      <c r="B96" s="58" t="s">
        <v>219</v>
      </c>
      <c r="C96" s="56">
        <v>819</v>
      </c>
      <c r="D96" s="56">
        <v>229</v>
      </c>
      <c r="E96" s="56">
        <f t="shared" si="1"/>
        <v>27.960927960927961</v>
      </c>
    </row>
    <row r="97" spans="1:5">
      <c r="A97" s="57" t="s">
        <v>586</v>
      </c>
      <c r="B97" s="58" t="s">
        <v>585</v>
      </c>
      <c r="C97" s="56">
        <v>1559</v>
      </c>
      <c r="D97" s="56">
        <v>50</v>
      </c>
      <c r="E97" s="56">
        <f t="shared" si="1"/>
        <v>3.2071840923669019</v>
      </c>
    </row>
    <row r="98" spans="1:5">
      <c r="A98" s="57" t="s">
        <v>584</v>
      </c>
      <c r="B98" s="58" t="s">
        <v>583</v>
      </c>
      <c r="C98" s="56">
        <v>778</v>
      </c>
      <c r="D98" s="56">
        <v>13</v>
      </c>
      <c r="E98" s="56">
        <f t="shared" si="1"/>
        <v>1.6709511568123392</v>
      </c>
    </row>
    <row r="99" spans="1:5">
      <c r="A99" s="57" t="s">
        <v>582</v>
      </c>
      <c r="B99" s="58" t="s">
        <v>581</v>
      </c>
      <c r="C99" s="56">
        <v>981</v>
      </c>
      <c r="D99" s="56">
        <v>82</v>
      </c>
      <c r="E99" s="56">
        <f t="shared" si="1"/>
        <v>8.3588175331294607</v>
      </c>
    </row>
    <row r="100" spans="1:5">
      <c r="A100" s="57" t="s">
        <v>580</v>
      </c>
      <c r="B100" s="58" t="s">
        <v>579</v>
      </c>
      <c r="C100" s="56">
        <v>335</v>
      </c>
      <c r="D100" s="56">
        <v>12</v>
      </c>
      <c r="E100" s="56">
        <f t="shared" si="1"/>
        <v>3.5820895522388061</v>
      </c>
    </row>
    <row r="101" spans="1:5">
      <c r="A101" s="60" t="s">
        <v>224</v>
      </c>
      <c r="B101" s="58" t="s">
        <v>225</v>
      </c>
      <c r="C101" s="56">
        <v>777</v>
      </c>
      <c r="D101" s="56">
        <v>122</v>
      </c>
      <c r="E101" s="56">
        <f t="shared" si="1"/>
        <v>15.701415701415703</v>
      </c>
    </row>
    <row r="102" spans="1:5">
      <c r="A102" s="60" t="s">
        <v>358</v>
      </c>
      <c r="B102" s="58" t="s">
        <v>359</v>
      </c>
      <c r="C102" s="56">
        <v>4780</v>
      </c>
      <c r="D102" s="56">
        <v>26</v>
      </c>
      <c r="E102" s="56">
        <f t="shared" si="1"/>
        <v>0.54393305439330542</v>
      </c>
    </row>
    <row r="103" spans="1:5">
      <c r="A103" s="60" t="s">
        <v>36</v>
      </c>
      <c r="B103" s="58" t="s">
        <v>37</v>
      </c>
      <c r="C103" s="56">
        <v>3265</v>
      </c>
      <c r="D103" s="56">
        <v>0</v>
      </c>
      <c r="E103" s="56">
        <f t="shared" si="1"/>
        <v>0</v>
      </c>
    </row>
    <row r="104" spans="1:5">
      <c r="A104" s="60" t="s">
        <v>38</v>
      </c>
      <c r="B104" s="58" t="s">
        <v>39</v>
      </c>
      <c r="C104" s="56">
        <v>2124</v>
      </c>
      <c r="D104" s="56">
        <v>0</v>
      </c>
      <c r="E104" s="56">
        <f t="shared" si="1"/>
        <v>0</v>
      </c>
    </row>
    <row r="105" spans="1:5">
      <c r="A105" s="60" t="s">
        <v>40</v>
      </c>
      <c r="B105" s="58" t="s">
        <v>41</v>
      </c>
      <c r="C105" s="56">
        <v>977</v>
      </c>
      <c r="D105" s="56">
        <v>0</v>
      </c>
      <c r="E105" s="56">
        <f t="shared" si="1"/>
        <v>0</v>
      </c>
    </row>
    <row r="106" spans="1:5">
      <c r="A106" s="60" t="s">
        <v>42</v>
      </c>
      <c r="B106" s="58" t="s">
        <v>43</v>
      </c>
      <c r="C106" s="56">
        <v>763</v>
      </c>
      <c r="D106" s="56">
        <v>0</v>
      </c>
      <c r="E106" s="56">
        <f t="shared" si="1"/>
        <v>0</v>
      </c>
    </row>
    <row r="107" spans="1:5">
      <c r="A107" s="60" t="s">
        <v>44</v>
      </c>
      <c r="B107" s="58" t="s">
        <v>45</v>
      </c>
      <c r="C107" s="56">
        <v>1257</v>
      </c>
      <c r="D107" s="56">
        <v>0</v>
      </c>
      <c r="E107" s="56">
        <f t="shared" si="1"/>
        <v>0</v>
      </c>
    </row>
    <row r="108" spans="1:5">
      <c r="A108" s="60" t="s">
        <v>46</v>
      </c>
      <c r="B108" s="58" t="s">
        <v>47</v>
      </c>
      <c r="C108" s="56">
        <v>1034</v>
      </c>
      <c r="D108" s="56">
        <v>0</v>
      </c>
      <c r="E108" s="56">
        <f t="shared" si="1"/>
        <v>0</v>
      </c>
    </row>
    <row r="109" spans="1:5">
      <c r="A109" s="57" t="s">
        <v>578</v>
      </c>
      <c r="B109" s="58" t="s">
        <v>577</v>
      </c>
      <c r="C109" s="56">
        <v>272</v>
      </c>
      <c r="D109" s="56">
        <v>0</v>
      </c>
      <c r="E109" s="56">
        <f t="shared" si="1"/>
        <v>0</v>
      </c>
    </row>
    <row r="110" spans="1:5">
      <c r="A110" s="57" t="s">
        <v>576</v>
      </c>
      <c r="B110" s="58" t="s">
        <v>575</v>
      </c>
      <c r="C110" s="56">
        <v>372</v>
      </c>
      <c r="D110" s="56">
        <v>0</v>
      </c>
      <c r="E110" s="56">
        <f t="shared" si="1"/>
        <v>0</v>
      </c>
    </row>
    <row r="111" spans="1:5">
      <c r="A111" s="60" t="s">
        <v>108</v>
      </c>
      <c r="B111" s="58" t="s">
        <v>109</v>
      </c>
      <c r="C111" s="56">
        <v>184</v>
      </c>
      <c r="D111" s="56">
        <v>0</v>
      </c>
      <c r="E111" s="56">
        <f t="shared" si="1"/>
        <v>0</v>
      </c>
    </row>
    <row r="112" spans="1:5">
      <c r="A112" s="60" t="s">
        <v>110</v>
      </c>
      <c r="B112" s="58" t="s">
        <v>111</v>
      </c>
      <c r="C112" s="56">
        <v>1080</v>
      </c>
      <c r="D112" s="56">
        <v>0</v>
      </c>
      <c r="E112" s="56">
        <f t="shared" si="1"/>
        <v>0</v>
      </c>
    </row>
    <row r="113" spans="1:5">
      <c r="A113" s="60" t="s">
        <v>112</v>
      </c>
      <c r="B113" s="58" t="s">
        <v>113</v>
      </c>
      <c r="C113" s="56">
        <v>201</v>
      </c>
      <c r="D113" s="56">
        <v>0</v>
      </c>
      <c r="E113" s="56">
        <f t="shared" si="1"/>
        <v>0</v>
      </c>
    </row>
    <row r="114" spans="1:5">
      <c r="A114" s="60" t="s">
        <v>114</v>
      </c>
      <c r="B114" s="56" t="s">
        <v>115</v>
      </c>
      <c r="C114" s="56">
        <v>1817</v>
      </c>
      <c r="D114" s="56">
        <v>0</v>
      </c>
      <c r="E114" s="56">
        <f t="shared" si="1"/>
        <v>0</v>
      </c>
    </row>
    <row r="115" spans="1:5">
      <c r="A115" s="60" t="s">
        <v>116</v>
      </c>
      <c r="B115" s="56" t="s">
        <v>117</v>
      </c>
      <c r="C115" s="56">
        <v>212</v>
      </c>
      <c r="D115" s="56">
        <v>0</v>
      </c>
      <c r="E115" s="56">
        <f t="shared" si="1"/>
        <v>0</v>
      </c>
    </row>
    <row r="116" spans="1:5">
      <c r="A116" s="57" t="s">
        <v>574</v>
      </c>
      <c r="B116" s="56" t="s">
        <v>573</v>
      </c>
      <c r="C116" s="56">
        <v>603</v>
      </c>
      <c r="D116" s="56">
        <v>0</v>
      </c>
      <c r="E116" s="56">
        <f t="shared" si="1"/>
        <v>0</v>
      </c>
    </row>
    <row r="117" spans="1:5">
      <c r="A117" s="57" t="s">
        <v>572</v>
      </c>
      <c r="B117" s="56" t="s">
        <v>571</v>
      </c>
      <c r="C117" s="56">
        <v>1005</v>
      </c>
      <c r="D117" s="56">
        <v>0</v>
      </c>
      <c r="E117" s="56">
        <f t="shared" si="1"/>
        <v>0</v>
      </c>
    </row>
    <row r="118" spans="1:5">
      <c r="A118" s="60" t="s">
        <v>120</v>
      </c>
      <c r="B118" s="56" t="s">
        <v>121</v>
      </c>
      <c r="C118" s="56">
        <v>1880</v>
      </c>
      <c r="D118" s="56">
        <v>0</v>
      </c>
      <c r="E118" s="56">
        <f t="shared" si="1"/>
        <v>0</v>
      </c>
    </row>
    <row r="119" spans="1:5">
      <c r="A119" s="57" t="s">
        <v>570</v>
      </c>
      <c r="B119" s="56" t="s">
        <v>569</v>
      </c>
      <c r="C119" s="56">
        <v>259</v>
      </c>
      <c r="D119" s="56">
        <v>0</v>
      </c>
      <c r="E119" s="56">
        <f t="shared" si="1"/>
        <v>0</v>
      </c>
    </row>
    <row r="120" spans="1:5">
      <c r="A120" s="57" t="s">
        <v>568</v>
      </c>
      <c r="B120" s="56" t="s">
        <v>567</v>
      </c>
      <c r="C120" s="56">
        <v>307</v>
      </c>
      <c r="D120" s="56">
        <v>0</v>
      </c>
      <c r="E120" s="56">
        <f t="shared" si="1"/>
        <v>0</v>
      </c>
    </row>
    <row r="121" spans="1:5">
      <c r="A121" s="60" t="s">
        <v>124</v>
      </c>
      <c r="B121" s="56" t="s">
        <v>125</v>
      </c>
      <c r="C121" s="56">
        <v>106</v>
      </c>
      <c r="D121" s="56">
        <v>0</v>
      </c>
      <c r="E121" s="56">
        <f t="shared" si="1"/>
        <v>0</v>
      </c>
    </row>
    <row r="122" spans="1:5">
      <c r="A122" s="57" t="s">
        <v>566</v>
      </c>
      <c r="B122" s="56" t="s">
        <v>565</v>
      </c>
      <c r="C122" s="56">
        <v>135</v>
      </c>
      <c r="D122" s="56">
        <v>0</v>
      </c>
      <c r="E122" s="56">
        <f t="shared" si="1"/>
        <v>0</v>
      </c>
    </row>
    <row r="123" spans="1:5">
      <c r="A123" s="57" t="s">
        <v>564</v>
      </c>
      <c r="B123" s="56" t="s">
        <v>563</v>
      </c>
      <c r="C123" s="56">
        <v>394</v>
      </c>
      <c r="D123" s="56">
        <v>0</v>
      </c>
      <c r="E123" s="56">
        <f t="shared" si="1"/>
        <v>0</v>
      </c>
    </row>
    <row r="124" spans="1:5">
      <c r="A124" s="60" t="s">
        <v>128</v>
      </c>
      <c r="B124" s="56" t="s">
        <v>129</v>
      </c>
      <c r="C124" s="56">
        <v>1268</v>
      </c>
      <c r="D124" s="56">
        <v>0</v>
      </c>
      <c r="E124" s="56">
        <f t="shared" si="1"/>
        <v>0</v>
      </c>
    </row>
    <row r="125" spans="1:5">
      <c r="A125" s="57" t="s">
        <v>562</v>
      </c>
      <c r="B125" s="56" t="s">
        <v>561</v>
      </c>
      <c r="C125" s="56">
        <v>127</v>
      </c>
      <c r="D125" s="56">
        <v>0</v>
      </c>
      <c r="E125" s="56">
        <f t="shared" si="1"/>
        <v>0</v>
      </c>
    </row>
    <row r="126" spans="1:5">
      <c r="A126" s="57" t="s">
        <v>560</v>
      </c>
      <c r="B126" s="56" t="s">
        <v>559</v>
      </c>
      <c r="C126" s="56">
        <v>589</v>
      </c>
      <c r="D126" s="56">
        <v>0</v>
      </c>
      <c r="E126" s="56">
        <f t="shared" si="1"/>
        <v>0</v>
      </c>
    </row>
    <row r="127" spans="1:5">
      <c r="A127" s="57" t="s">
        <v>558</v>
      </c>
      <c r="B127" s="56" t="s">
        <v>557</v>
      </c>
      <c r="C127" s="56">
        <v>376</v>
      </c>
      <c r="D127" s="56">
        <v>0</v>
      </c>
      <c r="E127" s="56">
        <f t="shared" si="1"/>
        <v>0</v>
      </c>
    </row>
    <row r="128" spans="1:5">
      <c r="A128" s="57" t="s">
        <v>556</v>
      </c>
      <c r="B128" s="56" t="s">
        <v>555</v>
      </c>
      <c r="C128" s="56">
        <v>104</v>
      </c>
      <c r="D128" s="56">
        <v>0</v>
      </c>
      <c r="E128" s="56">
        <f t="shared" si="1"/>
        <v>0</v>
      </c>
    </row>
    <row r="129" spans="1:5">
      <c r="A129" s="57" t="s">
        <v>554</v>
      </c>
      <c r="B129" s="56" t="s">
        <v>553</v>
      </c>
      <c r="C129" s="56">
        <v>354</v>
      </c>
      <c r="D129" s="56">
        <v>0</v>
      </c>
      <c r="E129" s="56">
        <f t="shared" si="1"/>
        <v>0</v>
      </c>
    </row>
    <row r="130" spans="1:5">
      <c r="A130" s="57" t="s">
        <v>552</v>
      </c>
      <c r="B130" s="56" t="s">
        <v>551</v>
      </c>
      <c r="C130" s="56">
        <v>170</v>
      </c>
      <c r="D130" s="56">
        <v>0</v>
      </c>
      <c r="E130" s="56">
        <f t="shared" ref="E130:E193" si="2">D130/C130*100</f>
        <v>0</v>
      </c>
    </row>
    <row r="131" spans="1:5">
      <c r="A131" s="60" t="s">
        <v>246</v>
      </c>
      <c r="B131" s="56" t="s">
        <v>247</v>
      </c>
      <c r="C131" s="56">
        <v>4091</v>
      </c>
      <c r="D131" s="56">
        <v>0</v>
      </c>
      <c r="E131" s="56">
        <f t="shared" si="2"/>
        <v>0</v>
      </c>
    </row>
    <row r="132" spans="1:5">
      <c r="A132" s="60" t="s">
        <v>248</v>
      </c>
      <c r="B132" s="56" t="s">
        <v>249</v>
      </c>
      <c r="C132" s="56">
        <v>2320</v>
      </c>
      <c r="D132" s="56">
        <v>0</v>
      </c>
      <c r="E132" s="56">
        <f t="shared" si="2"/>
        <v>0</v>
      </c>
    </row>
    <row r="133" spans="1:5">
      <c r="A133" s="60" t="s">
        <v>250</v>
      </c>
      <c r="B133" s="56" t="s">
        <v>251</v>
      </c>
      <c r="C133" s="56">
        <v>503</v>
      </c>
      <c r="D133" s="56">
        <v>0</v>
      </c>
      <c r="E133" s="56">
        <f t="shared" si="2"/>
        <v>0</v>
      </c>
    </row>
    <row r="134" spans="1:5">
      <c r="A134" s="57" t="s">
        <v>550</v>
      </c>
      <c r="B134" s="56" t="s">
        <v>549</v>
      </c>
      <c r="C134" s="56">
        <v>705</v>
      </c>
      <c r="D134" s="56">
        <v>0</v>
      </c>
      <c r="E134" s="56">
        <f t="shared" si="2"/>
        <v>0</v>
      </c>
    </row>
    <row r="135" spans="1:5">
      <c r="A135" s="57" t="s">
        <v>548</v>
      </c>
      <c r="B135" s="56" t="s">
        <v>547</v>
      </c>
      <c r="C135" s="56">
        <v>972</v>
      </c>
      <c r="D135" s="56">
        <v>0</v>
      </c>
      <c r="E135" s="56">
        <f t="shared" si="2"/>
        <v>0</v>
      </c>
    </row>
    <row r="136" spans="1:5">
      <c r="A136" s="60" t="s">
        <v>254</v>
      </c>
      <c r="B136" s="56" t="s">
        <v>255</v>
      </c>
      <c r="C136" s="56">
        <v>1107</v>
      </c>
      <c r="D136" s="56">
        <v>0</v>
      </c>
      <c r="E136" s="56">
        <f t="shared" si="2"/>
        <v>0</v>
      </c>
    </row>
    <row r="137" spans="1:5">
      <c r="A137" s="57" t="s">
        <v>546</v>
      </c>
      <c r="B137" s="56" t="s">
        <v>545</v>
      </c>
      <c r="C137" s="56">
        <v>58</v>
      </c>
      <c r="D137" s="56">
        <v>0</v>
      </c>
      <c r="E137" s="56">
        <f t="shared" si="2"/>
        <v>0</v>
      </c>
    </row>
    <row r="138" spans="1:5">
      <c r="A138" s="57" t="s">
        <v>544</v>
      </c>
      <c r="B138" s="56" t="s">
        <v>543</v>
      </c>
      <c r="C138" s="56">
        <v>1340</v>
      </c>
      <c r="D138" s="56">
        <v>0</v>
      </c>
      <c r="E138" s="56">
        <f t="shared" si="2"/>
        <v>0</v>
      </c>
    </row>
    <row r="139" spans="1:5">
      <c r="A139" s="60" t="s">
        <v>258</v>
      </c>
      <c r="B139" s="56" t="s">
        <v>259</v>
      </c>
      <c r="C139" s="56">
        <v>3677</v>
      </c>
      <c r="D139" s="56">
        <v>0</v>
      </c>
      <c r="E139" s="56">
        <f t="shared" si="2"/>
        <v>0</v>
      </c>
    </row>
    <row r="140" spans="1:5">
      <c r="A140" s="57" t="s">
        <v>542</v>
      </c>
      <c r="B140" s="56" t="s">
        <v>541</v>
      </c>
      <c r="C140" s="56">
        <v>831</v>
      </c>
      <c r="D140" s="56">
        <v>0</v>
      </c>
      <c r="E140" s="56">
        <f t="shared" si="2"/>
        <v>0</v>
      </c>
    </row>
    <row r="141" spans="1:5">
      <c r="A141" s="57" t="s">
        <v>540</v>
      </c>
      <c r="B141" s="56" t="s">
        <v>539</v>
      </c>
      <c r="C141" s="56">
        <v>1114</v>
      </c>
      <c r="D141" s="56">
        <v>0</v>
      </c>
      <c r="E141" s="56">
        <f t="shared" si="2"/>
        <v>0</v>
      </c>
    </row>
    <row r="142" spans="1:5">
      <c r="A142" s="60" t="s">
        <v>274</v>
      </c>
      <c r="B142" s="56" t="s">
        <v>275</v>
      </c>
      <c r="C142" s="56">
        <v>2032</v>
      </c>
      <c r="D142" s="56">
        <v>0</v>
      </c>
      <c r="E142" s="56">
        <f t="shared" si="2"/>
        <v>0</v>
      </c>
    </row>
    <row r="143" spans="1:5">
      <c r="A143" s="60" t="s">
        <v>276</v>
      </c>
      <c r="B143" s="56" t="s">
        <v>277</v>
      </c>
      <c r="C143" s="56">
        <v>420</v>
      </c>
      <c r="D143" s="56">
        <v>0</v>
      </c>
      <c r="E143" s="56">
        <f t="shared" si="2"/>
        <v>0</v>
      </c>
    </row>
    <row r="144" spans="1:5">
      <c r="A144" s="60" t="s">
        <v>278</v>
      </c>
      <c r="B144" s="56" t="s">
        <v>279</v>
      </c>
      <c r="C144" s="56">
        <v>681</v>
      </c>
      <c r="D144" s="56">
        <v>0</v>
      </c>
      <c r="E144" s="56">
        <f t="shared" si="2"/>
        <v>0</v>
      </c>
    </row>
    <row r="145" spans="1:5">
      <c r="A145" s="60" t="s">
        <v>280</v>
      </c>
      <c r="B145" s="56" t="s">
        <v>281</v>
      </c>
      <c r="C145" s="56">
        <v>590</v>
      </c>
      <c r="D145" s="56">
        <v>0</v>
      </c>
      <c r="E145" s="56">
        <f t="shared" si="2"/>
        <v>0</v>
      </c>
    </row>
    <row r="146" spans="1:5">
      <c r="A146" s="57" t="s">
        <v>538</v>
      </c>
      <c r="B146" s="56" t="s">
        <v>537</v>
      </c>
      <c r="C146" s="56">
        <v>583</v>
      </c>
      <c r="D146" s="56">
        <v>0</v>
      </c>
      <c r="E146" s="56">
        <f t="shared" si="2"/>
        <v>0</v>
      </c>
    </row>
    <row r="147" spans="1:5">
      <c r="A147" s="57" t="s">
        <v>536</v>
      </c>
      <c r="B147" s="56" t="s">
        <v>535</v>
      </c>
      <c r="C147" s="56">
        <v>176</v>
      </c>
      <c r="D147" s="56">
        <v>0</v>
      </c>
      <c r="E147" s="56">
        <f t="shared" si="2"/>
        <v>0</v>
      </c>
    </row>
    <row r="148" spans="1:5">
      <c r="A148" s="57" t="s">
        <v>534</v>
      </c>
      <c r="B148" s="56" t="s">
        <v>533</v>
      </c>
      <c r="C148" s="56">
        <v>298</v>
      </c>
      <c r="D148" s="56">
        <v>0</v>
      </c>
      <c r="E148" s="56">
        <f t="shared" si="2"/>
        <v>0</v>
      </c>
    </row>
    <row r="149" spans="1:5">
      <c r="A149" s="57" t="s">
        <v>532</v>
      </c>
      <c r="B149" s="56" t="s">
        <v>531</v>
      </c>
      <c r="C149" s="56">
        <v>255</v>
      </c>
      <c r="D149" s="56">
        <v>0</v>
      </c>
      <c r="E149" s="56">
        <f t="shared" si="2"/>
        <v>0</v>
      </c>
    </row>
    <row r="150" spans="1:5">
      <c r="A150" s="60" t="s">
        <v>286</v>
      </c>
      <c r="B150" s="56" t="s">
        <v>287</v>
      </c>
      <c r="C150" s="56">
        <v>429</v>
      </c>
      <c r="D150" s="56">
        <v>0</v>
      </c>
      <c r="E150" s="56">
        <f t="shared" si="2"/>
        <v>0</v>
      </c>
    </row>
    <row r="151" spans="1:5">
      <c r="A151" s="60" t="s">
        <v>288</v>
      </c>
      <c r="B151" s="56" t="s">
        <v>289</v>
      </c>
      <c r="C151" s="56">
        <v>418</v>
      </c>
      <c r="D151" s="56">
        <v>0</v>
      </c>
      <c r="E151" s="56">
        <f t="shared" si="2"/>
        <v>0</v>
      </c>
    </row>
    <row r="152" spans="1:5">
      <c r="A152" s="57" t="s">
        <v>530</v>
      </c>
      <c r="B152" s="56" t="s">
        <v>529</v>
      </c>
      <c r="C152" s="56">
        <v>254</v>
      </c>
      <c r="D152" s="56">
        <v>0</v>
      </c>
      <c r="E152" s="56">
        <f t="shared" si="2"/>
        <v>0</v>
      </c>
    </row>
    <row r="153" spans="1:5">
      <c r="A153" s="57" t="s">
        <v>528</v>
      </c>
      <c r="B153" s="56" t="s">
        <v>527</v>
      </c>
      <c r="C153" s="56">
        <v>233</v>
      </c>
      <c r="D153" s="56">
        <v>0</v>
      </c>
      <c r="E153" s="56">
        <f t="shared" si="2"/>
        <v>0</v>
      </c>
    </row>
    <row r="154" spans="1:5">
      <c r="A154" s="60" t="s">
        <v>318</v>
      </c>
      <c r="B154" s="56" t="s">
        <v>319</v>
      </c>
      <c r="C154" s="56">
        <v>360</v>
      </c>
      <c r="D154" s="56">
        <v>0</v>
      </c>
      <c r="E154" s="56">
        <f t="shared" si="2"/>
        <v>0</v>
      </c>
    </row>
    <row r="155" spans="1:5">
      <c r="A155" s="60" t="s">
        <v>320</v>
      </c>
      <c r="B155" s="56" t="s">
        <v>321</v>
      </c>
      <c r="C155" s="56">
        <v>918</v>
      </c>
      <c r="D155" s="56">
        <v>0</v>
      </c>
      <c r="E155" s="56">
        <f t="shared" si="2"/>
        <v>0</v>
      </c>
    </row>
    <row r="156" spans="1:5">
      <c r="A156" s="60" t="s">
        <v>322</v>
      </c>
      <c r="B156" s="56" t="s">
        <v>323</v>
      </c>
      <c r="C156" s="56">
        <v>466</v>
      </c>
      <c r="D156" s="56">
        <v>0</v>
      </c>
      <c r="E156" s="56">
        <f t="shared" si="2"/>
        <v>0</v>
      </c>
    </row>
    <row r="157" spans="1:5">
      <c r="A157" s="57" t="s">
        <v>526</v>
      </c>
      <c r="B157" s="56" t="s">
        <v>525</v>
      </c>
      <c r="C157" s="56">
        <v>934</v>
      </c>
      <c r="D157" s="56">
        <v>0</v>
      </c>
      <c r="E157" s="56">
        <f t="shared" si="2"/>
        <v>0</v>
      </c>
    </row>
    <row r="158" spans="1:5">
      <c r="A158" s="57" t="s">
        <v>524</v>
      </c>
      <c r="B158" s="56" t="s">
        <v>523</v>
      </c>
      <c r="C158" s="56">
        <v>511</v>
      </c>
      <c r="D158" s="56">
        <v>0</v>
      </c>
      <c r="E158" s="56">
        <f t="shared" si="2"/>
        <v>0</v>
      </c>
    </row>
    <row r="159" spans="1:5">
      <c r="A159" s="57" t="s">
        <v>522</v>
      </c>
      <c r="B159" s="56" t="s">
        <v>521</v>
      </c>
      <c r="C159" s="56">
        <v>704</v>
      </c>
      <c r="D159" s="56">
        <v>0</v>
      </c>
      <c r="E159" s="56">
        <f t="shared" si="2"/>
        <v>0</v>
      </c>
    </row>
    <row r="160" spans="1:5">
      <c r="A160" s="57" t="s">
        <v>520</v>
      </c>
      <c r="B160" s="56" t="s">
        <v>519</v>
      </c>
      <c r="C160" s="56">
        <v>1088</v>
      </c>
      <c r="D160" s="56">
        <v>0</v>
      </c>
      <c r="E160" s="56">
        <f t="shared" si="2"/>
        <v>0</v>
      </c>
    </row>
    <row r="161" spans="1:5">
      <c r="A161" s="57" t="s">
        <v>518</v>
      </c>
      <c r="B161" s="56" t="s">
        <v>517</v>
      </c>
      <c r="C161" s="56">
        <v>159</v>
      </c>
      <c r="D161" s="56">
        <v>0</v>
      </c>
      <c r="E161" s="56">
        <f t="shared" si="2"/>
        <v>0</v>
      </c>
    </row>
    <row r="162" spans="1:5">
      <c r="A162" s="57" t="s">
        <v>516</v>
      </c>
      <c r="B162" s="56" t="s">
        <v>515</v>
      </c>
      <c r="C162" s="56">
        <v>172</v>
      </c>
      <c r="D162" s="56">
        <v>0</v>
      </c>
      <c r="E162" s="56">
        <f t="shared" si="2"/>
        <v>0</v>
      </c>
    </row>
    <row r="163" spans="1:5">
      <c r="A163" s="60" t="s">
        <v>290</v>
      </c>
      <c r="B163" s="56" t="s">
        <v>514</v>
      </c>
      <c r="C163" s="56">
        <v>4201</v>
      </c>
      <c r="D163" s="56">
        <v>0</v>
      </c>
      <c r="E163" s="56">
        <f t="shared" si="2"/>
        <v>0</v>
      </c>
    </row>
    <row r="164" spans="1:5">
      <c r="A164" s="60" t="s">
        <v>184</v>
      </c>
      <c r="B164" s="56" t="s">
        <v>185</v>
      </c>
      <c r="C164" s="56">
        <v>479</v>
      </c>
      <c r="D164" s="56">
        <v>0</v>
      </c>
      <c r="E164" s="56">
        <f t="shared" si="2"/>
        <v>0</v>
      </c>
    </row>
    <row r="165" spans="1:5">
      <c r="A165" s="60" t="s">
        <v>186</v>
      </c>
      <c r="B165" s="56" t="s">
        <v>187</v>
      </c>
      <c r="C165" s="56">
        <v>899</v>
      </c>
      <c r="D165" s="56">
        <v>0</v>
      </c>
      <c r="E165" s="56">
        <f t="shared" si="2"/>
        <v>0</v>
      </c>
    </row>
    <row r="166" spans="1:5">
      <c r="A166" s="57" t="s">
        <v>513</v>
      </c>
      <c r="B166" s="56" t="s">
        <v>512</v>
      </c>
      <c r="C166" s="56">
        <v>679</v>
      </c>
      <c r="D166" s="56">
        <v>0</v>
      </c>
      <c r="E166" s="56">
        <f t="shared" si="2"/>
        <v>0</v>
      </c>
    </row>
    <row r="167" spans="1:5">
      <c r="A167" s="57" t="s">
        <v>511</v>
      </c>
      <c r="B167" s="56" t="s">
        <v>510</v>
      </c>
      <c r="C167" s="56">
        <v>1481</v>
      </c>
      <c r="D167" s="56">
        <v>0</v>
      </c>
      <c r="E167" s="56">
        <f t="shared" si="2"/>
        <v>0</v>
      </c>
    </row>
    <row r="168" spans="1:5">
      <c r="A168" s="60" t="s">
        <v>190</v>
      </c>
      <c r="B168" s="56" t="s">
        <v>191</v>
      </c>
      <c r="C168" s="56">
        <v>3138</v>
      </c>
      <c r="D168" s="56">
        <v>0</v>
      </c>
      <c r="E168" s="56">
        <f t="shared" si="2"/>
        <v>0</v>
      </c>
    </row>
    <row r="169" spans="1:5">
      <c r="A169" s="57" t="s">
        <v>509</v>
      </c>
      <c r="B169" s="56" t="s">
        <v>508</v>
      </c>
      <c r="C169" s="56">
        <v>454</v>
      </c>
      <c r="D169" s="56">
        <v>0</v>
      </c>
      <c r="E169" s="56">
        <f t="shared" si="2"/>
        <v>0</v>
      </c>
    </row>
    <row r="170" spans="1:5">
      <c r="A170" s="57" t="s">
        <v>507</v>
      </c>
      <c r="B170" s="56" t="s">
        <v>506</v>
      </c>
      <c r="C170" s="56">
        <v>629</v>
      </c>
      <c r="D170" s="56">
        <v>0</v>
      </c>
      <c r="E170" s="56">
        <f t="shared" si="2"/>
        <v>0</v>
      </c>
    </row>
    <row r="171" spans="1:5">
      <c r="A171" s="60" t="s">
        <v>194</v>
      </c>
      <c r="B171" s="56" t="s">
        <v>195</v>
      </c>
      <c r="C171" s="56">
        <v>657</v>
      </c>
      <c r="D171" s="56">
        <v>0</v>
      </c>
      <c r="E171" s="56">
        <f t="shared" si="2"/>
        <v>0</v>
      </c>
    </row>
    <row r="172" spans="1:5">
      <c r="A172" s="60" t="s">
        <v>196</v>
      </c>
      <c r="B172" s="56" t="s">
        <v>197</v>
      </c>
      <c r="C172" s="56">
        <v>421</v>
      </c>
      <c r="D172" s="56">
        <v>0</v>
      </c>
      <c r="E172" s="56">
        <f t="shared" si="2"/>
        <v>0</v>
      </c>
    </row>
    <row r="173" spans="1:5">
      <c r="A173" s="57" t="s">
        <v>505</v>
      </c>
      <c r="B173" s="56" t="s">
        <v>504</v>
      </c>
      <c r="C173" s="56">
        <v>161</v>
      </c>
      <c r="D173" s="56">
        <v>0</v>
      </c>
      <c r="E173" s="56">
        <f t="shared" si="2"/>
        <v>0</v>
      </c>
    </row>
    <row r="174" spans="1:5">
      <c r="A174" s="57" t="s">
        <v>503</v>
      </c>
      <c r="B174" s="56" t="s">
        <v>502</v>
      </c>
      <c r="C174" s="56">
        <v>294</v>
      </c>
      <c r="D174" s="56">
        <v>0</v>
      </c>
      <c r="E174" s="56">
        <f t="shared" si="2"/>
        <v>0</v>
      </c>
    </row>
    <row r="175" spans="1:5">
      <c r="A175" s="60" t="s">
        <v>200</v>
      </c>
      <c r="B175" s="56" t="s">
        <v>201</v>
      </c>
      <c r="C175" s="56">
        <v>1399</v>
      </c>
      <c r="D175" s="56">
        <v>0</v>
      </c>
      <c r="E175" s="56">
        <f t="shared" si="2"/>
        <v>0</v>
      </c>
    </row>
    <row r="176" spans="1:5">
      <c r="A176" s="57" t="s">
        <v>501</v>
      </c>
      <c r="B176" s="56" t="s">
        <v>500</v>
      </c>
      <c r="C176" s="56">
        <v>763</v>
      </c>
      <c r="D176" s="56">
        <v>0</v>
      </c>
      <c r="E176" s="56">
        <f t="shared" si="2"/>
        <v>0</v>
      </c>
    </row>
    <row r="177" spans="1:5">
      <c r="A177" s="57" t="s">
        <v>499</v>
      </c>
      <c r="B177" s="56" t="s">
        <v>498</v>
      </c>
      <c r="C177" s="56">
        <v>839</v>
      </c>
      <c r="D177" s="56">
        <v>0</v>
      </c>
      <c r="E177" s="56">
        <f t="shared" si="2"/>
        <v>0</v>
      </c>
    </row>
    <row r="178" spans="1:5">
      <c r="A178" s="57" t="s">
        <v>497</v>
      </c>
      <c r="B178" s="56" t="s">
        <v>496</v>
      </c>
      <c r="C178" s="56">
        <v>884</v>
      </c>
      <c r="D178" s="56">
        <v>0</v>
      </c>
      <c r="E178" s="56">
        <f t="shared" si="2"/>
        <v>0</v>
      </c>
    </row>
    <row r="179" spans="1:5">
      <c r="A179" s="57" t="s">
        <v>495</v>
      </c>
      <c r="B179" s="56" t="s">
        <v>494</v>
      </c>
      <c r="C179" s="56">
        <v>812</v>
      </c>
      <c r="D179" s="56">
        <v>0</v>
      </c>
      <c r="E179" s="56">
        <f t="shared" si="2"/>
        <v>0</v>
      </c>
    </row>
    <row r="180" spans="1:5">
      <c r="A180" s="60" t="s">
        <v>206</v>
      </c>
      <c r="B180" s="56" t="s">
        <v>207</v>
      </c>
      <c r="C180" s="56">
        <v>2968</v>
      </c>
      <c r="D180" s="56">
        <v>0</v>
      </c>
      <c r="E180" s="56">
        <f t="shared" si="2"/>
        <v>0</v>
      </c>
    </row>
    <row r="181" spans="1:5">
      <c r="A181" s="60" t="s">
        <v>208</v>
      </c>
      <c r="B181" s="56" t="s">
        <v>209</v>
      </c>
      <c r="C181" s="56">
        <v>776</v>
      </c>
      <c r="D181" s="56">
        <v>0</v>
      </c>
      <c r="E181" s="56">
        <f t="shared" si="2"/>
        <v>0</v>
      </c>
    </row>
    <row r="182" spans="1:5">
      <c r="A182" s="57" t="s">
        <v>493</v>
      </c>
      <c r="B182" s="56" t="s">
        <v>492</v>
      </c>
      <c r="C182" s="56">
        <v>1936</v>
      </c>
      <c r="D182" s="56">
        <v>0</v>
      </c>
      <c r="E182" s="56">
        <f t="shared" si="2"/>
        <v>0</v>
      </c>
    </row>
    <row r="183" spans="1:5">
      <c r="A183" s="57" t="s">
        <v>491</v>
      </c>
      <c r="B183" s="56" t="s">
        <v>490</v>
      </c>
      <c r="C183" s="56">
        <v>967</v>
      </c>
      <c r="D183" s="56">
        <v>0</v>
      </c>
      <c r="E183" s="56">
        <f t="shared" si="2"/>
        <v>0</v>
      </c>
    </row>
    <row r="184" spans="1:5">
      <c r="A184" s="60" t="s">
        <v>212</v>
      </c>
      <c r="B184" s="56" t="s">
        <v>213</v>
      </c>
      <c r="C184" s="56">
        <v>2389</v>
      </c>
      <c r="D184" s="56">
        <v>0</v>
      </c>
      <c r="E184" s="56">
        <f t="shared" si="2"/>
        <v>0</v>
      </c>
    </row>
    <row r="185" spans="1:5">
      <c r="A185" s="60" t="s">
        <v>226</v>
      </c>
      <c r="B185" s="56" t="s">
        <v>227</v>
      </c>
      <c r="C185" s="56">
        <v>727</v>
      </c>
      <c r="D185" s="56">
        <v>0</v>
      </c>
      <c r="E185" s="56">
        <f t="shared" si="2"/>
        <v>0</v>
      </c>
    </row>
    <row r="186" spans="1:5">
      <c r="A186" s="60" t="s">
        <v>228</v>
      </c>
      <c r="B186" s="56" t="s">
        <v>229</v>
      </c>
      <c r="C186" s="56">
        <v>606</v>
      </c>
      <c r="D186" s="56">
        <v>0</v>
      </c>
      <c r="E186" s="56">
        <f t="shared" si="2"/>
        <v>0</v>
      </c>
    </row>
    <row r="187" spans="1:5">
      <c r="A187" s="60" t="s">
        <v>230</v>
      </c>
      <c r="B187" s="56" t="s">
        <v>231</v>
      </c>
      <c r="C187" s="56">
        <v>595</v>
      </c>
      <c r="D187" s="56">
        <v>0</v>
      </c>
      <c r="E187" s="56">
        <f t="shared" si="2"/>
        <v>0</v>
      </c>
    </row>
    <row r="188" spans="1:5">
      <c r="A188" s="57" t="s">
        <v>489</v>
      </c>
      <c r="B188" s="56" t="s">
        <v>488</v>
      </c>
      <c r="C188" s="56">
        <v>1158</v>
      </c>
      <c r="D188" s="56">
        <v>0</v>
      </c>
      <c r="E188" s="56">
        <f t="shared" si="2"/>
        <v>0</v>
      </c>
    </row>
    <row r="189" spans="1:5">
      <c r="A189" s="57" t="s">
        <v>487</v>
      </c>
      <c r="B189" s="56" t="s">
        <v>486</v>
      </c>
      <c r="C189" s="56">
        <v>1425</v>
      </c>
      <c r="D189" s="56">
        <v>0</v>
      </c>
      <c r="E189" s="56">
        <f t="shared" si="2"/>
        <v>0</v>
      </c>
    </row>
    <row r="190" spans="1:5">
      <c r="A190" s="57" t="s">
        <v>485</v>
      </c>
      <c r="B190" s="56" t="s">
        <v>484</v>
      </c>
      <c r="C190" s="56">
        <v>245</v>
      </c>
      <c r="D190" s="56">
        <v>0</v>
      </c>
      <c r="E190" s="56">
        <f t="shared" si="2"/>
        <v>0</v>
      </c>
    </row>
    <row r="191" spans="1:5">
      <c r="A191" s="57" t="s">
        <v>483</v>
      </c>
      <c r="B191" s="56" t="s">
        <v>482</v>
      </c>
      <c r="C191" s="56">
        <v>830</v>
      </c>
      <c r="D191" s="56">
        <v>0</v>
      </c>
      <c r="E191" s="56">
        <f t="shared" si="2"/>
        <v>0</v>
      </c>
    </row>
    <row r="192" spans="1:5">
      <c r="A192" s="60" t="s">
        <v>236</v>
      </c>
      <c r="B192" s="56" t="s">
        <v>237</v>
      </c>
      <c r="C192" s="56">
        <v>1011</v>
      </c>
      <c r="D192" s="56">
        <v>0</v>
      </c>
      <c r="E192" s="56">
        <f t="shared" si="2"/>
        <v>0</v>
      </c>
    </row>
    <row r="193" spans="1:5">
      <c r="A193" s="60" t="s">
        <v>238</v>
      </c>
      <c r="B193" s="56" t="s">
        <v>239</v>
      </c>
      <c r="C193" s="56">
        <v>1044</v>
      </c>
      <c r="D193" s="56">
        <v>0</v>
      </c>
      <c r="E193" s="56">
        <f t="shared" si="2"/>
        <v>0</v>
      </c>
    </row>
    <row r="194" spans="1:5">
      <c r="A194" s="60" t="s">
        <v>240</v>
      </c>
      <c r="B194" s="56" t="s">
        <v>241</v>
      </c>
      <c r="C194" s="56">
        <v>1487</v>
      </c>
      <c r="D194" s="56">
        <v>0</v>
      </c>
      <c r="E194" s="56">
        <f t="shared" ref="E194:E242" si="3">D194/C194*100</f>
        <v>0</v>
      </c>
    </row>
    <row r="195" spans="1:5">
      <c r="A195" s="57" t="s">
        <v>481</v>
      </c>
      <c r="B195" s="56" t="s">
        <v>480</v>
      </c>
      <c r="C195" s="56">
        <v>918</v>
      </c>
      <c r="D195" s="56">
        <v>0</v>
      </c>
      <c r="E195" s="56">
        <f t="shared" si="3"/>
        <v>0</v>
      </c>
    </row>
    <row r="196" spans="1:5">
      <c r="A196" s="57" t="s">
        <v>479</v>
      </c>
      <c r="B196" s="56" t="s">
        <v>478</v>
      </c>
      <c r="C196" s="56">
        <v>1972</v>
      </c>
      <c r="D196" s="56">
        <v>0</v>
      </c>
      <c r="E196" s="56">
        <f t="shared" si="3"/>
        <v>0</v>
      </c>
    </row>
    <row r="197" spans="1:5">
      <c r="A197" s="60" t="s">
        <v>244</v>
      </c>
      <c r="B197" s="56" t="s">
        <v>245</v>
      </c>
      <c r="C197" s="56">
        <v>783</v>
      </c>
      <c r="D197" s="56">
        <v>0</v>
      </c>
      <c r="E197" s="56">
        <f t="shared" si="3"/>
        <v>0</v>
      </c>
    </row>
    <row r="198" spans="1:5">
      <c r="A198" s="57" t="s">
        <v>477</v>
      </c>
      <c r="B198" s="56" t="s">
        <v>476</v>
      </c>
      <c r="C198" s="56">
        <v>780</v>
      </c>
      <c r="D198" s="56">
        <v>0</v>
      </c>
      <c r="E198" s="56">
        <f t="shared" si="3"/>
        <v>0</v>
      </c>
    </row>
    <row r="199" spans="1:5">
      <c r="A199" s="57" t="s">
        <v>475</v>
      </c>
      <c r="B199" s="56" t="s">
        <v>474</v>
      </c>
      <c r="C199" s="56">
        <v>1006</v>
      </c>
      <c r="D199" s="56">
        <v>0</v>
      </c>
      <c r="E199" s="56">
        <f t="shared" si="3"/>
        <v>0</v>
      </c>
    </row>
    <row r="200" spans="1:5">
      <c r="A200" s="57" t="s">
        <v>473</v>
      </c>
      <c r="B200" s="56" t="s">
        <v>472</v>
      </c>
      <c r="C200" s="56">
        <v>140</v>
      </c>
      <c r="D200" s="56">
        <v>0</v>
      </c>
      <c r="E200" s="56">
        <f t="shared" si="3"/>
        <v>0</v>
      </c>
    </row>
    <row r="201" spans="1:5">
      <c r="A201" s="57" t="s">
        <v>471</v>
      </c>
      <c r="B201" s="56" t="s">
        <v>470</v>
      </c>
      <c r="C201" s="56">
        <v>643</v>
      </c>
      <c r="D201" s="56">
        <v>0</v>
      </c>
      <c r="E201" s="56">
        <f t="shared" si="3"/>
        <v>0</v>
      </c>
    </row>
    <row r="202" spans="1:5">
      <c r="A202" s="57" t="s">
        <v>469</v>
      </c>
      <c r="B202" s="56" t="s">
        <v>468</v>
      </c>
      <c r="C202" s="56">
        <v>808</v>
      </c>
      <c r="D202" s="56">
        <v>0</v>
      </c>
      <c r="E202" s="56">
        <f t="shared" si="3"/>
        <v>0</v>
      </c>
    </row>
    <row r="203" spans="1:5">
      <c r="A203" s="57" t="s">
        <v>467</v>
      </c>
      <c r="B203" s="56" t="s">
        <v>466</v>
      </c>
      <c r="C203" s="56">
        <v>995</v>
      </c>
      <c r="D203" s="56">
        <v>0</v>
      </c>
      <c r="E203" s="56">
        <f t="shared" si="3"/>
        <v>0</v>
      </c>
    </row>
    <row r="204" spans="1:5">
      <c r="A204" s="60" t="s">
        <v>268</v>
      </c>
      <c r="B204" s="56" t="s">
        <v>269</v>
      </c>
      <c r="C204" s="56">
        <v>884</v>
      </c>
      <c r="D204" s="56">
        <v>0</v>
      </c>
      <c r="E204" s="56">
        <f t="shared" si="3"/>
        <v>0</v>
      </c>
    </row>
    <row r="205" spans="1:5">
      <c r="A205" s="60" t="s">
        <v>270</v>
      </c>
      <c r="B205" s="56" t="s">
        <v>271</v>
      </c>
      <c r="C205" s="56">
        <v>427</v>
      </c>
      <c r="D205" s="56">
        <v>0</v>
      </c>
      <c r="E205" s="56">
        <f t="shared" si="3"/>
        <v>0</v>
      </c>
    </row>
    <row r="206" spans="1:5">
      <c r="A206" s="57" t="s">
        <v>465</v>
      </c>
      <c r="B206" s="56" t="s">
        <v>464</v>
      </c>
      <c r="C206" s="56">
        <v>510</v>
      </c>
      <c r="D206" s="56">
        <v>0</v>
      </c>
      <c r="E206" s="56">
        <f t="shared" si="3"/>
        <v>0</v>
      </c>
    </row>
    <row r="207" spans="1:5">
      <c r="A207" s="57" t="s">
        <v>463</v>
      </c>
      <c r="B207" s="56" t="s">
        <v>462</v>
      </c>
      <c r="C207" s="56">
        <v>772</v>
      </c>
      <c r="D207" s="56">
        <v>0</v>
      </c>
      <c r="E207" s="56">
        <f t="shared" si="3"/>
        <v>0</v>
      </c>
    </row>
    <row r="208" spans="1:5">
      <c r="A208" s="57" t="s">
        <v>461</v>
      </c>
      <c r="B208" s="56" t="s">
        <v>460</v>
      </c>
      <c r="C208" s="56">
        <v>1087</v>
      </c>
      <c r="D208" s="56">
        <v>0</v>
      </c>
      <c r="E208" s="56">
        <f t="shared" si="3"/>
        <v>0</v>
      </c>
    </row>
    <row r="209" spans="1:5">
      <c r="A209" s="57" t="s">
        <v>459</v>
      </c>
      <c r="B209" s="56" t="s">
        <v>458</v>
      </c>
      <c r="C209" s="56">
        <v>523</v>
      </c>
      <c r="D209" s="56">
        <v>0</v>
      </c>
      <c r="E209" s="56">
        <f t="shared" si="3"/>
        <v>0</v>
      </c>
    </row>
    <row r="210" spans="1:5">
      <c r="A210" s="60" t="s">
        <v>294</v>
      </c>
      <c r="B210" s="56" t="s">
        <v>295</v>
      </c>
      <c r="C210" s="56">
        <v>950</v>
      </c>
      <c r="D210" s="56">
        <v>0</v>
      </c>
      <c r="E210" s="56">
        <f t="shared" si="3"/>
        <v>0</v>
      </c>
    </row>
    <row r="211" spans="1:5">
      <c r="A211" s="57" t="s">
        <v>457</v>
      </c>
      <c r="B211" s="56" t="s">
        <v>456</v>
      </c>
      <c r="C211" s="56">
        <v>948</v>
      </c>
      <c r="D211" s="56">
        <v>0</v>
      </c>
      <c r="E211" s="56">
        <f t="shared" si="3"/>
        <v>0</v>
      </c>
    </row>
    <row r="212" spans="1:5">
      <c r="A212" s="57" t="s">
        <v>455</v>
      </c>
      <c r="B212" s="56" t="s">
        <v>454</v>
      </c>
      <c r="C212" s="56">
        <v>1138</v>
      </c>
      <c r="D212" s="56">
        <v>0</v>
      </c>
      <c r="E212" s="56">
        <f t="shared" si="3"/>
        <v>0</v>
      </c>
    </row>
    <row r="213" spans="1:5">
      <c r="A213" s="60" t="s">
        <v>298</v>
      </c>
      <c r="B213" s="56" t="s">
        <v>299</v>
      </c>
      <c r="C213" s="56">
        <v>1100</v>
      </c>
      <c r="D213" s="56">
        <v>0</v>
      </c>
      <c r="E213" s="56">
        <f t="shared" si="3"/>
        <v>0</v>
      </c>
    </row>
    <row r="214" spans="1:5">
      <c r="A214" s="60" t="s">
        <v>300</v>
      </c>
      <c r="B214" s="56" t="s">
        <v>301</v>
      </c>
      <c r="C214" s="56">
        <v>1614</v>
      </c>
      <c r="D214" s="56">
        <v>0</v>
      </c>
      <c r="E214" s="56">
        <f t="shared" si="3"/>
        <v>0</v>
      </c>
    </row>
    <row r="215" spans="1:5">
      <c r="A215" s="60" t="s">
        <v>302</v>
      </c>
      <c r="B215" s="56" t="s">
        <v>303</v>
      </c>
      <c r="C215" s="56">
        <v>228</v>
      </c>
      <c r="D215" s="56">
        <v>0</v>
      </c>
      <c r="E215" s="56">
        <f t="shared" si="3"/>
        <v>0</v>
      </c>
    </row>
    <row r="216" spans="1:5">
      <c r="A216" s="57" t="s">
        <v>453</v>
      </c>
      <c r="B216" s="56" t="s">
        <v>452</v>
      </c>
      <c r="C216" s="56">
        <v>341</v>
      </c>
      <c r="D216" s="56">
        <v>0</v>
      </c>
      <c r="E216" s="56">
        <f t="shared" si="3"/>
        <v>0</v>
      </c>
    </row>
    <row r="217" spans="1:5">
      <c r="A217" s="57" t="s">
        <v>451</v>
      </c>
      <c r="B217" s="56" t="s">
        <v>450</v>
      </c>
      <c r="C217" s="56">
        <v>1258</v>
      </c>
      <c r="D217" s="56">
        <v>0</v>
      </c>
      <c r="E217" s="56">
        <f t="shared" si="3"/>
        <v>0</v>
      </c>
    </row>
    <row r="218" spans="1:5">
      <c r="A218" s="60" t="s">
        <v>306</v>
      </c>
      <c r="B218" s="56" t="s">
        <v>307</v>
      </c>
      <c r="C218" s="56">
        <v>1213</v>
      </c>
      <c r="D218" s="56">
        <v>0</v>
      </c>
      <c r="E218" s="56">
        <f t="shared" si="3"/>
        <v>0</v>
      </c>
    </row>
    <row r="219" spans="1:5">
      <c r="A219" s="60" t="s">
        <v>308</v>
      </c>
      <c r="B219" s="56" t="s">
        <v>309</v>
      </c>
      <c r="C219" s="56">
        <v>335</v>
      </c>
      <c r="D219" s="56">
        <v>0</v>
      </c>
      <c r="E219" s="56">
        <f t="shared" si="3"/>
        <v>0</v>
      </c>
    </row>
    <row r="220" spans="1:5">
      <c r="A220" s="57" t="s">
        <v>449</v>
      </c>
      <c r="B220" s="56" t="s">
        <v>448</v>
      </c>
      <c r="C220" s="56">
        <v>467</v>
      </c>
      <c r="D220" s="56">
        <v>0</v>
      </c>
      <c r="E220" s="56">
        <f t="shared" si="3"/>
        <v>0</v>
      </c>
    </row>
    <row r="221" spans="1:5">
      <c r="A221" s="57" t="s">
        <v>447</v>
      </c>
      <c r="B221" s="56" t="s">
        <v>446</v>
      </c>
      <c r="C221" s="56">
        <v>601</v>
      </c>
      <c r="D221" s="56">
        <v>0</v>
      </c>
      <c r="E221" s="56">
        <f t="shared" si="3"/>
        <v>0</v>
      </c>
    </row>
    <row r="222" spans="1:5">
      <c r="A222" s="57" t="s">
        <v>445</v>
      </c>
      <c r="B222" s="56" t="s">
        <v>444</v>
      </c>
      <c r="C222" s="56">
        <v>493</v>
      </c>
      <c r="D222" s="56">
        <v>0</v>
      </c>
      <c r="E222" s="56">
        <f t="shared" si="3"/>
        <v>0</v>
      </c>
    </row>
    <row r="223" spans="1:5">
      <c r="A223" s="57" t="s">
        <v>443</v>
      </c>
      <c r="B223" s="56" t="s">
        <v>442</v>
      </c>
      <c r="C223" s="56">
        <v>955</v>
      </c>
      <c r="D223" s="56">
        <v>0</v>
      </c>
      <c r="E223" s="56">
        <f t="shared" si="3"/>
        <v>0</v>
      </c>
    </row>
    <row r="224" spans="1:5">
      <c r="A224" s="60" t="s">
        <v>314</v>
      </c>
      <c r="B224" s="56" t="s">
        <v>315</v>
      </c>
      <c r="C224" s="56">
        <v>665</v>
      </c>
      <c r="D224" s="56">
        <v>0</v>
      </c>
      <c r="E224" s="56">
        <f t="shared" si="3"/>
        <v>0</v>
      </c>
    </row>
    <row r="225" spans="1:5">
      <c r="A225" s="60" t="s">
        <v>360</v>
      </c>
      <c r="B225" s="56" t="s">
        <v>361</v>
      </c>
      <c r="C225" s="56">
        <v>12989</v>
      </c>
      <c r="D225" s="56">
        <v>23</v>
      </c>
      <c r="E225" s="56">
        <f t="shared" si="3"/>
        <v>0.17707290784509969</v>
      </c>
    </row>
    <row r="226" spans="1:5">
      <c r="A226" s="55" t="s">
        <v>699</v>
      </c>
      <c r="B226" s="55" t="s">
        <v>415</v>
      </c>
      <c r="C226" s="62">
        <v>2806</v>
      </c>
      <c r="D226" s="56">
        <v>65</v>
      </c>
      <c r="E226" s="56">
        <f t="shared" si="3"/>
        <v>2.3164647184604417</v>
      </c>
    </row>
    <row r="227" spans="1:5">
      <c r="A227" s="55" t="s">
        <v>698</v>
      </c>
      <c r="B227" s="55" t="s">
        <v>697</v>
      </c>
      <c r="C227" s="62">
        <v>397</v>
      </c>
      <c r="D227" s="56">
        <v>107</v>
      </c>
      <c r="E227" s="56">
        <f t="shared" si="3"/>
        <v>26.952141057934508</v>
      </c>
    </row>
    <row r="228" spans="1:5">
      <c r="A228" s="55" t="s">
        <v>696</v>
      </c>
      <c r="B228" s="55" t="s">
        <v>695</v>
      </c>
      <c r="C228" s="62">
        <v>88</v>
      </c>
      <c r="D228" s="56">
        <v>14</v>
      </c>
      <c r="E228" s="56">
        <f t="shared" si="3"/>
        <v>15.909090909090908</v>
      </c>
    </row>
    <row r="229" spans="1:5">
      <c r="A229" s="55" t="s">
        <v>694</v>
      </c>
      <c r="B229" s="55" t="s">
        <v>693</v>
      </c>
      <c r="C229" s="62">
        <v>237</v>
      </c>
      <c r="D229" s="56">
        <v>12</v>
      </c>
      <c r="E229" s="56">
        <f t="shared" si="3"/>
        <v>5.0632911392405067</v>
      </c>
    </row>
    <row r="230" spans="1:5">
      <c r="A230" s="55" t="s">
        <v>692</v>
      </c>
      <c r="B230" s="55" t="s">
        <v>691</v>
      </c>
      <c r="C230" s="56">
        <v>283</v>
      </c>
      <c r="D230" s="56">
        <v>30</v>
      </c>
      <c r="E230" s="56">
        <f t="shared" si="3"/>
        <v>10.600706713780919</v>
      </c>
    </row>
    <row r="231" spans="1:5">
      <c r="A231" s="55" t="s">
        <v>690</v>
      </c>
      <c r="B231" s="55" t="s">
        <v>689</v>
      </c>
      <c r="C231" s="62">
        <v>337</v>
      </c>
      <c r="D231" s="56">
        <v>45</v>
      </c>
      <c r="E231" s="56">
        <f t="shared" si="3"/>
        <v>13.353115727002967</v>
      </c>
    </row>
    <row r="232" spans="1:5">
      <c r="A232" s="55" t="s">
        <v>688</v>
      </c>
      <c r="B232" s="55" t="s">
        <v>687</v>
      </c>
      <c r="C232" s="62">
        <v>628</v>
      </c>
      <c r="D232" s="56">
        <v>14</v>
      </c>
      <c r="E232" s="56">
        <f t="shared" si="3"/>
        <v>2.2292993630573248</v>
      </c>
    </row>
    <row r="233" spans="1:5">
      <c r="A233" s="55" t="s">
        <v>686</v>
      </c>
      <c r="B233" s="55" t="s">
        <v>685</v>
      </c>
      <c r="C233" s="62">
        <v>877</v>
      </c>
      <c r="D233" s="56">
        <v>12</v>
      </c>
      <c r="E233" s="56">
        <f t="shared" si="3"/>
        <v>1.3683010262257698</v>
      </c>
    </row>
    <row r="234" spans="1:5">
      <c r="A234" s="55" t="s">
        <v>684</v>
      </c>
      <c r="B234" s="55" t="s">
        <v>683</v>
      </c>
      <c r="C234" s="62">
        <v>260</v>
      </c>
      <c r="D234" s="56">
        <v>39</v>
      </c>
      <c r="E234" s="56">
        <f t="shared" si="3"/>
        <v>15</v>
      </c>
    </row>
    <row r="235" spans="1:5">
      <c r="A235" s="55" t="s">
        <v>682</v>
      </c>
      <c r="B235" s="55" t="s">
        <v>681</v>
      </c>
      <c r="C235" s="62">
        <v>924</v>
      </c>
      <c r="D235" s="56">
        <v>78</v>
      </c>
      <c r="E235" s="56">
        <f t="shared" si="3"/>
        <v>8.4415584415584419</v>
      </c>
    </row>
    <row r="236" spans="1:5">
      <c r="A236" s="55" t="s">
        <v>680</v>
      </c>
      <c r="B236" s="55" t="s">
        <v>679</v>
      </c>
      <c r="C236" s="62">
        <v>107</v>
      </c>
      <c r="D236" s="56">
        <v>46</v>
      </c>
      <c r="E236" s="56">
        <f t="shared" si="3"/>
        <v>42.990654205607477</v>
      </c>
    </row>
    <row r="237" spans="1:5">
      <c r="A237" s="55" t="s">
        <v>678</v>
      </c>
      <c r="B237" s="55" t="s">
        <v>677</v>
      </c>
      <c r="C237" s="62">
        <v>497</v>
      </c>
      <c r="D237" s="56">
        <v>106</v>
      </c>
      <c r="E237" s="56">
        <f t="shared" si="3"/>
        <v>21.327967806841048</v>
      </c>
    </row>
    <row r="238" spans="1:5">
      <c r="A238" s="55" t="s">
        <v>676</v>
      </c>
      <c r="B238" s="55" t="s">
        <v>675</v>
      </c>
      <c r="C238" s="62">
        <v>917</v>
      </c>
      <c r="D238" s="56">
        <v>62</v>
      </c>
      <c r="E238" s="56">
        <f t="shared" si="3"/>
        <v>6.7611777535441657</v>
      </c>
    </row>
    <row r="239" spans="1:5">
      <c r="A239" s="55" t="s">
        <v>674</v>
      </c>
      <c r="B239" s="55" t="s">
        <v>673</v>
      </c>
      <c r="C239" s="62">
        <v>805</v>
      </c>
      <c r="D239" s="56">
        <v>35</v>
      </c>
      <c r="E239" s="56">
        <f t="shared" si="3"/>
        <v>4.3478260869565215</v>
      </c>
    </row>
    <row r="240" spans="1:5">
      <c r="A240" s="55" t="s">
        <v>672</v>
      </c>
      <c r="B240" s="55" t="s">
        <v>671</v>
      </c>
      <c r="C240" s="62">
        <v>7283</v>
      </c>
      <c r="D240" s="56">
        <v>14</v>
      </c>
      <c r="E240" s="56">
        <f t="shared" si="3"/>
        <v>0.19222847727584788</v>
      </c>
    </row>
    <row r="241" spans="1:5">
      <c r="A241" s="55" t="s">
        <v>670</v>
      </c>
      <c r="B241" s="55" t="s">
        <v>669</v>
      </c>
      <c r="C241" s="62">
        <v>1111</v>
      </c>
      <c r="D241" s="56">
        <v>15</v>
      </c>
      <c r="E241" s="56">
        <f t="shared" si="3"/>
        <v>1.3501350135013501</v>
      </c>
    </row>
    <row r="242" spans="1:5">
      <c r="A242" s="55" t="s">
        <v>668</v>
      </c>
      <c r="B242" s="55" t="s">
        <v>413</v>
      </c>
      <c r="C242" s="62">
        <v>4571</v>
      </c>
      <c r="D242" s="56">
        <v>31</v>
      </c>
      <c r="E242" s="56">
        <f t="shared" si="3"/>
        <v>0.67818858017939188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7"/>
  <sheetViews>
    <sheetView topLeftCell="M1" workbookViewId="0">
      <selection activeCell="O28" sqref="O28"/>
    </sheetView>
  </sheetViews>
  <sheetFormatPr defaultColWidth="11.5703125" defaultRowHeight="12.75"/>
  <cols>
    <col min="1" max="1" width="8.7109375" style="60" customWidth="1"/>
    <col min="2" max="2" width="23.85546875" style="60" customWidth="1"/>
    <col min="3" max="3" width="18.85546875" style="60" customWidth="1"/>
    <col min="4" max="5" width="23.85546875" style="60" customWidth="1"/>
    <col min="6" max="6" width="18.5703125" style="60" customWidth="1"/>
    <col min="7" max="7" width="23" style="60" customWidth="1"/>
    <col min="8" max="8" width="23.140625" style="60" customWidth="1"/>
    <col min="9" max="9" width="23.85546875" style="60" customWidth="1"/>
    <col min="10" max="10" width="22" style="60" customWidth="1"/>
    <col min="11" max="11" width="22.42578125" style="60" customWidth="1"/>
    <col min="12" max="12" width="24.42578125" style="60" customWidth="1"/>
    <col min="13" max="13" width="14.7109375" style="60" customWidth="1"/>
    <col min="14" max="14" width="35.28515625" style="60" customWidth="1"/>
    <col min="15" max="15" width="27.7109375" style="60" customWidth="1"/>
    <col min="16" max="16" width="24.140625" style="60" customWidth="1"/>
    <col min="18" max="18" width="22" style="60" customWidth="1"/>
    <col min="19" max="20" width="11.5703125" style="5"/>
    <col min="21" max="21" width="26.140625" style="60" customWidth="1"/>
    <col min="22" max="26" width="11.5703125" style="5"/>
    <col min="28" max="16384" width="11.5703125" style="5"/>
  </cols>
  <sheetData>
    <row r="1" spans="1:22" ht="15">
      <c r="A1" s="158"/>
      <c r="B1" s="158"/>
      <c r="C1" s="137"/>
      <c r="D1" s="137"/>
      <c r="E1" s="137"/>
      <c r="F1" s="159"/>
      <c r="G1" s="159"/>
      <c r="H1" s="159"/>
      <c r="I1" s="160"/>
      <c r="J1" s="160"/>
      <c r="K1" s="161"/>
      <c r="L1" s="161"/>
      <c r="M1" s="146"/>
      <c r="N1" s="146"/>
      <c r="O1" s="146"/>
      <c r="P1" s="146"/>
      <c r="Q1" s="146"/>
      <c r="R1" s="146"/>
      <c r="S1" s="146"/>
      <c r="T1" s="146"/>
      <c r="U1" s="107"/>
      <c r="V1" s="131"/>
    </row>
    <row r="2" spans="1:22" ht="89.65" customHeight="1">
      <c r="A2" s="199" t="s">
        <v>0</v>
      </c>
      <c r="B2" s="199" t="s">
        <v>1</v>
      </c>
      <c r="C2" s="137" t="s">
        <v>2</v>
      </c>
      <c r="D2" s="137" t="s">
        <v>3</v>
      </c>
      <c r="E2" s="137" t="s">
        <v>4</v>
      </c>
      <c r="F2" s="137" t="s">
        <v>5</v>
      </c>
      <c r="G2" s="137" t="s">
        <v>6</v>
      </c>
      <c r="H2" s="137" t="s">
        <v>713</v>
      </c>
      <c r="I2" s="138" t="s">
        <v>7</v>
      </c>
      <c r="J2" s="138" t="s">
        <v>8</v>
      </c>
      <c r="K2" s="139" t="s">
        <v>9</v>
      </c>
      <c r="L2" s="140" t="s">
        <v>714</v>
      </c>
      <c r="M2" s="140" t="s">
        <v>10</v>
      </c>
      <c r="N2" s="140" t="s">
        <v>11</v>
      </c>
      <c r="O2" s="139" t="s">
        <v>715</v>
      </c>
      <c r="P2" s="141" t="s">
        <v>12</v>
      </c>
      <c r="Q2" s="140" t="s">
        <v>13</v>
      </c>
      <c r="R2" s="140" t="s">
        <v>14</v>
      </c>
      <c r="S2" s="142" t="s">
        <v>15</v>
      </c>
      <c r="T2" s="143" t="s">
        <v>16</v>
      </c>
      <c r="U2" s="51" t="s">
        <v>712</v>
      </c>
      <c r="V2" s="139" t="s">
        <v>18</v>
      </c>
    </row>
    <row r="3" spans="1:22" ht="15">
      <c r="A3" s="199"/>
      <c r="B3" s="199"/>
      <c r="C3" s="137" t="s">
        <v>373</v>
      </c>
      <c r="D3" s="137" t="s">
        <v>373</v>
      </c>
      <c r="E3" s="137" t="s">
        <v>373</v>
      </c>
      <c r="F3" s="137" t="s">
        <v>373</v>
      </c>
      <c r="G3" s="137" t="s">
        <v>373</v>
      </c>
      <c r="H3" s="137" t="s">
        <v>373</v>
      </c>
      <c r="I3" s="144" t="s">
        <v>373</v>
      </c>
      <c r="J3" s="144" t="s">
        <v>373</v>
      </c>
      <c r="K3" s="137" t="s">
        <v>373</v>
      </c>
      <c r="L3" s="145">
        <v>2015</v>
      </c>
      <c r="M3" s="146">
        <v>2015</v>
      </c>
      <c r="N3" s="147" t="s">
        <v>373</v>
      </c>
      <c r="O3" s="139" t="s">
        <v>373</v>
      </c>
      <c r="P3" s="147" t="s">
        <v>373</v>
      </c>
      <c r="Q3" s="147" t="s">
        <v>373</v>
      </c>
      <c r="R3" s="147" t="s">
        <v>373</v>
      </c>
      <c r="S3" s="147" t="s">
        <v>373</v>
      </c>
      <c r="T3" s="162" t="s">
        <v>373</v>
      </c>
      <c r="U3" s="109" t="s">
        <v>373</v>
      </c>
      <c r="V3" s="139" t="s">
        <v>373</v>
      </c>
    </row>
    <row r="4" spans="1:22" ht="15">
      <c r="A4" s="199"/>
      <c r="B4" s="199"/>
      <c r="C4" s="137" t="s">
        <v>20</v>
      </c>
      <c r="D4" s="137" t="s">
        <v>21</v>
      </c>
      <c r="E4" s="137" t="s">
        <v>20</v>
      </c>
      <c r="F4" s="137" t="s">
        <v>20</v>
      </c>
      <c r="G4" s="137" t="s">
        <v>20</v>
      </c>
      <c r="H4" s="137" t="s">
        <v>20</v>
      </c>
      <c r="I4" s="144" t="s">
        <v>22</v>
      </c>
      <c r="J4" s="144" t="s">
        <v>21</v>
      </c>
      <c r="K4" s="137" t="s">
        <v>20</v>
      </c>
      <c r="L4" s="148" t="s">
        <v>20</v>
      </c>
      <c r="M4" s="146" t="s">
        <v>20</v>
      </c>
      <c r="N4" s="137" t="s">
        <v>20</v>
      </c>
      <c r="O4" s="139" t="s">
        <v>20</v>
      </c>
      <c r="P4" s="137" t="s">
        <v>20</v>
      </c>
      <c r="Q4" s="137" t="s">
        <v>20</v>
      </c>
      <c r="R4" s="137" t="s">
        <v>20</v>
      </c>
      <c r="S4" s="137" t="s">
        <v>20</v>
      </c>
      <c r="T4" s="163" t="s">
        <v>20</v>
      </c>
      <c r="U4" s="109" t="s">
        <v>23</v>
      </c>
      <c r="V4" s="139" t="s">
        <v>23</v>
      </c>
    </row>
    <row r="5" spans="1:22" ht="15">
      <c r="A5" s="1" t="s">
        <v>24</v>
      </c>
      <c r="B5" s="1" t="s">
        <v>25</v>
      </c>
      <c r="C5" s="149">
        <v>1670.47</v>
      </c>
      <c r="D5" s="150">
        <v>-3.01938</v>
      </c>
      <c r="E5" s="150">
        <v>-2.31</v>
      </c>
      <c r="F5" s="150">
        <v>64.400000000000006</v>
      </c>
      <c r="G5" s="150">
        <v>152.1</v>
      </c>
      <c r="H5" s="150">
        <v>38.799999999999997</v>
      </c>
      <c r="I5" s="151">
        <v>25.2</v>
      </c>
      <c r="J5" s="152">
        <v>397.98847000000001</v>
      </c>
      <c r="K5" s="153">
        <v>0.87107000000000012</v>
      </c>
      <c r="L5" s="149">
        <v>25.09836</v>
      </c>
      <c r="M5" s="155">
        <v>0.99900000000000011</v>
      </c>
      <c r="N5" s="155">
        <v>0.97099999999999997</v>
      </c>
      <c r="O5" s="156">
        <v>196.61524</v>
      </c>
      <c r="P5" s="155">
        <v>4.1494468795658525E-2</v>
      </c>
      <c r="Q5" s="149">
        <v>294.56734</v>
      </c>
      <c r="R5" s="1">
        <v>48</v>
      </c>
      <c r="S5" s="155">
        <v>1.9573727707698999E-3</v>
      </c>
      <c r="T5" s="155">
        <v>1919.43227</v>
      </c>
      <c r="U5" s="130">
        <v>546.30721255682829</v>
      </c>
      <c r="V5" s="157">
        <v>2480.6266000000001</v>
      </c>
    </row>
    <row r="6" spans="1:22" ht="15">
      <c r="A6" s="1" t="s">
        <v>26</v>
      </c>
      <c r="B6" s="1" t="s">
        <v>27</v>
      </c>
      <c r="C6" s="149">
        <v>48.89</v>
      </c>
      <c r="D6" s="150">
        <v>1.62924</v>
      </c>
      <c r="E6" s="150">
        <v>0.85</v>
      </c>
      <c r="F6" s="150">
        <v>50.7</v>
      </c>
      <c r="G6" s="150">
        <v>75.2</v>
      </c>
      <c r="H6" s="150">
        <v>21.7</v>
      </c>
      <c r="I6" s="151">
        <v>32.9</v>
      </c>
      <c r="J6" s="152">
        <v>277.43902000000003</v>
      </c>
      <c r="K6" s="153">
        <v>1.5750000000000002</v>
      </c>
      <c r="L6" s="1">
        <v>23</v>
      </c>
      <c r="M6" s="155">
        <v>0.93200000000000005</v>
      </c>
      <c r="N6" s="155">
        <v>0.70799999999999996</v>
      </c>
      <c r="O6" s="156">
        <v>152.08614</v>
      </c>
      <c r="P6" s="155">
        <v>3.8773766289254434E-2</v>
      </c>
      <c r="Q6" s="149">
        <v>70.689170000000004</v>
      </c>
      <c r="R6" s="1">
        <v>49</v>
      </c>
      <c r="S6" s="155">
        <v>0</v>
      </c>
      <c r="T6" s="155">
        <v>1370.4336699999999</v>
      </c>
      <c r="U6" s="130">
        <v>793.80457387975048</v>
      </c>
      <c r="V6" s="157">
        <v>2201.0511999999999</v>
      </c>
    </row>
    <row r="7" spans="1:22" ht="15">
      <c r="A7" s="1" t="s">
        <v>28</v>
      </c>
      <c r="B7" s="1" t="s">
        <v>29</v>
      </c>
      <c r="C7" s="149">
        <v>20.32</v>
      </c>
      <c r="D7" s="150">
        <v>-0.36570000000000003</v>
      </c>
      <c r="E7" s="150">
        <v>-8.23</v>
      </c>
      <c r="F7" s="150">
        <v>54.1</v>
      </c>
      <c r="G7" s="150">
        <v>101.8</v>
      </c>
      <c r="H7" s="150">
        <v>27.3</v>
      </c>
      <c r="I7" s="151">
        <v>28.2</v>
      </c>
      <c r="J7" s="152">
        <v>313.90217000000001</v>
      </c>
      <c r="K7" s="153">
        <v>2.96</v>
      </c>
      <c r="L7" s="149">
        <v>19.66667</v>
      </c>
      <c r="M7" s="155">
        <v>0.97799999999999998</v>
      </c>
      <c r="N7" s="155">
        <v>0.55299999999999994</v>
      </c>
      <c r="O7" s="156">
        <v>70.396780000000007</v>
      </c>
      <c r="P7" s="155">
        <v>5.3272881836214224E-2</v>
      </c>
      <c r="Q7" s="149">
        <v>169.36374000000001</v>
      </c>
      <c r="R7" s="1">
        <v>-6</v>
      </c>
      <c r="S7" s="155">
        <v>3.0959752321981426E-3</v>
      </c>
      <c r="T7" s="155">
        <v>915.27345000000003</v>
      </c>
      <c r="U7" s="130">
        <v>1130.9193324751748</v>
      </c>
      <c r="V7" s="157">
        <v>1992.94364</v>
      </c>
    </row>
    <row r="8" spans="1:22" ht="15">
      <c r="A8" s="1" t="s">
        <v>30</v>
      </c>
      <c r="B8" s="1" t="s">
        <v>31</v>
      </c>
      <c r="C8" s="149">
        <v>86.68</v>
      </c>
      <c r="D8" s="150">
        <v>1.64053</v>
      </c>
      <c r="E8" s="150">
        <v>2.0299999999999998</v>
      </c>
      <c r="F8" s="150">
        <v>53.7</v>
      </c>
      <c r="G8" s="150">
        <v>77.7</v>
      </c>
      <c r="H8" s="150">
        <v>23.5</v>
      </c>
      <c r="I8" s="151">
        <v>24.6</v>
      </c>
      <c r="J8" s="152">
        <v>274.52391999999998</v>
      </c>
      <c r="K8" s="153">
        <v>1.8991899999999999</v>
      </c>
      <c r="L8" s="149">
        <v>23.157889999999998</v>
      </c>
      <c r="M8" s="155">
        <v>0.97499999999999998</v>
      </c>
      <c r="N8" s="155">
        <v>0.45100000000000001</v>
      </c>
      <c r="O8" s="156">
        <v>81.501410000000007</v>
      </c>
      <c r="P8" s="155">
        <v>3.8016695162425826E-2</v>
      </c>
      <c r="Q8" s="149">
        <v>210.98096000000001</v>
      </c>
      <c r="R8" s="1">
        <v>33</v>
      </c>
      <c r="S8" s="155">
        <v>0</v>
      </c>
      <c r="T8" s="155">
        <v>1067.0823700000001</v>
      </c>
      <c r="U8" s="130">
        <v>433.52003599240885</v>
      </c>
      <c r="V8" s="157">
        <v>1218.52793</v>
      </c>
    </row>
    <row r="9" spans="1:22" ht="15">
      <c r="A9" s="1" t="s">
        <v>32</v>
      </c>
      <c r="B9" s="1" t="s">
        <v>33</v>
      </c>
      <c r="C9" s="149">
        <v>17.14</v>
      </c>
      <c r="D9" s="150">
        <v>1.0573600000000001</v>
      </c>
      <c r="E9" s="150">
        <v>-8.99</v>
      </c>
      <c r="F9" s="150">
        <v>55.3</v>
      </c>
      <c r="G9" s="150">
        <v>66.599999999999994</v>
      </c>
      <c r="H9" s="150">
        <v>22.1</v>
      </c>
      <c r="I9" s="151">
        <v>28.4</v>
      </c>
      <c r="J9" s="152">
        <v>371.42856999999998</v>
      </c>
      <c r="K9" s="153">
        <v>1.3794900000000001</v>
      </c>
      <c r="L9" s="149">
        <v>21.538460000000001</v>
      </c>
      <c r="M9" s="155">
        <v>0.98599999999999999</v>
      </c>
      <c r="N9" s="155">
        <v>0.88700000000000001</v>
      </c>
      <c r="O9" s="156">
        <v>191.64684</v>
      </c>
      <c r="P9" s="155">
        <v>4.7066141405764046E-2</v>
      </c>
      <c r="Q9" s="149">
        <v>116.28838</v>
      </c>
      <c r="R9" s="1">
        <v>18</v>
      </c>
      <c r="S9" s="155">
        <v>3.8834951456310678E-3</v>
      </c>
      <c r="T9" s="155">
        <v>1067.8001200000001</v>
      </c>
      <c r="U9" s="130">
        <v>1114.2928825100134</v>
      </c>
      <c r="V9" s="157">
        <v>2213.3845799999999</v>
      </c>
    </row>
    <row r="10" spans="1:22" ht="15">
      <c r="A10" s="1" t="s">
        <v>34</v>
      </c>
      <c r="B10" s="1" t="s">
        <v>35</v>
      </c>
      <c r="C10" s="149">
        <v>77.08</v>
      </c>
      <c r="D10" s="150">
        <v>-0.46954000000000001</v>
      </c>
      <c r="E10" s="150">
        <v>1.64</v>
      </c>
      <c r="F10" s="150">
        <v>54.6</v>
      </c>
      <c r="G10" s="150">
        <v>79.599999999999994</v>
      </c>
      <c r="H10" s="150">
        <v>24.2</v>
      </c>
      <c r="I10" s="151">
        <v>27.1</v>
      </c>
      <c r="J10" s="152">
        <v>323.15282999999999</v>
      </c>
      <c r="K10" s="153">
        <v>1.5941200000000002</v>
      </c>
      <c r="L10" s="149">
        <v>23.88889</v>
      </c>
      <c r="M10" s="155">
        <v>1</v>
      </c>
      <c r="N10" s="155">
        <v>1</v>
      </c>
      <c r="O10" s="156">
        <v>116.56298</v>
      </c>
      <c r="P10" s="155">
        <v>4.0857090975122572E-2</v>
      </c>
      <c r="Q10" s="149">
        <v>100.19969</v>
      </c>
      <c r="R10" s="1">
        <v>31</v>
      </c>
      <c r="S10" s="155">
        <v>0</v>
      </c>
      <c r="T10" s="155">
        <v>1013.25586</v>
      </c>
      <c r="U10" s="130">
        <v>957.48703159873128</v>
      </c>
      <c r="V10" s="157">
        <v>1909.81405</v>
      </c>
    </row>
    <row r="11" spans="1:22" ht="15">
      <c r="A11" s="1" t="s">
        <v>36</v>
      </c>
      <c r="B11" s="1" t="s">
        <v>37</v>
      </c>
      <c r="C11" s="149">
        <v>846.51</v>
      </c>
      <c r="D11" s="150">
        <v>-5.5119600000000002</v>
      </c>
      <c r="E11" s="150">
        <v>-10.86</v>
      </c>
      <c r="F11" s="150">
        <v>61</v>
      </c>
      <c r="G11" s="150">
        <v>156.30000000000001</v>
      </c>
      <c r="H11" s="150">
        <v>37.200000000000003</v>
      </c>
      <c r="I11" s="151">
        <v>23.7</v>
      </c>
      <c r="J11" s="152">
        <v>372.34672</v>
      </c>
      <c r="K11" s="153">
        <v>0.86567000000000005</v>
      </c>
      <c r="L11" s="149">
        <v>22.91892</v>
      </c>
      <c r="M11" s="155">
        <v>0.96900000000000008</v>
      </c>
      <c r="N11" s="155">
        <v>0.876</v>
      </c>
      <c r="O11" s="156">
        <v>102.1983</v>
      </c>
      <c r="P11" s="155">
        <v>4.6638655462184875E-2</v>
      </c>
      <c r="Q11" s="149">
        <v>112.61908</v>
      </c>
      <c r="R11" s="1">
        <v>71</v>
      </c>
      <c r="S11" s="155">
        <v>3.3886818027787193E-4</v>
      </c>
      <c r="T11" s="155">
        <v>1549.8949600000001</v>
      </c>
      <c r="U11" s="130">
        <v>319.21014909304449</v>
      </c>
      <c r="V11" s="157">
        <v>1759.7849200000001</v>
      </c>
    </row>
    <row r="12" spans="1:22" ht="15">
      <c r="A12" s="1" t="s">
        <v>38</v>
      </c>
      <c r="B12" s="1" t="s">
        <v>39</v>
      </c>
      <c r="C12" s="149">
        <v>1691.38</v>
      </c>
      <c r="D12" s="150">
        <v>-4.5798800000000002</v>
      </c>
      <c r="E12" s="150">
        <v>-6.52</v>
      </c>
      <c r="F12" s="150">
        <v>65</v>
      </c>
      <c r="G12" s="150">
        <v>167.2</v>
      </c>
      <c r="H12" s="150">
        <v>40.700000000000003</v>
      </c>
      <c r="I12" s="151">
        <v>25.4</v>
      </c>
      <c r="J12" s="152">
        <v>339.11907000000002</v>
      </c>
      <c r="K12" s="153">
        <v>0.77523000000000009</v>
      </c>
      <c r="L12" s="149">
        <v>23.08333</v>
      </c>
      <c r="M12" s="155">
        <v>1</v>
      </c>
      <c r="N12" s="155">
        <v>0.8570000000000001</v>
      </c>
      <c r="O12" s="156">
        <v>198.40290999999999</v>
      </c>
      <c r="P12" s="155">
        <v>5.3565352646672823E-2</v>
      </c>
      <c r="Q12" s="149">
        <v>265.03859</v>
      </c>
      <c r="R12" s="1">
        <v>207</v>
      </c>
      <c r="S12" s="155">
        <v>4.7984644913627637E-4</v>
      </c>
      <c r="T12" s="155">
        <v>2025.9563499999999</v>
      </c>
      <c r="U12" s="130">
        <v>503.87781829965246</v>
      </c>
      <c r="V12" s="157">
        <v>1612.9863499999999</v>
      </c>
    </row>
    <row r="13" spans="1:22" ht="15">
      <c r="A13" s="1" t="s">
        <v>40</v>
      </c>
      <c r="B13" s="1" t="s">
        <v>41</v>
      </c>
      <c r="C13" s="149">
        <v>151.36000000000001</v>
      </c>
      <c r="D13" s="150">
        <v>-4.8107100000000003</v>
      </c>
      <c r="E13" s="150">
        <v>4.3899999999999997</v>
      </c>
      <c r="F13" s="150">
        <v>58.5</v>
      </c>
      <c r="G13" s="150">
        <v>116.8</v>
      </c>
      <c r="H13" s="150">
        <v>31.5</v>
      </c>
      <c r="I13" s="151">
        <v>29.8</v>
      </c>
      <c r="J13" s="152">
        <v>310.80266</v>
      </c>
      <c r="K13" s="153">
        <v>0.76331000000000004</v>
      </c>
      <c r="L13" s="149">
        <v>21.125</v>
      </c>
      <c r="M13" s="155">
        <v>0.67599999999999993</v>
      </c>
      <c r="N13" s="155">
        <v>0.26900000000000002</v>
      </c>
      <c r="O13" s="156">
        <v>135.64107999999999</v>
      </c>
      <c r="P13" s="155">
        <v>6.0092196246295686E-2</v>
      </c>
      <c r="Q13" s="149">
        <v>117.15828999999999</v>
      </c>
      <c r="R13" s="1">
        <v>44</v>
      </c>
      <c r="S13" s="155">
        <v>0</v>
      </c>
      <c r="T13" s="155">
        <v>1659.53243</v>
      </c>
      <c r="U13" s="130">
        <v>347.79833402575821</v>
      </c>
      <c r="V13" s="157">
        <v>1465.1933300000001</v>
      </c>
    </row>
    <row r="14" spans="1:22" ht="15">
      <c r="A14" s="1" t="s">
        <v>42</v>
      </c>
      <c r="B14" s="1" t="s">
        <v>43</v>
      </c>
      <c r="C14" s="149">
        <v>316.91000000000003</v>
      </c>
      <c r="D14" s="150">
        <v>-0.44897000000000004</v>
      </c>
      <c r="E14" s="150">
        <v>-10.33</v>
      </c>
      <c r="F14" s="150">
        <v>54.9</v>
      </c>
      <c r="G14" s="150">
        <v>107.7</v>
      </c>
      <c r="H14" s="150">
        <v>28.5</v>
      </c>
      <c r="I14" s="151">
        <v>24.6</v>
      </c>
      <c r="J14" s="152">
        <v>320.72726999999998</v>
      </c>
      <c r="K14" s="153">
        <v>1.26</v>
      </c>
      <c r="L14" s="149">
        <v>18.66667</v>
      </c>
      <c r="M14" s="155">
        <v>0.91300000000000003</v>
      </c>
      <c r="N14" s="155">
        <v>0.61299999999999999</v>
      </c>
      <c r="O14" s="156">
        <v>0</v>
      </c>
      <c r="P14" s="155">
        <v>6.9360112097150858E-2</v>
      </c>
      <c r="Q14" s="149">
        <v>75.079149999999998</v>
      </c>
      <c r="R14" s="1">
        <v>41</v>
      </c>
      <c r="S14" s="155">
        <v>0</v>
      </c>
      <c r="T14" s="155">
        <v>1426.9033199999999</v>
      </c>
      <c r="U14" s="130">
        <v>482.88126187245592</v>
      </c>
      <c r="V14" s="157">
        <v>1315.57284</v>
      </c>
    </row>
    <row r="15" spans="1:22" ht="15">
      <c r="A15" s="1" t="s">
        <v>44</v>
      </c>
      <c r="B15" s="1" t="s">
        <v>45</v>
      </c>
      <c r="C15" s="149">
        <v>65.569999999999993</v>
      </c>
      <c r="D15" s="150">
        <v>-3.5419100000000001</v>
      </c>
      <c r="E15" s="150">
        <v>-9.1199999999999992</v>
      </c>
      <c r="F15" s="150">
        <v>53.9</v>
      </c>
      <c r="G15" s="150">
        <v>109.5</v>
      </c>
      <c r="H15" s="150">
        <v>28.2</v>
      </c>
      <c r="I15" s="151">
        <v>29.9</v>
      </c>
      <c r="J15" s="152">
        <v>311.68506000000002</v>
      </c>
      <c r="K15" s="153">
        <v>1.58721</v>
      </c>
      <c r="L15" s="155">
        <v>19.868358639053255</v>
      </c>
      <c r="M15" s="155">
        <v>1</v>
      </c>
      <c r="N15" s="155">
        <v>0.35200000000000004</v>
      </c>
      <c r="O15" s="156">
        <v>143.28647000000001</v>
      </c>
      <c r="P15" s="155">
        <v>6.2239973373273423E-2</v>
      </c>
      <c r="Q15" s="149">
        <v>57.83784</v>
      </c>
      <c r="R15" s="1">
        <v>51</v>
      </c>
      <c r="S15" s="155">
        <v>0</v>
      </c>
      <c r="T15" s="155">
        <v>1347.97803</v>
      </c>
      <c r="U15" s="130">
        <v>378.38057729729729</v>
      </c>
      <c r="V15" s="157">
        <v>1516.7752</v>
      </c>
    </row>
    <row r="16" spans="1:22" ht="15">
      <c r="A16" s="1" t="s">
        <v>46</v>
      </c>
      <c r="B16" s="1" t="s">
        <v>47</v>
      </c>
      <c r="C16" s="149">
        <v>60.44</v>
      </c>
      <c r="D16" s="150">
        <v>0.39910000000000001</v>
      </c>
      <c r="E16" s="150">
        <v>1.33</v>
      </c>
      <c r="F16" s="150">
        <v>56.8</v>
      </c>
      <c r="G16" s="150">
        <v>100.7</v>
      </c>
      <c r="H16" s="150">
        <v>28.5</v>
      </c>
      <c r="I16" s="151">
        <v>28.2</v>
      </c>
      <c r="J16" s="152">
        <v>316.42088999999999</v>
      </c>
      <c r="K16" s="153">
        <v>2.5454499999999998</v>
      </c>
      <c r="L16" s="149">
        <v>22.88889</v>
      </c>
      <c r="M16" s="155">
        <v>0.89700000000000002</v>
      </c>
      <c r="N16" s="155">
        <v>0.46100000000000002</v>
      </c>
      <c r="O16" s="156">
        <v>133.96302</v>
      </c>
      <c r="P16" s="155">
        <v>4.1380744437512995E-2</v>
      </c>
      <c r="Q16" s="149">
        <v>72.802019999999999</v>
      </c>
      <c r="R16" s="1">
        <v>32</v>
      </c>
      <c r="S16" s="155">
        <v>0</v>
      </c>
      <c r="T16" s="155">
        <v>1141.6094800000001</v>
      </c>
      <c r="U16" s="130">
        <v>310.71593555231402</v>
      </c>
      <c r="V16" s="157">
        <v>1366.1527900000001</v>
      </c>
    </row>
    <row r="17" spans="1:22" ht="15">
      <c r="A17" s="1" t="s">
        <v>48</v>
      </c>
      <c r="B17" s="1" t="s">
        <v>49</v>
      </c>
      <c r="C17" s="149">
        <v>79.31</v>
      </c>
      <c r="D17" s="150">
        <v>-8.9160800000000009</v>
      </c>
      <c r="E17" s="150">
        <v>-11.71</v>
      </c>
      <c r="F17" s="150">
        <v>56.8</v>
      </c>
      <c r="G17" s="150">
        <v>136.4</v>
      </c>
      <c r="H17" s="150">
        <v>32.799999999999997</v>
      </c>
      <c r="I17" s="151">
        <v>41.8</v>
      </c>
      <c r="J17" s="152">
        <v>496.31299000000001</v>
      </c>
      <c r="K17" s="153">
        <v>1.2525300000000001</v>
      </c>
      <c r="L17" s="149">
        <v>16.75</v>
      </c>
      <c r="M17" s="155">
        <v>0.76500000000000001</v>
      </c>
      <c r="N17" s="155">
        <v>0.66500000000000004</v>
      </c>
      <c r="O17" s="156">
        <v>156.29371</v>
      </c>
      <c r="P17" s="155">
        <v>5.8046767537826685E-2</v>
      </c>
      <c r="Q17" s="149">
        <v>104.57975</v>
      </c>
      <c r="R17" s="1">
        <v>-42</v>
      </c>
      <c r="S17" s="155">
        <v>0</v>
      </c>
      <c r="T17" s="155">
        <v>1372.7647899999999</v>
      </c>
      <c r="U17" s="130">
        <v>498.90723986664324</v>
      </c>
      <c r="V17" s="157">
        <v>1273.34043</v>
      </c>
    </row>
    <row r="18" spans="1:22" ht="15">
      <c r="A18" s="1" t="s">
        <v>50</v>
      </c>
      <c r="B18" s="1" t="s">
        <v>51</v>
      </c>
      <c r="C18" s="149">
        <v>1955.74</v>
      </c>
      <c r="D18" s="150">
        <v>0.81532000000000004</v>
      </c>
      <c r="E18" s="150">
        <v>-2.48</v>
      </c>
      <c r="F18" s="150">
        <v>61.5</v>
      </c>
      <c r="G18" s="150">
        <v>116.9</v>
      </c>
      <c r="H18" s="150">
        <v>33.200000000000003</v>
      </c>
      <c r="I18" s="151">
        <v>24.8</v>
      </c>
      <c r="J18" s="152">
        <v>392.92991999999998</v>
      </c>
      <c r="K18" s="153">
        <v>0.88148000000000004</v>
      </c>
      <c r="L18" s="149">
        <v>20.96875</v>
      </c>
      <c r="M18" s="155">
        <v>0.98</v>
      </c>
      <c r="N18" s="155">
        <v>0.95700000000000007</v>
      </c>
      <c r="O18" s="156">
        <v>147.97990999999999</v>
      </c>
      <c r="P18" s="155">
        <v>5.9871083090241833E-2</v>
      </c>
      <c r="Q18" s="149">
        <v>234.75955999999999</v>
      </c>
      <c r="R18" s="1">
        <v>388</v>
      </c>
      <c r="S18" s="155">
        <v>6.0186578393018361E-4</v>
      </c>
      <c r="T18" s="155">
        <v>1563.4704099999999</v>
      </c>
      <c r="U18" s="130">
        <v>853.93320740978061</v>
      </c>
      <c r="V18" s="157">
        <v>2645.0225500000001</v>
      </c>
    </row>
    <row r="19" spans="1:22" ht="15">
      <c r="A19" s="1" t="s">
        <v>52</v>
      </c>
      <c r="B19" s="1" t="s">
        <v>53</v>
      </c>
      <c r="C19" s="149">
        <v>77.11</v>
      </c>
      <c r="D19" s="150">
        <v>4.9298999999999999</v>
      </c>
      <c r="E19" s="150">
        <v>15.41</v>
      </c>
      <c r="F19" s="150">
        <v>51.5</v>
      </c>
      <c r="G19" s="150">
        <v>72.7</v>
      </c>
      <c r="H19" s="150">
        <v>21.7</v>
      </c>
      <c r="I19" s="151">
        <v>28.8</v>
      </c>
      <c r="J19" s="152">
        <v>376.37745999999999</v>
      </c>
      <c r="K19" s="153">
        <v>1.72072</v>
      </c>
      <c r="L19" s="149">
        <v>16.125</v>
      </c>
      <c r="M19" s="155">
        <v>0.99900000000000011</v>
      </c>
      <c r="N19" s="155">
        <v>0.60899999999999999</v>
      </c>
      <c r="O19" s="156">
        <v>24.033280000000001</v>
      </c>
      <c r="P19" s="155">
        <v>6.9524913093858637E-2</v>
      </c>
      <c r="Q19" s="149">
        <v>79.687979999999996</v>
      </c>
      <c r="R19" s="1">
        <v>5</v>
      </c>
      <c r="S19" s="155">
        <v>0</v>
      </c>
      <c r="T19" s="155">
        <v>1369.6407899999999</v>
      </c>
      <c r="U19" s="130">
        <v>763.51418323646385</v>
      </c>
      <c r="V19" s="157">
        <v>2464.9789799999999</v>
      </c>
    </row>
    <row r="20" spans="1:22" ht="15">
      <c r="A20" s="1" t="s">
        <v>54</v>
      </c>
      <c r="B20" s="1" t="s">
        <v>55</v>
      </c>
      <c r="C20" s="149">
        <v>74.91</v>
      </c>
      <c r="D20" s="150">
        <v>0.42328000000000005</v>
      </c>
      <c r="E20" s="150">
        <v>16.3</v>
      </c>
      <c r="F20" s="150">
        <v>54.8</v>
      </c>
      <c r="G20" s="150">
        <v>51.5</v>
      </c>
      <c r="H20" s="150">
        <v>18.600000000000001</v>
      </c>
      <c r="I20" s="151">
        <v>39.200000000000003</v>
      </c>
      <c r="J20" s="152">
        <v>504.84858000000003</v>
      </c>
      <c r="K20" s="153">
        <v>1.2054800000000001</v>
      </c>
      <c r="L20" s="149">
        <v>23.16667</v>
      </c>
      <c r="M20" s="155">
        <v>1</v>
      </c>
      <c r="N20" s="155">
        <v>0.88500000000000001</v>
      </c>
      <c r="O20" s="156">
        <v>88.042330000000007</v>
      </c>
      <c r="P20" s="155">
        <v>5.6154097290238326E-2</v>
      </c>
      <c r="Q20" s="149">
        <v>115.74952999999999</v>
      </c>
      <c r="R20" s="1">
        <v>-57</v>
      </c>
      <c r="S20" s="155">
        <v>0</v>
      </c>
      <c r="T20" s="155">
        <v>1286.3206</v>
      </c>
      <c r="U20" s="130">
        <v>2034.889584651065</v>
      </c>
      <c r="V20" s="157">
        <v>6357.0391499999996</v>
      </c>
    </row>
    <row r="21" spans="1:22" ht="15">
      <c r="A21" s="1" t="s">
        <v>56</v>
      </c>
      <c r="B21" s="1" t="s">
        <v>57</v>
      </c>
      <c r="C21" s="149">
        <v>34.979999999999997</v>
      </c>
      <c r="D21" s="150">
        <v>0.44803000000000004</v>
      </c>
      <c r="E21" s="150">
        <v>5.15</v>
      </c>
      <c r="F21" s="150">
        <v>58.5</v>
      </c>
      <c r="G21" s="150">
        <v>70.7</v>
      </c>
      <c r="H21" s="150">
        <v>24.2</v>
      </c>
      <c r="I21" s="151">
        <v>29.5</v>
      </c>
      <c r="J21" s="152">
        <v>335.03125999999997</v>
      </c>
      <c r="K21" s="153">
        <v>1.59</v>
      </c>
      <c r="L21" s="149">
        <v>21</v>
      </c>
      <c r="M21" s="155">
        <v>0.99</v>
      </c>
      <c r="N21" s="155">
        <v>0.47700000000000004</v>
      </c>
      <c r="O21" s="156">
        <v>132.84049999999999</v>
      </c>
      <c r="P21" s="155">
        <v>9.1684434968017064E-2</v>
      </c>
      <c r="Q21" s="149">
        <v>86.527680000000004</v>
      </c>
      <c r="R21" s="1">
        <v>-23</v>
      </c>
      <c r="S21" s="155">
        <v>0</v>
      </c>
      <c r="T21" s="155">
        <v>859.98578999999995</v>
      </c>
      <c r="U21" s="130">
        <v>393.33465814839718</v>
      </c>
      <c r="V21" s="157">
        <v>2000.4022</v>
      </c>
    </row>
    <row r="22" spans="1:22" ht="15">
      <c r="A22" s="1" t="s">
        <v>58</v>
      </c>
      <c r="B22" s="1" t="s">
        <v>59</v>
      </c>
      <c r="C22" s="149">
        <v>35.49</v>
      </c>
      <c r="D22" s="150">
        <v>-2.6143800000000001</v>
      </c>
      <c r="E22" s="150">
        <v>-14.81</v>
      </c>
      <c r="F22" s="150">
        <v>55.2</v>
      </c>
      <c r="G22" s="150">
        <v>70</v>
      </c>
      <c r="H22" s="150">
        <v>22.7</v>
      </c>
      <c r="I22" s="151">
        <v>34.700000000000003</v>
      </c>
      <c r="J22" s="152">
        <v>323.39771000000002</v>
      </c>
      <c r="K22" s="153">
        <v>1.10667</v>
      </c>
      <c r="L22" s="149">
        <v>21</v>
      </c>
      <c r="M22" s="155">
        <v>0.88900000000000012</v>
      </c>
      <c r="N22" s="155">
        <v>0.41700000000000004</v>
      </c>
      <c r="O22" s="156">
        <v>153.81263999999999</v>
      </c>
      <c r="P22" s="155">
        <v>0.12380952380952381</v>
      </c>
      <c r="Q22" s="149">
        <v>41.21</v>
      </c>
      <c r="R22" s="1">
        <v>-62</v>
      </c>
      <c r="S22" s="155">
        <v>0</v>
      </c>
      <c r="T22" s="155">
        <v>931.97279000000003</v>
      </c>
      <c r="U22" s="130">
        <v>398.1225865848312</v>
      </c>
      <c r="V22" s="157">
        <v>1579.6680899999999</v>
      </c>
    </row>
    <row r="23" spans="1:22" ht="15">
      <c r="A23" s="1" t="s">
        <v>60</v>
      </c>
      <c r="B23" s="1" t="s">
        <v>61</v>
      </c>
      <c r="C23" s="149">
        <v>51.51</v>
      </c>
      <c r="D23" s="150">
        <v>2.8384900000000002</v>
      </c>
      <c r="E23" s="150">
        <v>-3.69</v>
      </c>
      <c r="F23" s="150">
        <v>54.2</v>
      </c>
      <c r="G23" s="150">
        <v>80.7</v>
      </c>
      <c r="H23" s="150">
        <v>24.2</v>
      </c>
      <c r="I23" s="151">
        <v>28.6</v>
      </c>
      <c r="J23" s="152">
        <v>376.05838999999997</v>
      </c>
      <c r="K23" s="153">
        <v>2.04</v>
      </c>
      <c r="L23" s="149">
        <v>16</v>
      </c>
      <c r="M23" s="155">
        <v>0.91800000000000004</v>
      </c>
      <c r="N23" s="155">
        <v>0.38400000000000001</v>
      </c>
      <c r="O23" s="156">
        <v>139.93754999999999</v>
      </c>
      <c r="P23" s="155">
        <v>9.5175438596491233E-2</v>
      </c>
      <c r="Q23" s="149">
        <v>116.60978</v>
      </c>
      <c r="R23" s="1">
        <v>-65</v>
      </c>
      <c r="S23" s="155">
        <v>0</v>
      </c>
      <c r="T23" s="155">
        <v>1105.26316</v>
      </c>
      <c r="U23" s="130">
        <v>554.17329635949943</v>
      </c>
      <c r="V23" s="157">
        <v>2225.2818400000001</v>
      </c>
    </row>
    <row r="24" spans="1:22" ht="15">
      <c r="A24" s="1" t="s">
        <v>62</v>
      </c>
      <c r="B24" s="1" t="s">
        <v>63</v>
      </c>
      <c r="C24" s="149">
        <v>76.760000000000005</v>
      </c>
      <c r="D24" s="150">
        <v>-1.41608</v>
      </c>
      <c r="E24" s="150">
        <v>-6.25</v>
      </c>
      <c r="F24" s="150">
        <v>59</v>
      </c>
      <c r="G24" s="150">
        <v>100.8</v>
      </c>
      <c r="H24" s="150">
        <v>29.6</v>
      </c>
      <c r="I24" s="151">
        <v>30.4</v>
      </c>
      <c r="J24" s="152">
        <v>325.51391000000001</v>
      </c>
      <c r="K24" s="153">
        <v>0.90031000000000005</v>
      </c>
      <c r="L24" s="149">
        <v>23.535710000000002</v>
      </c>
      <c r="M24" s="155">
        <v>0.995</v>
      </c>
      <c r="N24" s="155">
        <v>0.624</v>
      </c>
      <c r="O24" s="156">
        <v>134.67454000000001</v>
      </c>
      <c r="P24" s="155">
        <v>0.10963170598769757</v>
      </c>
      <c r="Q24" s="149">
        <v>132.28238999999999</v>
      </c>
      <c r="R24" s="1">
        <v>88</v>
      </c>
      <c r="S24" s="155">
        <v>0</v>
      </c>
      <c r="T24" s="155">
        <v>1434.24434</v>
      </c>
      <c r="U24" s="130">
        <v>405.47268726133359</v>
      </c>
      <c r="V24" s="157">
        <v>1506.92299</v>
      </c>
    </row>
    <row r="25" spans="1:22" ht="15">
      <c r="A25" s="1" t="s">
        <v>64</v>
      </c>
      <c r="B25" s="1" t="s">
        <v>65</v>
      </c>
      <c r="C25" s="149">
        <v>25.24</v>
      </c>
      <c r="D25" s="150">
        <v>-7.6408800000000001</v>
      </c>
      <c r="E25" s="150">
        <v>-13.05</v>
      </c>
      <c r="F25" s="150">
        <v>60.1</v>
      </c>
      <c r="G25" s="150">
        <v>88</v>
      </c>
      <c r="H25" s="150">
        <v>28.1</v>
      </c>
      <c r="I25" s="151">
        <v>30.7</v>
      </c>
      <c r="J25" s="152">
        <v>332.38529</v>
      </c>
      <c r="K25" s="153">
        <v>2.2000000000000002</v>
      </c>
      <c r="L25" s="149">
        <v>14</v>
      </c>
      <c r="M25" s="155">
        <v>0.99900000000000011</v>
      </c>
      <c r="N25" s="155">
        <v>0</v>
      </c>
      <c r="O25" s="156">
        <v>94.555869999999999</v>
      </c>
      <c r="P25" s="155">
        <v>0.1370843989769821</v>
      </c>
      <c r="Q25" s="149">
        <v>48.242809999999999</v>
      </c>
      <c r="R25" s="1">
        <v>-12</v>
      </c>
      <c r="S25" s="155">
        <v>0</v>
      </c>
      <c r="T25" s="155">
        <v>890.02557999999999</v>
      </c>
      <c r="U25" s="130">
        <v>305.04877635782748</v>
      </c>
      <c r="V25" s="157">
        <v>1245.04045</v>
      </c>
    </row>
    <row r="26" spans="1:22" ht="15">
      <c r="A26" s="1" t="s">
        <v>66</v>
      </c>
      <c r="B26" s="1" t="s">
        <v>67</v>
      </c>
      <c r="C26" s="149">
        <v>33.130000000000003</v>
      </c>
      <c r="D26" s="150">
        <v>-3.34843</v>
      </c>
      <c r="E26" s="150">
        <v>-21.67</v>
      </c>
      <c r="F26" s="150">
        <v>57.1</v>
      </c>
      <c r="G26" s="150">
        <v>86.4</v>
      </c>
      <c r="H26" s="150">
        <v>26.5</v>
      </c>
      <c r="I26" s="151">
        <v>21.8</v>
      </c>
      <c r="J26" s="152">
        <v>404.87209000000001</v>
      </c>
      <c r="K26" s="153">
        <v>0.95429000000000008</v>
      </c>
      <c r="L26" s="149">
        <v>16.22222</v>
      </c>
      <c r="M26" s="155">
        <v>0.9870000000000001</v>
      </c>
      <c r="N26" s="155">
        <v>0.12</v>
      </c>
      <c r="O26" s="156">
        <v>138.4676</v>
      </c>
      <c r="P26" s="155">
        <v>0.11648351648351649</v>
      </c>
      <c r="Q26" s="149">
        <v>82.733810000000005</v>
      </c>
      <c r="R26" s="1">
        <v>-128</v>
      </c>
      <c r="S26" s="155">
        <v>0</v>
      </c>
      <c r="T26" s="155">
        <v>832.02512000000002</v>
      </c>
      <c r="U26" s="130">
        <v>317.9997541966427</v>
      </c>
      <c r="V26" s="157">
        <v>1368.28476</v>
      </c>
    </row>
    <row r="27" spans="1:22" ht="15">
      <c r="A27" s="1" t="s">
        <v>68</v>
      </c>
      <c r="B27" s="1" t="s">
        <v>69</v>
      </c>
      <c r="C27" s="149">
        <v>37.44</v>
      </c>
      <c r="D27" s="150">
        <v>-1.62294</v>
      </c>
      <c r="E27" s="150">
        <v>-2.2999999999999998</v>
      </c>
      <c r="F27" s="150">
        <v>60.6</v>
      </c>
      <c r="G27" s="150">
        <v>87.7</v>
      </c>
      <c r="H27" s="150">
        <v>28.3</v>
      </c>
      <c r="I27" s="151">
        <v>26.5</v>
      </c>
      <c r="J27" s="152">
        <v>312.09766999999999</v>
      </c>
      <c r="K27" s="153">
        <v>1.45506</v>
      </c>
      <c r="L27" s="149">
        <v>16.963059999999999</v>
      </c>
      <c r="M27" s="155">
        <v>0.90099999999999991</v>
      </c>
      <c r="N27" s="155">
        <v>0.25800000000000001</v>
      </c>
      <c r="O27" s="156">
        <v>95.077089999999998</v>
      </c>
      <c r="P27" s="155">
        <v>0.11273122959738846</v>
      </c>
      <c r="Q27" s="149">
        <v>98.644990000000007</v>
      </c>
      <c r="R27" s="1">
        <v>-2</v>
      </c>
      <c r="S27" s="155">
        <v>0</v>
      </c>
      <c r="T27" s="155">
        <v>1196.9532099999999</v>
      </c>
      <c r="U27" s="130">
        <v>408.85057723577233</v>
      </c>
      <c r="V27" s="157">
        <v>1438.89301</v>
      </c>
    </row>
    <row r="28" spans="1:22" ht="15">
      <c r="A28" s="1" t="s">
        <v>70</v>
      </c>
      <c r="B28" s="1" t="s">
        <v>71</v>
      </c>
      <c r="C28" s="149">
        <v>1257.98</v>
      </c>
      <c r="D28" s="150">
        <v>-2.0252300000000001</v>
      </c>
      <c r="E28" s="150">
        <v>-4.9400000000000004</v>
      </c>
      <c r="F28" s="150">
        <v>56</v>
      </c>
      <c r="G28" s="150">
        <v>133.69999999999999</v>
      </c>
      <c r="H28" s="150">
        <v>32.1</v>
      </c>
      <c r="I28" s="151">
        <v>25.9</v>
      </c>
      <c r="J28" s="152">
        <v>382.89663000000002</v>
      </c>
      <c r="K28" s="153">
        <v>0.95095000000000007</v>
      </c>
      <c r="L28" s="149">
        <v>20.75</v>
      </c>
      <c r="M28" s="155">
        <v>1</v>
      </c>
      <c r="N28" s="155">
        <v>0.995</v>
      </c>
      <c r="O28" s="156">
        <v>162.06066999999999</v>
      </c>
      <c r="P28" s="155">
        <v>6.5382331595962268E-2</v>
      </c>
      <c r="Q28" s="149">
        <v>212.26215999999999</v>
      </c>
      <c r="R28" s="1">
        <v>408</v>
      </c>
      <c r="S28" s="155">
        <v>1.0775862068965517E-3</v>
      </c>
      <c r="T28" s="155">
        <v>1836.7750900000001</v>
      </c>
      <c r="U28" s="130">
        <v>424.65614841437633</v>
      </c>
      <c r="V28" s="157">
        <v>1975.5085799999999</v>
      </c>
    </row>
    <row r="29" spans="1:22" ht="15">
      <c r="A29" s="1" t="s">
        <v>72</v>
      </c>
      <c r="B29" s="1" t="s">
        <v>73</v>
      </c>
      <c r="C29" s="149">
        <v>70.22</v>
      </c>
      <c r="D29" s="150">
        <v>-6.4084700000000003</v>
      </c>
      <c r="E29" s="150">
        <v>-9.94</v>
      </c>
      <c r="F29" s="150">
        <v>59.7</v>
      </c>
      <c r="G29" s="150">
        <v>118.7</v>
      </c>
      <c r="H29" s="150">
        <v>32.4</v>
      </c>
      <c r="I29" s="151">
        <v>25.5</v>
      </c>
      <c r="J29" s="152">
        <v>365.97600999999997</v>
      </c>
      <c r="K29" s="153">
        <v>2.7572800000000002</v>
      </c>
      <c r="L29" s="149">
        <v>19.545449999999999</v>
      </c>
      <c r="M29" s="155">
        <v>0.7</v>
      </c>
      <c r="N29" s="155">
        <v>0.42700000000000005</v>
      </c>
      <c r="O29" s="156">
        <v>99.563479999999998</v>
      </c>
      <c r="P29" s="155">
        <v>0.134257189688571</v>
      </c>
      <c r="Q29" s="149">
        <v>97.144459999999995</v>
      </c>
      <c r="R29" s="1">
        <v>36</v>
      </c>
      <c r="S29" s="155">
        <v>1.0214504596527069E-3</v>
      </c>
      <c r="T29" s="155">
        <v>1458.79899</v>
      </c>
      <c r="U29" s="130">
        <v>321.45682157521463</v>
      </c>
      <c r="V29" s="157">
        <v>1109.3581300000001</v>
      </c>
    </row>
    <row r="30" spans="1:22" ht="15">
      <c r="A30" s="1" t="s">
        <v>74</v>
      </c>
      <c r="B30" s="1" t="s">
        <v>75</v>
      </c>
      <c r="C30" s="149">
        <v>33.64</v>
      </c>
      <c r="D30" s="150">
        <v>-1.40449</v>
      </c>
      <c r="E30" s="150">
        <v>-4.01</v>
      </c>
      <c r="F30" s="150">
        <v>58.5</v>
      </c>
      <c r="G30" s="150">
        <v>87.1</v>
      </c>
      <c r="H30" s="150">
        <v>27.2</v>
      </c>
      <c r="I30" s="151">
        <v>24.6</v>
      </c>
      <c r="J30" s="152">
        <v>385.44949000000003</v>
      </c>
      <c r="K30" s="153">
        <v>1.38462</v>
      </c>
      <c r="L30" s="149">
        <v>20.33333</v>
      </c>
      <c r="M30" s="155">
        <v>0.747</v>
      </c>
      <c r="N30" s="155">
        <v>0.67099999999999993</v>
      </c>
      <c r="O30" s="156">
        <v>140.65008</v>
      </c>
      <c r="P30" s="155">
        <v>9.1807459356072679E-2</v>
      </c>
      <c r="Q30" s="149">
        <v>109.63589</v>
      </c>
      <c r="R30" s="1">
        <v>-137</v>
      </c>
      <c r="S30" s="155">
        <v>0</v>
      </c>
      <c r="T30" s="155">
        <v>1125.2789299999999</v>
      </c>
      <c r="U30" s="130">
        <v>517.19482800241406</v>
      </c>
      <c r="V30" s="157">
        <v>1945.2379599999999</v>
      </c>
    </row>
    <row r="31" spans="1:22" ht="15">
      <c r="A31" s="1" t="s">
        <v>76</v>
      </c>
      <c r="B31" s="1" t="s">
        <v>77</v>
      </c>
      <c r="C31" s="149">
        <v>57.34</v>
      </c>
      <c r="D31" s="150">
        <v>-4.3289999999999997</v>
      </c>
      <c r="E31" s="150">
        <v>-8.42</v>
      </c>
      <c r="F31" s="150">
        <v>58</v>
      </c>
      <c r="G31" s="150">
        <v>101.5</v>
      </c>
      <c r="H31" s="150">
        <v>29.2</v>
      </c>
      <c r="I31" s="151">
        <v>34.4</v>
      </c>
      <c r="J31" s="152">
        <v>444.26191</v>
      </c>
      <c r="K31" s="153">
        <v>1.53</v>
      </c>
      <c r="L31" s="149">
        <v>18</v>
      </c>
      <c r="M31" s="155">
        <v>1</v>
      </c>
      <c r="N31" s="155">
        <v>0.66900000000000004</v>
      </c>
      <c r="O31" s="156">
        <v>71.669070000000005</v>
      </c>
      <c r="P31" s="155">
        <v>9.2337164750957851E-2</v>
      </c>
      <c r="Q31" s="149">
        <v>102.06061</v>
      </c>
      <c r="R31" s="1">
        <v>-9</v>
      </c>
      <c r="S31" s="155">
        <v>0</v>
      </c>
      <c r="T31" s="155">
        <v>1279.6934900000001</v>
      </c>
      <c r="U31" s="130">
        <v>372.33952969696969</v>
      </c>
      <c r="V31" s="157">
        <v>2051.6078499999999</v>
      </c>
    </row>
    <row r="32" spans="1:22" ht="15">
      <c r="A32" s="1" t="s">
        <v>78</v>
      </c>
      <c r="B32" s="1" t="s">
        <v>79</v>
      </c>
      <c r="C32" s="149">
        <v>39.380000000000003</v>
      </c>
      <c r="D32" s="150">
        <v>-4.0110299999999999</v>
      </c>
      <c r="E32" s="150">
        <v>-2.0099999999999998</v>
      </c>
      <c r="F32" s="150">
        <v>51.5</v>
      </c>
      <c r="G32" s="150">
        <v>91.3</v>
      </c>
      <c r="H32" s="150">
        <v>24.6</v>
      </c>
      <c r="I32" s="151">
        <v>24.1</v>
      </c>
      <c r="J32" s="152">
        <v>359.10271999999998</v>
      </c>
      <c r="K32" s="153">
        <v>4.4400000000000004</v>
      </c>
      <c r="L32" s="149">
        <v>15.83333</v>
      </c>
      <c r="M32" s="155">
        <v>0.93299999999999994</v>
      </c>
      <c r="N32" s="155">
        <v>0.96</v>
      </c>
      <c r="O32" s="156">
        <v>178.24016</v>
      </c>
      <c r="P32" s="155">
        <v>7.598784194528875E-2</v>
      </c>
      <c r="Q32" s="149">
        <v>72.718149999999994</v>
      </c>
      <c r="R32" s="1">
        <v>-38</v>
      </c>
      <c r="S32" s="155">
        <v>0</v>
      </c>
      <c r="T32" s="155">
        <v>1295.5927099999999</v>
      </c>
      <c r="U32" s="130">
        <v>347.83206619859578</v>
      </c>
      <c r="V32" s="157">
        <v>1678.26458</v>
      </c>
    </row>
    <row r="33" spans="1:22" ht="15">
      <c r="A33" s="1" t="s">
        <v>80</v>
      </c>
      <c r="B33" s="1" t="s">
        <v>81</v>
      </c>
      <c r="C33" s="149">
        <v>44.88</v>
      </c>
      <c r="D33" s="150">
        <v>-5.6973000000000003</v>
      </c>
      <c r="E33" s="150">
        <v>-14.37</v>
      </c>
      <c r="F33" s="150">
        <v>57.3</v>
      </c>
      <c r="G33" s="150">
        <v>94</v>
      </c>
      <c r="H33" s="150">
        <v>27.8</v>
      </c>
      <c r="I33" s="151">
        <v>25.2</v>
      </c>
      <c r="J33" s="152">
        <v>269.80047999999999</v>
      </c>
      <c r="K33" s="153">
        <v>2.78</v>
      </c>
      <c r="L33" s="149">
        <v>16.66667</v>
      </c>
      <c r="M33" s="155">
        <v>0.91900000000000004</v>
      </c>
      <c r="N33" s="155">
        <v>0.58399999999999996</v>
      </c>
      <c r="O33" s="156">
        <v>171.90983</v>
      </c>
      <c r="P33" s="155">
        <v>6.4465408805031446E-2</v>
      </c>
      <c r="Q33" s="149">
        <v>64.233940000000004</v>
      </c>
      <c r="R33" s="1">
        <v>-33</v>
      </c>
      <c r="S33" s="155">
        <v>0</v>
      </c>
      <c r="T33" s="155">
        <v>1324.68553</v>
      </c>
      <c r="U33" s="130">
        <v>233.97408147963012</v>
      </c>
      <c r="V33" s="157">
        <v>1395.3609100000001</v>
      </c>
    </row>
    <row r="34" spans="1:22" ht="15">
      <c r="A34" s="1" t="s">
        <v>82</v>
      </c>
      <c r="B34" s="1" t="s">
        <v>83</v>
      </c>
      <c r="C34" s="149">
        <v>128.51</v>
      </c>
      <c r="D34" s="150">
        <v>-5.7283100000000005</v>
      </c>
      <c r="E34" s="150">
        <v>-7.98</v>
      </c>
      <c r="F34" s="150">
        <v>53.9</v>
      </c>
      <c r="G34" s="150">
        <v>161.9</v>
      </c>
      <c r="H34" s="150">
        <v>33.299999999999997</v>
      </c>
      <c r="I34" s="151">
        <v>26.7</v>
      </c>
      <c r="J34" s="152">
        <v>364.52598999999998</v>
      </c>
      <c r="K34" s="153">
        <v>0.54054000000000002</v>
      </c>
      <c r="L34" s="149">
        <v>19.285710000000002</v>
      </c>
      <c r="M34" s="155">
        <v>0.99400000000000011</v>
      </c>
      <c r="N34" s="155">
        <v>0.93099999999999994</v>
      </c>
      <c r="O34" s="156">
        <v>204.99181999999999</v>
      </c>
      <c r="P34" s="155">
        <v>4.9810844892812109E-2</v>
      </c>
      <c r="Q34" s="149">
        <v>288.20155999999997</v>
      </c>
      <c r="R34" s="1">
        <v>123</v>
      </c>
      <c r="S34" s="155">
        <v>5.1506567087303637E-4</v>
      </c>
      <c r="T34" s="155">
        <v>12241.488020000001</v>
      </c>
      <c r="U34" s="130">
        <v>2275.9744162228594</v>
      </c>
      <c r="V34" s="157">
        <v>5201.2401200000004</v>
      </c>
    </row>
    <row r="35" spans="1:22" ht="15">
      <c r="A35" s="1" t="s">
        <v>84</v>
      </c>
      <c r="B35" s="1" t="s">
        <v>85</v>
      </c>
      <c r="C35" s="149">
        <v>301.87</v>
      </c>
      <c r="D35" s="150">
        <v>-5.7294</v>
      </c>
      <c r="E35" s="150">
        <v>-10.67</v>
      </c>
      <c r="F35" s="150">
        <v>61</v>
      </c>
      <c r="G35" s="150">
        <v>140</v>
      </c>
      <c r="H35" s="150">
        <v>35.6</v>
      </c>
      <c r="I35" s="151">
        <v>31.7</v>
      </c>
      <c r="J35" s="152">
        <v>338.90953999999999</v>
      </c>
      <c r="K35" s="153">
        <v>1.64</v>
      </c>
      <c r="L35" s="149">
        <v>20.8</v>
      </c>
      <c r="M35" s="155">
        <v>1</v>
      </c>
      <c r="N35" s="155">
        <v>0.81200000000000006</v>
      </c>
      <c r="O35" s="156">
        <v>192.06699</v>
      </c>
      <c r="P35" s="155">
        <v>6.5753815432891174E-2</v>
      </c>
      <c r="Q35" s="149">
        <v>127.4918</v>
      </c>
      <c r="R35" s="1">
        <v>98</v>
      </c>
      <c r="S35" s="155">
        <v>0</v>
      </c>
      <c r="T35" s="155">
        <v>1885.60833</v>
      </c>
      <c r="U35" s="130">
        <v>520.21198812793477</v>
      </c>
      <c r="V35" s="157">
        <v>1422.4826800000001</v>
      </c>
    </row>
    <row r="36" spans="1:22" ht="15">
      <c r="A36" s="1" t="s">
        <v>86</v>
      </c>
      <c r="B36" s="1" t="s">
        <v>87</v>
      </c>
      <c r="C36" s="149">
        <v>149.07</v>
      </c>
      <c r="D36" s="150">
        <v>-4.9344599999999996</v>
      </c>
      <c r="E36" s="150">
        <v>-6.17</v>
      </c>
      <c r="F36" s="150">
        <v>59.3</v>
      </c>
      <c r="G36" s="150">
        <v>143.30000000000001</v>
      </c>
      <c r="H36" s="150">
        <v>34.9</v>
      </c>
      <c r="I36" s="151">
        <v>28.3</v>
      </c>
      <c r="J36" s="152">
        <v>322.38148000000001</v>
      </c>
      <c r="K36" s="153">
        <v>0.9726800000000001</v>
      </c>
      <c r="L36" s="149">
        <v>16.66667</v>
      </c>
      <c r="M36" s="155">
        <v>0.93900000000000006</v>
      </c>
      <c r="N36" s="155">
        <v>0.60599999999999998</v>
      </c>
      <c r="O36" s="156">
        <v>78.797219999999996</v>
      </c>
      <c r="P36" s="155">
        <v>4.7477744807121663E-2</v>
      </c>
      <c r="Q36" s="149">
        <v>188.57675</v>
      </c>
      <c r="R36" s="1">
        <v>42</v>
      </c>
      <c r="S36" s="155">
        <v>2.5706940874035988E-3</v>
      </c>
      <c r="T36" s="155">
        <v>1923.8377800000001</v>
      </c>
      <c r="U36" s="130">
        <v>1055.3415691448083</v>
      </c>
      <c r="V36" s="157">
        <v>2194.56322</v>
      </c>
    </row>
    <row r="37" spans="1:22" ht="15">
      <c r="A37" s="1" t="s">
        <v>88</v>
      </c>
      <c r="B37" s="1" t="s">
        <v>89</v>
      </c>
      <c r="C37" s="149">
        <v>88.85</v>
      </c>
      <c r="D37" s="150">
        <v>-3.9811300000000003</v>
      </c>
      <c r="E37" s="150">
        <v>-18.579999999999998</v>
      </c>
      <c r="F37" s="150">
        <v>56.3</v>
      </c>
      <c r="G37" s="150">
        <v>180</v>
      </c>
      <c r="H37" s="150">
        <v>36.200000000000003</v>
      </c>
      <c r="I37" s="151">
        <v>27.8</v>
      </c>
      <c r="J37" s="152">
        <v>372.22728999999998</v>
      </c>
      <c r="K37" s="153">
        <v>1.0071399999999999</v>
      </c>
      <c r="L37" s="149">
        <v>14.08333</v>
      </c>
      <c r="M37" s="155">
        <v>0.95099999999999996</v>
      </c>
      <c r="N37" s="155">
        <v>0.65900000000000003</v>
      </c>
      <c r="O37" s="156">
        <v>296.66764999999998</v>
      </c>
      <c r="P37" s="155">
        <v>5.4091862905106085E-2</v>
      </c>
      <c r="Q37" s="149">
        <v>174.25033999999999</v>
      </c>
      <c r="R37" s="1">
        <v>33</v>
      </c>
      <c r="S37" s="155">
        <v>0</v>
      </c>
      <c r="T37" s="155">
        <v>3000.6994599999998</v>
      </c>
      <c r="U37" s="130">
        <v>1559.8694375652692</v>
      </c>
      <c r="V37" s="157">
        <v>3826.7381399999999</v>
      </c>
    </row>
    <row r="38" spans="1:22" ht="15">
      <c r="A38" s="1" t="s">
        <v>90</v>
      </c>
      <c r="B38" s="1" t="s">
        <v>91</v>
      </c>
      <c r="C38" s="149">
        <v>74.680000000000007</v>
      </c>
      <c r="D38" s="150">
        <v>-4.4052899999999999</v>
      </c>
      <c r="E38" s="150">
        <v>-4.41</v>
      </c>
      <c r="F38" s="150">
        <v>52.7</v>
      </c>
      <c r="G38" s="150">
        <v>118.5</v>
      </c>
      <c r="H38" s="150">
        <v>28.6</v>
      </c>
      <c r="I38" s="151">
        <v>27.8</v>
      </c>
      <c r="J38" s="152">
        <v>324.24536999999998</v>
      </c>
      <c r="K38" s="153">
        <v>1.54667</v>
      </c>
      <c r="L38" s="149">
        <v>25</v>
      </c>
      <c r="M38" s="155">
        <v>0.71400000000000008</v>
      </c>
      <c r="N38" s="155">
        <v>0.46399999999999997</v>
      </c>
      <c r="O38" s="156">
        <v>178.29817</v>
      </c>
      <c r="P38" s="155">
        <v>7.1049840933191943E-2</v>
      </c>
      <c r="Q38" s="155">
        <v>154.78502339285711</v>
      </c>
      <c r="R38" s="1">
        <v>7</v>
      </c>
      <c r="S38" s="155">
        <v>1.7921146953405018E-3</v>
      </c>
      <c r="T38" s="155">
        <v>1972.42842</v>
      </c>
      <c r="U38" s="130">
        <v>493.82899745311414</v>
      </c>
      <c r="V38" s="157">
        <v>1587.3791900000001</v>
      </c>
    </row>
    <row r="39" spans="1:22" ht="15">
      <c r="A39" s="1" t="s">
        <v>92</v>
      </c>
      <c r="B39" s="1" t="s">
        <v>93</v>
      </c>
      <c r="C39" s="149">
        <v>75.8</v>
      </c>
      <c r="D39" s="150">
        <v>-1.68374</v>
      </c>
      <c r="E39" s="150">
        <v>6.17</v>
      </c>
      <c r="F39" s="150">
        <v>54.8</v>
      </c>
      <c r="G39" s="150">
        <v>87.1</v>
      </c>
      <c r="H39" s="150">
        <v>25.5</v>
      </c>
      <c r="I39" s="151">
        <v>26.9</v>
      </c>
      <c r="J39" s="152">
        <v>345.97399999999999</v>
      </c>
      <c r="K39" s="153">
        <v>1.53</v>
      </c>
      <c r="L39" s="149">
        <v>20.83333</v>
      </c>
      <c r="M39" s="155">
        <v>0.86799999999999999</v>
      </c>
      <c r="N39" s="155">
        <v>0.33100000000000002</v>
      </c>
      <c r="O39" s="156">
        <v>76.890699999999995</v>
      </c>
      <c r="P39" s="155">
        <v>4.8299761750054147E-2</v>
      </c>
      <c r="Q39" s="155">
        <v>154.78502339285711</v>
      </c>
      <c r="R39" s="1">
        <v>-49</v>
      </c>
      <c r="S39" s="155">
        <v>0</v>
      </c>
      <c r="T39" s="155">
        <v>1834.52458</v>
      </c>
      <c r="U39" s="130">
        <v>377.9003946263644</v>
      </c>
      <c r="V39" s="157">
        <v>1947.9607699999999</v>
      </c>
    </row>
    <row r="40" spans="1:22" ht="15">
      <c r="A40" s="1" t="s">
        <v>94</v>
      </c>
      <c r="B40" s="1" t="s">
        <v>95</v>
      </c>
      <c r="C40" s="149">
        <v>116.79</v>
      </c>
      <c r="D40" s="150">
        <v>-9.7560000000000008E-2</v>
      </c>
      <c r="E40" s="150">
        <v>2.44</v>
      </c>
      <c r="F40" s="150">
        <v>56.3</v>
      </c>
      <c r="G40" s="150">
        <v>104.3</v>
      </c>
      <c r="H40" s="150">
        <v>28.7</v>
      </c>
      <c r="I40" s="151">
        <v>28.1</v>
      </c>
      <c r="J40" s="152">
        <v>369.97595000000001</v>
      </c>
      <c r="K40" s="153">
        <v>1.7785700000000002</v>
      </c>
      <c r="L40" s="149">
        <v>18.857140000000001</v>
      </c>
      <c r="M40" s="155">
        <v>0.69900000000000007</v>
      </c>
      <c r="N40" s="155">
        <v>0.56899999999999995</v>
      </c>
      <c r="O40" s="156">
        <v>205.85365999999999</v>
      </c>
      <c r="P40" s="155">
        <v>6.9038929440389293E-2</v>
      </c>
      <c r="Q40" s="149">
        <v>99.172749999999994</v>
      </c>
      <c r="R40" s="1">
        <v>24</v>
      </c>
      <c r="S40" s="155">
        <v>0</v>
      </c>
      <c r="T40" s="155">
        <v>1491.7883200000001</v>
      </c>
      <c r="U40" s="130">
        <v>744.2055357664234</v>
      </c>
      <c r="V40" s="157">
        <v>1893.98155</v>
      </c>
    </row>
    <row r="41" spans="1:22" ht="15">
      <c r="A41" s="1" t="s">
        <v>96</v>
      </c>
      <c r="B41" s="1" t="s">
        <v>97</v>
      </c>
      <c r="C41" s="149">
        <v>100.23</v>
      </c>
      <c r="D41" s="150">
        <v>-2.8839199999999998</v>
      </c>
      <c r="E41" s="150">
        <v>-7.09</v>
      </c>
      <c r="F41" s="150">
        <v>56.2</v>
      </c>
      <c r="G41" s="150">
        <v>133.5</v>
      </c>
      <c r="H41" s="150">
        <v>32.200000000000003</v>
      </c>
      <c r="I41" s="151">
        <v>28.9</v>
      </c>
      <c r="J41" s="152">
        <v>392.17928000000001</v>
      </c>
      <c r="K41" s="153">
        <v>2.3645800000000001</v>
      </c>
      <c r="L41" s="149">
        <v>11.8</v>
      </c>
      <c r="M41" s="155">
        <v>0.95099999999999996</v>
      </c>
      <c r="N41" s="155">
        <v>0.82700000000000007</v>
      </c>
      <c r="O41" s="156">
        <v>142.75415000000001</v>
      </c>
      <c r="P41" s="155">
        <v>6.2346495371245043E-2</v>
      </c>
      <c r="Q41" s="149">
        <v>108.94799999999999</v>
      </c>
      <c r="R41" s="1">
        <v>65</v>
      </c>
      <c r="S41" s="155">
        <v>0</v>
      </c>
      <c r="T41" s="155">
        <v>2051.7664799999998</v>
      </c>
      <c r="U41" s="130">
        <v>682.56848246674724</v>
      </c>
      <c r="V41" s="157">
        <v>1758.8181199999999</v>
      </c>
    </row>
    <row r="42" spans="1:22" ht="15">
      <c r="A42" s="1" t="s">
        <v>98</v>
      </c>
      <c r="B42" s="1" t="s">
        <v>99</v>
      </c>
      <c r="C42" s="149">
        <v>47.73</v>
      </c>
      <c r="D42" s="150">
        <v>-3.78</v>
      </c>
      <c r="E42" s="150">
        <v>-6.62</v>
      </c>
      <c r="F42" s="150">
        <v>52.6</v>
      </c>
      <c r="G42" s="150">
        <v>103.5</v>
      </c>
      <c r="H42" s="150">
        <v>26.8</v>
      </c>
      <c r="I42" s="151">
        <v>25.5</v>
      </c>
      <c r="J42" s="152">
        <v>385.29962999999998</v>
      </c>
      <c r="K42" s="153">
        <v>2.25</v>
      </c>
      <c r="L42" s="149">
        <v>20.66667</v>
      </c>
      <c r="M42" s="155">
        <v>0.27700000000000002</v>
      </c>
      <c r="N42" s="155">
        <v>0.35799999999999998</v>
      </c>
      <c r="O42" s="156">
        <v>346.62635</v>
      </c>
      <c r="P42" s="155">
        <v>6.9175108538350211E-2</v>
      </c>
      <c r="Q42" s="149">
        <v>129.124</v>
      </c>
      <c r="R42" s="1">
        <v>28</v>
      </c>
      <c r="S42" s="155">
        <v>0</v>
      </c>
      <c r="T42" s="155">
        <v>1400.8683100000001</v>
      </c>
      <c r="U42" s="130">
        <v>691.17373909745925</v>
      </c>
      <c r="V42" s="157">
        <v>2080.5948699999999</v>
      </c>
    </row>
    <row r="43" spans="1:22" ht="15">
      <c r="A43" s="1" t="s">
        <v>100</v>
      </c>
      <c r="B43" s="1" t="s">
        <v>101</v>
      </c>
      <c r="C43" s="149">
        <v>1089.97</v>
      </c>
      <c r="D43" s="150">
        <v>-5.5806399999999998</v>
      </c>
      <c r="E43" s="150">
        <v>-11.47</v>
      </c>
      <c r="F43" s="150">
        <v>63.2</v>
      </c>
      <c r="G43" s="150">
        <v>145.6</v>
      </c>
      <c r="H43" s="150">
        <v>37.5</v>
      </c>
      <c r="I43" s="151">
        <v>26.7</v>
      </c>
      <c r="J43" s="152">
        <v>409.63317000000001</v>
      </c>
      <c r="K43" s="153">
        <v>0.95362000000000002</v>
      </c>
      <c r="L43" s="149">
        <v>20.451609999999999</v>
      </c>
      <c r="M43" s="155">
        <v>1</v>
      </c>
      <c r="N43" s="155">
        <v>1</v>
      </c>
      <c r="O43" s="156">
        <v>131.44944000000001</v>
      </c>
      <c r="P43" s="155">
        <v>6.0834924060087975E-2</v>
      </c>
      <c r="Q43" s="149">
        <v>249.09728999999999</v>
      </c>
      <c r="R43" s="1">
        <v>-138</v>
      </c>
      <c r="S43" s="155">
        <v>8.7527352297593001E-4</v>
      </c>
      <c r="T43" s="155">
        <v>1896.4229399999999</v>
      </c>
      <c r="U43" s="130">
        <v>418.21437623963789</v>
      </c>
      <c r="V43" s="157">
        <v>1592.8202699999999</v>
      </c>
    </row>
    <row r="44" spans="1:22" ht="15">
      <c r="A44" s="1" t="s">
        <v>102</v>
      </c>
      <c r="B44" s="1" t="s">
        <v>103</v>
      </c>
      <c r="C44" s="149">
        <v>57.01</v>
      </c>
      <c r="D44" s="150">
        <v>-1.10988</v>
      </c>
      <c r="E44" s="150">
        <v>2.89</v>
      </c>
      <c r="F44" s="150">
        <v>52.4</v>
      </c>
      <c r="G44" s="150">
        <v>79.5</v>
      </c>
      <c r="H44" s="150">
        <v>23.2</v>
      </c>
      <c r="I44" s="151">
        <v>25.3</v>
      </c>
      <c r="J44" s="152">
        <v>377.25277</v>
      </c>
      <c r="K44" s="153">
        <v>3.0421100000000001</v>
      </c>
      <c r="L44" s="149">
        <v>19.5</v>
      </c>
      <c r="M44" s="155">
        <v>0.83900000000000008</v>
      </c>
      <c r="N44" s="155">
        <v>0.39700000000000002</v>
      </c>
      <c r="O44" s="156">
        <v>133.85128</v>
      </c>
      <c r="P44" s="155">
        <v>5.3121299272542714E-2</v>
      </c>
      <c r="Q44" s="149">
        <v>148.39068</v>
      </c>
      <c r="R44" s="1">
        <v>-48</v>
      </c>
      <c r="S44" s="155">
        <v>2.8208744710860366E-3</v>
      </c>
      <c r="T44" s="155">
        <v>1199.4586400000001</v>
      </c>
      <c r="U44" s="130">
        <v>388.30181908990011</v>
      </c>
      <c r="V44" s="157">
        <v>1551.6858</v>
      </c>
    </row>
    <row r="45" spans="1:22" ht="15">
      <c r="A45" s="1" t="s">
        <v>104</v>
      </c>
      <c r="B45" s="1" t="s">
        <v>105</v>
      </c>
      <c r="C45" s="149">
        <v>80.72</v>
      </c>
      <c r="D45" s="150">
        <v>-5.0188199999999998</v>
      </c>
      <c r="E45" s="150">
        <v>-5.47</v>
      </c>
      <c r="F45" s="150">
        <v>56.9</v>
      </c>
      <c r="G45" s="150">
        <v>124.2</v>
      </c>
      <c r="H45" s="150">
        <v>31.5</v>
      </c>
      <c r="I45" s="151">
        <v>23</v>
      </c>
      <c r="J45" s="152">
        <v>330.26729</v>
      </c>
      <c r="K45" s="153">
        <v>1.06464</v>
      </c>
      <c r="L45" s="149">
        <v>18.399999999999999</v>
      </c>
      <c r="M45" s="155">
        <v>0.84700000000000009</v>
      </c>
      <c r="N45" s="155">
        <v>0.92200000000000004</v>
      </c>
      <c r="O45" s="156">
        <v>103.78203999999999</v>
      </c>
      <c r="P45" s="155">
        <v>5.1957195156294003E-2</v>
      </c>
      <c r="Q45" s="149">
        <v>124.7308</v>
      </c>
      <c r="R45" s="1">
        <v>-18</v>
      </c>
      <c r="S45" s="155">
        <v>0</v>
      </c>
      <c r="T45" s="155">
        <v>1372.8527200000001</v>
      </c>
      <c r="U45" s="130">
        <v>332.21262293610914</v>
      </c>
      <c r="V45" s="157">
        <v>1521.03567</v>
      </c>
    </row>
    <row r="46" spans="1:22" ht="15">
      <c r="A46" s="1" t="s">
        <v>106</v>
      </c>
      <c r="B46" s="1" t="s">
        <v>107</v>
      </c>
      <c r="C46" s="149">
        <v>56.21</v>
      </c>
      <c r="D46" s="150">
        <v>-4.5662099999999999</v>
      </c>
      <c r="E46" s="150">
        <v>-8.0500000000000007</v>
      </c>
      <c r="F46" s="150">
        <v>55.2</v>
      </c>
      <c r="G46" s="150">
        <v>104.4</v>
      </c>
      <c r="H46" s="150">
        <v>28.2</v>
      </c>
      <c r="I46" s="151">
        <v>27.5</v>
      </c>
      <c r="J46" s="152">
        <v>314.95418999999998</v>
      </c>
      <c r="K46" s="153">
        <v>1.53</v>
      </c>
      <c r="L46" s="149">
        <v>21.16667</v>
      </c>
      <c r="M46" s="155">
        <v>0.78500000000000003</v>
      </c>
      <c r="N46" s="155">
        <v>0.46</v>
      </c>
      <c r="O46" s="156">
        <v>275.92955000000001</v>
      </c>
      <c r="P46" s="155">
        <v>6.8720379146919433E-2</v>
      </c>
      <c r="Q46" s="149">
        <v>79.607420000000005</v>
      </c>
      <c r="R46" s="1">
        <v>4</v>
      </c>
      <c r="S46" s="155">
        <v>0</v>
      </c>
      <c r="T46" s="155">
        <v>1208.53081</v>
      </c>
      <c r="U46" s="130">
        <v>337.9817382769902</v>
      </c>
      <c r="V46" s="157">
        <v>1480.0465300000001</v>
      </c>
    </row>
    <row r="47" spans="1:22" ht="15">
      <c r="A47" s="1" t="s">
        <v>108</v>
      </c>
      <c r="B47" s="1" t="s">
        <v>109</v>
      </c>
      <c r="C47" s="149">
        <v>214.86</v>
      </c>
      <c r="D47" s="150">
        <v>-7.6875099999999996</v>
      </c>
      <c r="E47" s="150">
        <v>-10.39</v>
      </c>
      <c r="F47" s="150">
        <v>67.400000000000006</v>
      </c>
      <c r="G47" s="150">
        <v>184.4</v>
      </c>
      <c r="H47" s="150">
        <v>43.7</v>
      </c>
      <c r="I47" s="151">
        <v>25.2</v>
      </c>
      <c r="J47" s="152">
        <v>352.85162000000003</v>
      </c>
      <c r="K47" s="153">
        <v>1.28</v>
      </c>
      <c r="L47" s="149">
        <v>17</v>
      </c>
      <c r="M47" s="155">
        <v>0.93799999999999994</v>
      </c>
      <c r="N47" s="155">
        <v>0.95200000000000007</v>
      </c>
      <c r="O47" s="156">
        <v>241.63722999999999</v>
      </c>
      <c r="P47" s="155">
        <v>0.10947883875480938</v>
      </c>
      <c r="Q47" s="149">
        <v>179.86213000000001</v>
      </c>
      <c r="R47" s="1">
        <v>-6</v>
      </c>
      <c r="S47" s="155">
        <v>0</v>
      </c>
      <c r="T47" s="155">
        <v>2266.5267600000002</v>
      </c>
      <c r="U47" s="130">
        <v>845.46622519323159</v>
      </c>
      <c r="V47" s="157">
        <v>2840.6820699999998</v>
      </c>
    </row>
    <row r="48" spans="1:22" ht="15">
      <c r="A48" s="1" t="s">
        <v>110</v>
      </c>
      <c r="B48" s="1" t="s">
        <v>111</v>
      </c>
      <c r="C48" s="149">
        <v>1113.3699999999999</v>
      </c>
      <c r="D48" s="150">
        <v>-5.6709399999999999</v>
      </c>
      <c r="E48" s="150">
        <v>-4.91</v>
      </c>
      <c r="F48" s="150">
        <v>65.099999999999994</v>
      </c>
      <c r="G48" s="150">
        <v>161.1</v>
      </c>
      <c r="H48" s="150">
        <v>40.200000000000003</v>
      </c>
      <c r="I48" s="151">
        <v>28.8</v>
      </c>
      <c r="J48" s="152">
        <v>294.46098999999998</v>
      </c>
      <c r="K48" s="153">
        <v>0.78324000000000005</v>
      </c>
      <c r="L48" s="149">
        <v>19.825399999999998</v>
      </c>
      <c r="M48" s="155">
        <v>0.96099999999999997</v>
      </c>
      <c r="N48" s="155">
        <v>0.88200000000000001</v>
      </c>
      <c r="O48" s="156">
        <v>155.71609000000001</v>
      </c>
      <c r="P48" s="155">
        <v>9.4470321270751223E-2</v>
      </c>
      <c r="Q48" s="149">
        <v>309.29996999999997</v>
      </c>
      <c r="R48" s="1">
        <v>177</v>
      </c>
      <c r="S48" s="155">
        <v>1.3550135501355014E-3</v>
      </c>
      <c r="T48" s="155">
        <v>2644.2135400000002</v>
      </c>
      <c r="U48" s="130">
        <v>485.10752675730402</v>
      </c>
      <c r="V48" s="157">
        <v>1852.38643</v>
      </c>
    </row>
    <row r="49" spans="1:22" ht="15">
      <c r="A49" s="1" t="s">
        <v>112</v>
      </c>
      <c r="B49" s="1" t="s">
        <v>113</v>
      </c>
      <c r="C49" s="149">
        <v>300.29000000000002</v>
      </c>
      <c r="D49" s="150">
        <v>-4.2136199999999997</v>
      </c>
      <c r="E49" s="150">
        <v>-6.76</v>
      </c>
      <c r="F49" s="150">
        <v>62.9</v>
      </c>
      <c r="G49" s="150">
        <v>143.69999999999999</v>
      </c>
      <c r="H49" s="150">
        <v>37.1</v>
      </c>
      <c r="I49" s="151">
        <v>23.1</v>
      </c>
      <c r="J49" s="152">
        <v>388.56383</v>
      </c>
      <c r="K49" s="153">
        <v>0.75272000000000006</v>
      </c>
      <c r="L49" s="149">
        <v>22.090910000000001</v>
      </c>
      <c r="M49" s="155">
        <v>0.99299999999999999</v>
      </c>
      <c r="N49" s="155">
        <v>0.90800000000000003</v>
      </c>
      <c r="O49" s="156">
        <v>143.75306</v>
      </c>
      <c r="P49" s="155">
        <v>0.11806111022236442</v>
      </c>
      <c r="Q49" s="149">
        <v>151.27700999999999</v>
      </c>
      <c r="R49" s="1">
        <v>74</v>
      </c>
      <c r="S49" s="155">
        <v>0</v>
      </c>
      <c r="T49" s="155">
        <v>1663.7338</v>
      </c>
      <c r="U49" s="130">
        <v>586.09724754420438</v>
      </c>
      <c r="V49" s="157">
        <v>1969.5124699999999</v>
      </c>
    </row>
    <row r="50" spans="1:22" ht="15">
      <c r="A50" s="1" t="s">
        <v>114</v>
      </c>
      <c r="B50" s="1" t="s">
        <v>115</v>
      </c>
      <c r="C50" s="149">
        <v>616.01</v>
      </c>
      <c r="D50" s="150">
        <v>-5.8918499999999998</v>
      </c>
      <c r="E50" s="150">
        <v>-9.0299999999999994</v>
      </c>
      <c r="F50" s="150">
        <v>62.3</v>
      </c>
      <c r="G50" s="150">
        <v>167.6</v>
      </c>
      <c r="H50" s="150">
        <v>39</v>
      </c>
      <c r="I50" s="151">
        <v>24.4</v>
      </c>
      <c r="J50" s="152">
        <v>390.06959000000001</v>
      </c>
      <c r="K50" s="153">
        <v>1.6246200000000002</v>
      </c>
      <c r="L50" s="149">
        <v>18.962959999999999</v>
      </c>
      <c r="M50" s="155">
        <v>0.97499999999999998</v>
      </c>
      <c r="N50" s="155">
        <v>0.78300000000000003</v>
      </c>
      <c r="O50" s="156">
        <v>182.82198</v>
      </c>
      <c r="P50" s="155">
        <v>8.8097269624573385E-2</v>
      </c>
      <c r="Q50" s="149">
        <v>138.1063</v>
      </c>
      <c r="R50" s="1">
        <v>5</v>
      </c>
      <c r="S50" s="155">
        <v>3.885003885003885E-4</v>
      </c>
      <c r="T50" s="155">
        <v>1830.20478</v>
      </c>
      <c r="U50" s="130">
        <v>314.18057047715024</v>
      </c>
      <c r="V50" s="157">
        <v>1621.9515699999999</v>
      </c>
    </row>
    <row r="51" spans="1:22" ht="15">
      <c r="A51" s="1" t="s">
        <v>116</v>
      </c>
      <c r="B51" s="1" t="s">
        <v>117</v>
      </c>
      <c r="C51" s="149">
        <v>378.69</v>
      </c>
      <c r="D51" s="150">
        <v>-9.2775700000000008</v>
      </c>
      <c r="E51" s="150">
        <v>-11.86</v>
      </c>
      <c r="F51" s="150">
        <v>68.3</v>
      </c>
      <c r="G51" s="150">
        <v>203.1</v>
      </c>
      <c r="H51" s="150">
        <v>45.8</v>
      </c>
      <c r="I51" s="151">
        <v>28.6</v>
      </c>
      <c r="J51" s="152">
        <v>299.14530000000002</v>
      </c>
      <c r="K51" s="153">
        <v>0.62727000000000011</v>
      </c>
      <c r="L51" s="149">
        <v>16.461539999999999</v>
      </c>
      <c r="M51" s="155">
        <v>0.97099999999999997</v>
      </c>
      <c r="N51" s="155">
        <v>0.95700000000000007</v>
      </c>
      <c r="O51" s="156">
        <v>286.84411</v>
      </c>
      <c r="P51" s="155">
        <v>9.522580645161291E-2</v>
      </c>
      <c r="Q51" s="149">
        <v>264.52998000000002</v>
      </c>
      <c r="R51" s="1">
        <v>43</v>
      </c>
      <c r="S51" s="155">
        <v>1.8674136321195146E-3</v>
      </c>
      <c r="T51" s="155">
        <v>2763.8709699999999</v>
      </c>
      <c r="U51" s="130">
        <v>767.21854930225425</v>
      </c>
      <c r="V51" s="157">
        <v>2446.3299499999998</v>
      </c>
    </row>
    <row r="52" spans="1:22" ht="15">
      <c r="A52" s="1" t="s">
        <v>118</v>
      </c>
      <c r="B52" s="1" t="s">
        <v>119</v>
      </c>
      <c r="C52" s="149">
        <v>57.13</v>
      </c>
      <c r="D52" s="150">
        <v>-4.23576</v>
      </c>
      <c r="E52" s="150">
        <v>-5.48</v>
      </c>
      <c r="F52" s="150">
        <v>59.7</v>
      </c>
      <c r="G52" s="150">
        <v>142.30000000000001</v>
      </c>
      <c r="H52" s="150">
        <v>35.1</v>
      </c>
      <c r="I52" s="151">
        <v>26.2</v>
      </c>
      <c r="J52" s="152">
        <v>332.03176000000002</v>
      </c>
      <c r="K52" s="153">
        <v>1.2905800000000001</v>
      </c>
      <c r="L52" s="149">
        <v>19.16</v>
      </c>
      <c r="M52" s="155">
        <v>0.75800000000000001</v>
      </c>
      <c r="N52" s="155">
        <v>0.43700000000000006</v>
      </c>
      <c r="O52" s="156">
        <v>168.29382000000001</v>
      </c>
      <c r="P52" s="155">
        <v>0.10547617081027505</v>
      </c>
      <c r="Q52" s="149">
        <v>128.43847</v>
      </c>
      <c r="R52" s="1">
        <v>86</v>
      </c>
      <c r="S52" s="155">
        <v>0</v>
      </c>
      <c r="T52" s="155">
        <v>1632.11365</v>
      </c>
      <c r="U52" s="130">
        <v>510.78148241985519</v>
      </c>
      <c r="V52" s="157">
        <v>1675.7389599999999</v>
      </c>
    </row>
    <row r="53" spans="1:22" ht="15">
      <c r="A53" s="1" t="s">
        <v>120</v>
      </c>
      <c r="B53" s="1" t="s">
        <v>121</v>
      </c>
      <c r="C53" s="149">
        <v>68.05</v>
      </c>
      <c r="D53" s="150">
        <v>-4.4462400000000004</v>
      </c>
      <c r="E53" s="150">
        <v>-7.8</v>
      </c>
      <c r="F53" s="150">
        <v>54.5</v>
      </c>
      <c r="G53" s="150">
        <v>102.8</v>
      </c>
      <c r="H53" s="150">
        <v>27.6</v>
      </c>
      <c r="I53" s="151">
        <v>26.9</v>
      </c>
      <c r="J53" s="152">
        <v>312.17617000000001</v>
      </c>
      <c r="K53" s="153">
        <v>1.6254200000000001</v>
      </c>
      <c r="L53" s="149">
        <v>15.5</v>
      </c>
      <c r="M53" s="155">
        <v>0.68500000000000005</v>
      </c>
      <c r="N53" s="155">
        <v>0.55200000000000005</v>
      </c>
      <c r="O53" s="156">
        <v>152.15383</v>
      </c>
      <c r="P53" s="155">
        <v>0.10723572133058371</v>
      </c>
      <c r="Q53" s="149">
        <v>70.384119999999996</v>
      </c>
      <c r="R53" s="1">
        <v>96</v>
      </c>
      <c r="S53" s="155">
        <v>0</v>
      </c>
      <c r="T53" s="155">
        <v>1102.8422800000001</v>
      </c>
      <c r="U53" s="130">
        <v>391.8476285250087</v>
      </c>
      <c r="V53" s="157">
        <v>1304.09293</v>
      </c>
    </row>
    <row r="54" spans="1:22" ht="15">
      <c r="A54" s="1" t="s">
        <v>122</v>
      </c>
      <c r="B54" s="1" t="s">
        <v>123</v>
      </c>
      <c r="C54" s="149">
        <v>72.260000000000005</v>
      </c>
      <c r="D54" s="150">
        <v>-5.1911300000000002</v>
      </c>
      <c r="E54" s="150">
        <v>-7.79</v>
      </c>
      <c r="F54" s="150">
        <v>58.6</v>
      </c>
      <c r="G54" s="150">
        <v>164.8</v>
      </c>
      <c r="H54" s="150">
        <v>36.5</v>
      </c>
      <c r="I54" s="151">
        <v>27.4</v>
      </c>
      <c r="J54" s="152">
        <v>317.55617999999998</v>
      </c>
      <c r="K54" s="153">
        <v>1.7416700000000001</v>
      </c>
      <c r="L54" s="149">
        <v>22</v>
      </c>
      <c r="M54" s="155">
        <v>0.72200000000000009</v>
      </c>
      <c r="N54" s="155">
        <v>0.63200000000000001</v>
      </c>
      <c r="O54" s="156">
        <v>135.32327000000001</v>
      </c>
      <c r="P54" s="155">
        <v>7.9558217895919131E-2</v>
      </c>
      <c r="Q54" s="149">
        <v>128.39273</v>
      </c>
      <c r="R54" s="1">
        <v>10</v>
      </c>
      <c r="S54" s="155">
        <v>1.0526315789473684E-3</v>
      </c>
      <c r="T54" s="155">
        <v>1778.36016</v>
      </c>
      <c r="U54" s="130">
        <v>431.80551687514753</v>
      </c>
      <c r="V54" s="157">
        <v>1641.86952</v>
      </c>
    </row>
    <row r="55" spans="1:22" ht="15">
      <c r="A55" s="1" t="s">
        <v>124</v>
      </c>
      <c r="B55" s="1" t="s">
        <v>125</v>
      </c>
      <c r="C55" s="149">
        <v>37.17</v>
      </c>
      <c r="D55" s="150">
        <v>-0.51706000000000008</v>
      </c>
      <c r="E55" s="150">
        <v>0.52</v>
      </c>
      <c r="F55" s="150">
        <v>52.6</v>
      </c>
      <c r="G55" s="150">
        <v>101.8</v>
      </c>
      <c r="H55" s="150">
        <v>26.5</v>
      </c>
      <c r="I55" s="151">
        <v>28</v>
      </c>
      <c r="J55" s="152">
        <v>432.99592999999999</v>
      </c>
      <c r="K55" s="153">
        <v>1.06</v>
      </c>
      <c r="L55" s="149">
        <v>17</v>
      </c>
      <c r="M55" s="155">
        <v>0.68</v>
      </c>
      <c r="N55" s="155">
        <v>0.54200000000000004</v>
      </c>
      <c r="O55" s="156">
        <v>104.96381</v>
      </c>
      <c r="P55" s="155">
        <v>0.14330708661417324</v>
      </c>
      <c r="Q55" s="149">
        <v>61.403509999999997</v>
      </c>
      <c r="R55" s="1">
        <v>-935</v>
      </c>
      <c r="S55" s="155">
        <v>0</v>
      </c>
      <c r="T55" s="155">
        <v>2007.87402</v>
      </c>
      <c r="U55" s="130">
        <v>606.76352941176469</v>
      </c>
      <c r="V55" s="157">
        <v>1989.9988599999999</v>
      </c>
    </row>
    <row r="56" spans="1:22" ht="15">
      <c r="A56" s="1" t="s">
        <v>126</v>
      </c>
      <c r="B56" s="1" t="s">
        <v>127</v>
      </c>
      <c r="C56" s="149">
        <v>39.03</v>
      </c>
      <c r="D56" s="150">
        <v>-5.3995699999999998</v>
      </c>
      <c r="E56" s="150">
        <v>-9.4499999999999993</v>
      </c>
      <c r="F56" s="150">
        <v>56</v>
      </c>
      <c r="G56" s="150">
        <v>113.5</v>
      </c>
      <c r="H56" s="150">
        <v>29.8</v>
      </c>
      <c r="I56" s="151">
        <v>21.8</v>
      </c>
      <c r="J56" s="152">
        <v>374.36286000000001</v>
      </c>
      <c r="K56" s="153">
        <v>1.33714</v>
      </c>
      <c r="L56" s="149">
        <v>16.88889</v>
      </c>
      <c r="M56" s="155">
        <v>0.59399999999999997</v>
      </c>
      <c r="N56" s="155">
        <v>0.35899999999999999</v>
      </c>
      <c r="O56" s="156">
        <v>133.77430000000001</v>
      </c>
      <c r="P56" s="155">
        <v>0.11247617030290193</v>
      </c>
      <c r="Q56" s="149">
        <v>84.034750000000003</v>
      </c>
      <c r="R56" s="1">
        <v>-430</v>
      </c>
      <c r="S56" s="155">
        <v>0</v>
      </c>
      <c r="T56" s="155">
        <v>1112.0525299999999</v>
      </c>
      <c r="U56" s="130">
        <v>292.00321748574532</v>
      </c>
      <c r="V56" s="157">
        <v>1162.6082100000001</v>
      </c>
    </row>
    <row r="57" spans="1:22" ht="15">
      <c r="A57" s="1" t="s">
        <v>128</v>
      </c>
      <c r="B57" s="1" t="s">
        <v>129</v>
      </c>
      <c r="C57" s="149">
        <v>85.05</v>
      </c>
      <c r="D57" s="150">
        <v>-5.62364</v>
      </c>
      <c r="E57" s="150">
        <v>-7.13</v>
      </c>
      <c r="F57" s="150">
        <v>54.6</v>
      </c>
      <c r="G57" s="150">
        <v>116.2</v>
      </c>
      <c r="H57" s="150">
        <v>29.4</v>
      </c>
      <c r="I57" s="151">
        <v>30.9</v>
      </c>
      <c r="J57" s="152">
        <v>307.43347</v>
      </c>
      <c r="K57" s="153">
        <v>0.87569000000000008</v>
      </c>
      <c r="L57" s="149">
        <v>17.1875</v>
      </c>
      <c r="M57" s="155">
        <v>0.89599999999999991</v>
      </c>
      <c r="N57" s="155">
        <v>0.14499999999999999</v>
      </c>
      <c r="O57" s="156">
        <v>154.18835000000001</v>
      </c>
      <c r="P57" s="155">
        <v>9.9180007809449439E-2</v>
      </c>
      <c r="Q57" s="149">
        <v>95.630949999999999</v>
      </c>
      <c r="R57" s="1">
        <v>27</v>
      </c>
      <c r="S57" s="155">
        <v>1.2484394506866417E-3</v>
      </c>
      <c r="T57" s="155">
        <v>1042.5615</v>
      </c>
      <c r="U57" s="130">
        <v>299.63233689704521</v>
      </c>
      <c r="V57" s="157">
        <v>1430.9697000000001</v>
      </c>
    </row>
    <row r="58" spans="1:22" ht="15">
      <c r="A58" s="1" t="s">
        <v>130</v>
      </c>
      <c r="B58" s="1" t="s">
        <v>131</v>
      </c>
      <c r="C58" s="149">
        <v>65.72</v>
      </c>
      <c r="D58" s="150">
        <v>-5.7328299999999999</v>
      </c>
      <c r="E58" s="150">
        <v>-10.92</v>
      </c>
      <c r="F58" s="150">
        <v>53.9</v>
      </c>
      <c r="G58" s="150">
        <v>112</v>
      </c>
      <c r="H58" s="150">
        <v>28.5</v>
      </c>
      <c r="I58" s="151">
        <v>32.799999999999997</v>
      </c>
      <c r="J58" s="152">
        <v>299.81025</v>
      </c>
      <c r="K58" s="153">
        <v>0.90785000000000005</v>
      </c>
      <c r="L58" s="149">
        <v>20.399999999999999</v>
      </c>
      <c r="M58" s="155">
        <v>0.996</v>
      </c>
      <c r="N58" s="155">
        <v>0.58399999999999996</v>
      </c>
      <c r="O58" s="156">
        <v>160.73553000000001</v>
      </c>
      <c r="P58" s="155">
        <v>0.10272712062907813</v>
      </c>
      <c r="Q58" s="149">
        <v>119.59122000000001</v>
      </c>
      <c r="R58" s="1">
        <v>12</v>
      </c>
      <c r="S58" s="155">
        <v>1.2903225806451613E-3</v>
      </c>
      <c r="T58" s="155">
        <v>1296.6371099999999</v>
      </c>
      <c r="U58" s="130">
        <v>568.78988693194174</v>
      </c>
      <c r="V58" s="157">
        <v>2071.6114200000002</v>
      </c>
    </row>
    <row r="59" spans="1:22" ht="15">
      <c r="A59" s="1" t="s">
        <v>132</v>
      </c>
      <c r="B59" s="1" t="s">
        <v>133</v>
      </c>
      <c r="C59" s="149">
        <v>52.18</v>
      </c>
      <c r="D59" s="150">
        <v>-4.9614799999999999</v>
      </c>
      <c r="E59" s="150">
        <v>-8.75</v>
      </c>
      <c r="F59" s="150">
        <v>56</v>
      </c>
      <c r="G59" s="150">
        <v>147.5</v>
      </c>
      <c r="H59" s="150">
        <v>33.299999999999997</v>
      </c>
      <c r="I59" s="151">
        <v>24.9</v>
      </c>
      <c r="J59" s="152">
        <v>288.05201</v>
      </c>
      <c r="K59" s="153">
        <v>0.88265000000000005</v>
      </c>
      <c r="L59" s="149">
        <v>19.857140000000001</v>
      </c>
      <c r="M59" s="155">
        <v>0.81400000000000006</v>
      </c>
      <c r="N59" s="155">
        <v>0.78200000000000003</v>
      </c>
      <c r="O59" s="156">
        <v>208.90456</v>
      </c>
      <c r="P59" s="155">
        <v>9.4926350245499183E-2</v>
      </c>
      <c r="Q59" s="149">
        <v>130.65722</v>
      </c>
      <c r="R59" s="1">
        <v>27</v>
      </c>
      <c r="S59" s="155">
        <v>1.3477088948787063E-3</v>
      </c>
      <c r="T59" s="155">
        <v>1518.0032699999999</v>
      </c>
      <c r="U59" s="130">
        <v>632.43785517512788</v>
      </c>
      <c r="V59" s="157">
        <v>1656.4603999999999</v>
      </c>
    </row>
    <row r="60" spans="1:22" ht="15">
      <c r="A60" s="1" t="s">
        <v>134</v>
      </c>
      <c r="B60" s="1" t="s">
        <v>135</v>
      </c>
      <c r="C60" s="149">
        <v>56.25</v>
      </c>
      <c r="D60" s="150">
        <v>-3.7624300000000002</v>
      </c>
      <c r="E60" s="150">
        <v>-5.1100000000000003</v>
      </c>
      <c r="F60" s="150">
        <v>55.1</v>
      </c>
      <c r="G60" s="150">
        <v>117.4</v>
      </c>
      <c r="H60" s="150">
        <v>29.7</v>
      </c>
      <c r="I60" s="151">
        <v>23.2</v>
      </c>
      <c r="J60" s="152">
        <v>309.95177999999999</v>
      </c>
      <c r="K60" s="153">
        <v>1.12632</v>
      </c>
      <c r="L60" s="149">
        <v>16</v>
      </c>
      <c r="M60" s="155">
        <v>0.79400000000000004</v>
      </c>
      <c r="N60" s="155">
        <v>0.47799999999999998</v>
      </c>
      <c r="O60" s="156">
        <v>107.09487</v>
      </c>
      <c r="P60" s="155">
        <v>0.10745522698875469</v>
      </c>
      <c r="Q60" s="149">
        <v>72.253559999999993</v>
      </c>
      <c r="R60" s="1">
        <v>34</v>
      </c>
      <c r="S60" s="155">
        <v>0</v>
      </c>
      <c r="T60" s="155">
        <v>1380.67472</v>
      </c>
      <c r="U60" s="130">
        <v>317.65854821380606</v>
      </c>
      <c r="V60" s="157">
        <v>1315.3252299999999</v>
      </c>
    </row>
    <row r="61" spans="1:22" ht="15">
      <c r="A61" s="1" t="s">
        <v>136</v>
      </c>
      <c r="B61" s="1" t="s">
        <v>137</v>
      </c>
      <c r="C61" s="149">
        <v>2598.6799999999998</v>
      </c>
      <c r="D61" s="150">
        <v>-2.3734199999999999</v>
      </c>
      <c r="E61" s="150">
        <v>-10.57</v>
      </c>
      <c r="F61" s="150">
        <v>55.5</v>
      </c>
      <c r="G61" s="150">
        <v>130.1</v>
      </c>
      <c r="H61" s="150">
        <v>31.4</v>
      </c>
      <c r="I61" s="151">
        <v>25.7</v>
      </c>
      <c r="J61" s="152">
        <v>282.13878999999997</v>
      </c>
      <c r="K61" s="153">
        <v>0.85535000000000005</v>
      </c>
      <c r="L61" s="149">
        <v>25.590910000000001</v>
      </c>
      <c r="M61" s="155">
        <v>0.97900000000000009</v>
      </c>
      <c r="N61" s="155">
        <v>0.84799999999999998</v>
      </c>
      <c r="O61" s="156">
        <v>129.96260000000001</v>
      </c>
      <c r="P61" s="155">
        <v>9.3781625997975931E-2</v>
      </c>
      <c r="Q61" s="149">
        <v>193.20071999999999</v>
      </c>
      <c r="R61" s="1">
        <v>104</v>
      </c>
      <c r="S61" s="155">
        <v>7.668711656441718E-4</v>
      </c>
      <c r="T61" s="155">
        <v>1466.3218300000001</v>
      </c>
      <c r="U61" s="130">
        <v>396.37298661844483</v>
      </c>
      <c r="V61" s="157">
        <v>1491.74953</v>
      </c>
    </row>
    <row r="62" spans="1:22" ht="15">
      <c r="A62" s="1" t="s">
        <v>138</v>
      </c>
      <c r="B62" s="1" t="s">
        <v>139</v>
      </c>
      <c r="C62" s="149">
        <v>41.36</v>
      </c>
      <c r="D62" s="150">
        <v>-0.73499000000000003</v>
      </c>
      <c r="E62" s="150">
        <v>5.67</v>
      </c>
      <c r="F62" s="150">
        <v>54.8</v>
      </c>
      <c r="G62" s="150">
        <v>96</v>
      </c>
      <c r="H62" s="150">
        <v>26.8</v>
      </c>
      <c r="I62" s="151">
        <v>25</v>
      </c>
      <c r="J62" s="152">
        <v>336.18916999999999</v>
      </c>
      <c r="K62" s="153">
        <v>1.54857</v>
      </c>
      <c r="L62" s="1">
        <v>17</v>
      </c>
      <c r="M62" s="155">
        <v>0.94299999999999995</v>
      </c>
      <c r="N62" s="155">
        <v>0.26500000000000001</v>
      </c>
      <c r="O62" s="156">
        <v>66.148679999999999</v>
      </c>
      <c r="P62" s="155">
        <v>9.9497650299789339E-2</v>
      </c>
      <c r="Q62" s="149">
        <v>70.680629999999994</v>
      </c>
      <c r="R62" s="1">
        <v>-35</v>
      </c>
      <c r="S62" s="155">
        <v>0</v>
      </c>
      <c r="T62" s="155">
        <v>1093.8259599999999</v>
      </c>
      <c r="U62" s="130">
        <v>521.75340628272249</v>
      </c>
      <c r="V62" s="157">
        <v>1776.1835100000001</v>
      </c>
    </row>
    <row r="63" spans="1:22" ht="15">
      <c r="A63" s="1" t="s">
        <v>140</v>
      </c>
      <c r="B63" s="1" t="s">
        <v>141</v>
      </c>
      <c r="C63" s="149">
        <v>48.34</v>
      </c>
      <c r="D63" s="150">
        <v>-6.7298900000000001</v>
      </c>
      <c r="E63" s="150">
        <v>-6.73</v>
      </c>
      <c r="F63" s="150">
        <v>52.9</v>
      </c>
      <c r="G63" s="150">
        <v>77</v>
      </c>
      <c r="H63" s="150">
        <v>23</v>
      </c>
      <c r="I63" s="151">
        <v>25.6</v>
      </c>
      <c r="J63" s="152">
        <v>299.04153000000002</v>
      </c>
      <c r="K63" s="153">
        <v>2.12</v>
      </c>
      <c r="L63" s="149">
        <v>18.5</v>
      </c>
      <c r="M63" s="155">
        <v>0.97299999999999998</v>
      </c>
      <c r="N63" s="155">
        <v>0.77599999999999991</v>
      </c>
      <c r="O63" s="156">
        <v>70.357910000000004</v>
      </c>
      <c r="P63" s="155">
        <v>5.3420805998125584E-2</v>
      </c>
      <c r="Q63" s="149">
        <v>55.163960000000003</v>
      </c>
      <c r="R63" s="1">
        <v>10</v>
      </c>
      <c r="S63" s="155">
        <v>0</v>
      </c>
      <c r="T63" s="155">
        <v>1241.79944</v>
      </c>
      <c r="U63" s="130">
        <v>766.98269384002447</v>
      </c>
      <c r="V63" s="157">
        <v>2474.7291399999999</v>
      </c>
    </row>
    <row r="64" spans="1:22" ht="15">
      <c r="A64" s="1" t="s">
        <v>142</v>
      </c>
      <c r="B64" s="1" t="s">
        <v>143</v>
      </c>
      <c r="C64" s="149">
        <v>70.790000000000006</v>
      </c>
      <c r="D64" s="150">
        <v>2.4794700000000001</v>
      </c>
      <c r="E64" s="150">
        <v>24.79</v>
      </c>
      <c r="F64" s="150">
        <v>52.1</v>
      </c>
      <c r="G64" s="150">
        <v>73.599999999999994</v>
      </c>
      <c r="H64" s="150">
        <v>22.1</v>
      </c>
      <c r="I64" s="151">
        <v>25.3</v>
      </c>
      <c r="J64" s="152">
        <v>312.94963999999999</v>
      </c>
      <c r="K64" s="153">
        <v>10.15</v>
      </c>
      <c r="L64" s="149">
        <v>20.44444</v>
      </c>
      <c r="M64" s="155">
        <v>0.9920000000000001</v>
      </c>
      <c r="N64" s="155">
        <v>0.90500000000000003</v>
      </c>
      <c r="O64" s="156">
        <v>171.23818</v>
      </c>
      <c r="P64" s="155">
        <v>5.0544864363552051E-2</v>
      </c>
      <c r="Q64" s="149">
        <v>116.7861</v>
      </c>
      <c r="R64" s="1">
        <v>41</v>
      </c>
      <c r="S64" s="155">
        <v>0</v>
      </c>
      <c r="T64" s="155">
        <v>1796.89311</v>
      </c>
      <c r="U64" s="130">
        <v>792.38849824668398</v>
      </c>
      <c r="V64" s="157">
        <v>2430.4710500000001</v>
      </c>
    </row>
    <row r="65" spans="1:22" ht="15">
      <c r="A65" s="1" t="s">
        <v>144</v>
      </c>
      <c r="B65" s="1" t="s">
        <v>145</v>
      </c>
      <c r="C65" s="149">
        <v>60.76</v>
      </c>
      <c r="D65" s="1">
        <v>-5</v>
      </c>
      <c r="E65" s="150">
        <v>1.55</v>
      </c>
      <c r="F65" s="150">
        <v>61.5</v>
      </c>
      <c r="G65" s="150">
        <v>110.3</v>
      </c>
      <c r="H65" s="150">
        <v>32.299999999999997</v>
      </c>
      <c r="I65" s="151">
        <v>26.5</v>
      </c>
      <c r="J65" s="152">
        <v>328.86178999999998</v>
      </c>
      <c r="K65" s="153">
        <v>1.3440000000000001</v>
      </c>
      <c r="L65" s="149">
        <v>21.66667</v>
      </c>
      <c r="M65" s="155">
        <v>0.88500000000000001</v>
      </c>
      <c r="N65" s="155">
        <v>0.88</v>
      </c>
      <c r="O65" s="156">
        <v>92.194460000000007</v>
      </c>
      <c r="P65" s="155">
        <v>4.647535870243294E-2</v>
      </c>
      <c r="Q65" s="149">
        <v>524.03939000000003</v>
      </c>
      <c r="R65" s="1">
        <v>12</v>
      </c>
      <c r="S65" s="155">
        <v>2.3474178403755869E-3</v>
      </c>
      <c r="T65" s="155">
        <v>1328.7585799999999</v>
      </c>
      <c r="U65" s="130">
        <v>1569.2969183240009</v>
      </c>
      <c r="V65" s="157">
        <v>2888.7400899999998</v>
      </c>
    </row>
    <row r="66" spans="1:22" ht="15">
      <c r="A66" s="1" t="s">
        <v>146</v>
      </c>
      <c r="B66" s="1" t="s">
        <v>147</v>
      </c>
      <c r="C66" s="149">
        <v>75.39</v>
      </c>
      <c r="D66" s="150">
        <v>1.99387</v>
      </c>
      <c r="E66" s="150">
        <v>5.83</v>
      </c>
      <c r="F66" s="150">
        <v>57.1</v>
      </c>
      <c r="G66" s="150">
        <v>95.5</v>
      </c>
      <c r="H66" s="150">
        <v>27.9</v>
      </c>
      <c r="I66" s="151">
        <v>23.5</v>
      </c>
      <c r="J66" s="152">
        <v>370.48824999999999</v>
      </c>
      <c r="K66" s="153">
        <v>3.1333299999999999</v>
      </c>
      <c r="L66" s="149">
        <v>21.66667</v>
      </c>
      <c r="M66" s="155">
        <v>0.98</v>
      </c>
      <c r="N66" s="155">
        <v>0.74099999999999999</v>
      </c>
      <c r="O66" s="156">
        <v>125.6135</v>
      </c>
      <c r="P66" s="155">
        <v>7.0259865255052942E-2</v>
      </c>
      <c r="Q66" s="149">
        <v>50.375129999999999</v>
      </c>
      <c r="R66" s="1">
        <v>-26</v>
      </c>
      <c r="S66" s="155">
        <v>0</v>
      </c>
      <c r="T66" s="155">
        <v>1479.78826</v>
      </c>
      <c r="U66" s="130">
        <v>323.73601592405447</v>
      </c>
      <c r="V66" s="157">
        <v>1715.8930399999999</v>
      </c>
    </row>
    <row r="67" spans="1:22" ht="15">
      <c r="A67" s="1" t="s">
        <v>148</v>
      </c>
      <c r="B67" s="1" t="s">
        <v>149</v>
      </c>
      <c r="C67" s="149">
        <v>72.95</v>
      </c>
      <c r="D67" s="150">
        <v>2.5377299999999998</v>
      </c>
      <c r="E67" s="150">
        <v>-2.8</v>
      </c>
      <c r="F67" s="150">
        <v>56.4</v>
      </c>
      <c r="G67" s="150">
        <v>94.7</v>
      </c>
      <c r="H67" s="150">
        <v>27.4</v>
      </c>
      <c r="I67" s="151">
        <v>28.5</v>
      </c>
      <c r="J67" s="152">
        <v>315.60208999999998</v>
      </c>
      <c r="K67" s="153">
        <v>1.2864900000000001</v>
      </c>
      <c r="L67" s="149">
        <v>19.11111</v>
      </c>
      <c r="M67" s="155">
        <v>0.998</v>
      </c>
      <c r="N67" s="155">
        <v>0.84900000000000009</v>
      </c>
      <c r="O67" s="156">
        <v>97.769469999999998</v>
      </c>
      <c r="P67" s="155">
        <v>5.4579673776662486E-2</v>
      </c>
      <c r="Q67" s="149">
        <v>126.10324</v>
      </c>
      <c r="R67" s="1">
        <v>-4</v>
      </c>
      <c r="S67" s="155">
        <v>0</v>
      </c>
      <c r="T67" s="155">
        <v>1537.0137999999999</v>
      </c>
      <c r="U67" s="130">
        <v>827.12703129178931</v>
      </c>
      <c r="V67" s="157">
        <v>2116.6385300000002</v>
      </c>
    </row>
    <row r="68" spans="1:22" ht="15">
      <c r="A68" s="1" t="s">
        <v>150</v>
      </c>
      <c r="B68" s="1" t="s">
        <v>151</v>
      </c>
      <c r="C68" s="149">
        <v>36.369999999999997</v>
      </c>
      <c r="D68" s="150">
        <v>-13.353120000000001</v>
      </c>
      <c r="E68" s="150">
        <v>-16.690000000000001</v>
      </c>
      <c r="F68" s="150">
        <v>64.599999999999994</v>
      </c>
      <c r="G68" s="150">
        <v>102.3</v>
      </c>
      <c r="H68" s="150">
        <v>32.700000000000003</v>
      </c>
      <c r="I68" s="151">
        <v>30.1</v>
      </c>
      <c r="J68" s="152">
        <v>308.30524000000003</v>
      </c>
      <c r="K68" s="153">
        <v>4.25</v>
      </c>
      <c r="L68" s="149">
        <v>25.66667</v>
      </c>
      <c r="M68" s="155">
        <v>1</v>
      </c>
      <c r="N68" s="155">
        <v>0.79099999999999993</v>
      </c>
      <c r="O68" s="156">
        <v>117.58159999999999</v>
      </c>
      <c r="P68" s="155">
        <v>7.2839506172839505E-2</v>
      </c>
      <c r="Q68" s="149">
        <v>73.893469999999994</v>
      </c>
      <c r="R68" s="1">
        <v>3</v>
      </c>
      <c r="S68" s="155">
        <v>0</v>
      </c>
      <c r="T68" s="155">
        <v>753.08641999999998</v>
      </c>
      <c r="U68" s="130">
        <v>327.16770442610652</v>
      </c>
      <c r="V68" s="157">
        <v>1615.3311799999999</v>
      </c>
    </row>
    <row r="69" spans="1:22" ht="15">
      <c r="A69" s="1" t="s">
        <v>152</v>
      </c>
      <c r="B69" s="1" t="s">
        <v>153</v>
      </c>
      <c r="C69" s="149">
        <v>1338.71</v>
      </c>
      <c r="D69" s="150">
        <v>-2.9413100000000001</v>
      </c>
      <c r="E69" s="150">
        <v>-9.42</v>
      </c>
      <c r="F69" s="150">
        <v>62.5</v>
      </c>
      <c r="G69" s="150">
        <v>154.30000000000001</v>
      </c>
      <c r="H69" s="150">
        <v>37.9</v>
      </c>
      <c r="I69" s="151">
        <v>34.4</v>
      </c>
      <c r="J69" s="152">
        <v>311.93779999999998</v>
      </c>
      <c r="K69" s="153">
        <v>0.91297000000000006</v>
      </c>
      <c r="L69" s="149">
        <v>21.65625</v>
      </c>
      <c r="M69" s="155">
        <v>0.995</v>
      </c>
      <c r="N69" s="155">
        <v>0.98599999999999999</v>
      </c>
      <c r="O69" s="156">
        <v>147.43324999999999</v>
      </c>
      <c r="P69" s="155">
        <v>5.3388554216867473E-2</v>
      </c>
      <c r="Q69" s="149">
        <v>231.97405000000001</v>
      </c>
      <c r="R69" s="1">
        <v>151</v>
      </c>
      <c r="S69" s="155">
        <v>1.1583011583011582E-3</v>
      </c>
      <c r="T69" s="155">
        <v>1950.3012000000001</v>
      </c>
      <c r="U69" s="130">
        <v>504.65137534754399</v>
      </c>
      <c r="V69" s="157">
        <v>1798.0478000000001</v>
      </c>
    </row>
    <row r="70" spans="1:22" ht="15">
      <c r="A70" s="1" t="s">
        <v>154</v>
      </c>
      <c r="B70" s="1" t="s">
        <v>155</v>
      </c>
      <c r="C70" s="149">
        <v>205.65</v>
      </c>
      <c r="D70" s="150">
        <v>-3.7278700000000002</v>
      </c>
      <c r="E70" s="150">
        <v>-10.95</v>
      </c>
      <c r="F70" s="150">
        <v>64</v>
      </c>
      <c r="G70" s="150">
        <v>140.69999999999999</v>
      </c>
      <c r="H70" s="150">
        <v>37.4</v>
      </c>
      <c r="I70" s="151">
        <v>27.8</v>
      </c>
      <c r="J70" s="152">
        <v>302.18189000000001</v>
      </c>
      <c r="K70" s="153">
        <v>0.69655</v>
      </c>
      <c r="L70" s="149">
        <v>20.142859999999999</v>
      </c>
      <c r="M70" s="155">
        <v>0.78300000000000003</v>
      </c>
      <c r="N70" s="155">
        <v>0.49200000000000005</v>
      </c>
      <c r="O70" s="156">
        <v>231.82665</v>
      </c>
      <c r="P70" s="155">
        <v>8.1216320246343343E-2</v>
      </c>
      <c r="Q70" s="149">
        <v>238.44167999999999</v>
      </c>
      <c r="R70" s="1">
        <v>1</v>
      </c>
      <c r="S70" s="155">
        <v>1.6181229773462784E-3</v>
      </c>
      <c r="T70" s="155">
        <v>2378.7528900000002</v>
      </c>
      <c r="U70" s="130">
        <v>910.7993170617226</v>
      </c>
      <c r="V70" s="157">
        <v>4396.2272800000001</v>
      </c>
    </row>
    <row r="71" spans="1:22" ht="15">
      <c r="A71" s="1" t="s">
        <v>156</v>
      </c>
      <c r="B71" s="1" t="s">
        <v>157</v>
      </c>
      <c r="C71" s="149">
        <v>99.3</v>
      </c>
      <c r="D71" s="150">
        <v>-0.67502000000000006</v>
      </c>
      <c r="E71" s="150">
        <v>-2.41</v>
      </c>
      <c r="F71" s="150">
        <v>57.3</v>
      </c>
      <c r="G71" s="150">
        <v>104</v>
      </c>
      <c r="H71" s="150">
        <v>29.2</v>
      </c>
      <c r="I71" s="151">
        <v>27.9</v>
      </c>
      <c r="J71" s="152">
        <v>318.02174000000002</v>
      </c>
      <c r="K71" s="153">
        <v>1.09412</v>
      </c>
      <c r="L71" s="149">
        <v>18.307690000000001</v>
      </c>
      <c r="M71" s="155">
        <v>0.56600000000000006</v>
      </c>
      <c r="N71" s="155">
        <v>0.38500000000000001</v>
      </c>
      <c r="O71" s="156">
        <v>56.894889999999997</v>
      </c>
      <c r="P71" s="155">
        <v>0.10646675753445403</v>
      </c>
      <c r="Q71" s="149">
        <v>93.674790000000002</v>
      </c>
      <c r="R71" s="1">
        <v>36</v>
      </c>
      <c r="S71" s="155">
        <v>0</v>
      </c>
      <c r="T71" s="155">
        <v>1385.7337600000001</v>
      </c>
      <c r="U71" s="130">
        <v>441.56942235486667</v>
      </c>
      <c r="V71" s="157">
        <v>1239.92662</v>
      </c>
    </row>
    <row r="72" spans="1:22" ht="15">
      <c r="A72" s="1" t="s">
        <v>158</v>
      </c>
      <c r="B72" s="1" t="s">
        <v>159</v>
      </c>
      <c r="C72" s="149">
        <v>46.48</v>
      </c>
      <c r="D72" s="150">
        <v>0.91310000000000002</v>
      </c>
      <c r="E72" s="150">
        <v>5.48</v>
      </c>
      <c r="F72" s="150">
        <v>51.8</v>
      </c>
      <c r="G72" s="150">
        <v>81.7</v>
      </c>
      <c r="H72" s="150">
        <v>23.3</v>
      </c>
      <c r="I72" s="151">
        <v>27.5</v>
      </c>
      <c r="J72" s="152">
        <v>317.86574000000002</v>
      </c>
      <c r="K72" s="153">
        <v>1.37121</v>
      </c>
      <c r="L72" s="149">
        <v>21.33333</v>
      </c>
      <c r="M72" s="155">
        <v>0.68</v>
      </c>
      <c r="N72" s="155">
        <v>1.3000000000000001E-2</v>
      </c>
      <c r="O72" s="156">
        <v>154.77096</v>
      </c>
      <c r="P72" s="155">
        <v>7.8476365305185869E-2</v>
      </c>
      <c r="Q72" s="149">
        <v>53.960099999999997</v>
      </c>
      <c r="R72" s="1">
        <v>-13</v>
      </c>
      <c r="S72" s="155">
        <v>0</v>
      </c>
      <c r="T72" s="155">
        <v>1213.8595700000001</v>
      </c>
      <c r="U72" s="130">
        <v>410.59404625151149</v>
      </c>
      <c r="V72" s="157">
        <v>1590.4048700000001</v>
      </c>
    </row>
    <row r="73" spans="1:22" ht="15">
      <c r="A73" s="1" t="s">
        <v>160</v>
      </c>
      <c r="B73" s="1" t="s">
        <v>161</v>
      </c>
      <c r="C73" s="149">
        <v>138.79</v>
      </c>
      <c r="D73" s="150">
        <v>-7.4400199999999996</v>
      </c>
      <c r="E73" s="150">
        <v>-12</v>
      </c>
      <c r="F73" s="150">
        <v>56.1</v>
      </c>
      <c r="G73" s="150">
        <v>116.2</v>
      </c>
      <c r="H73" s="150">
        <v>30.1</v>
      </c>
      <c r="I73" s="151">
        <v>24.6</v>
      </c>
      <c r="J73" s="152">
        <v>292.94824</v>
      </c>
      <c r="K73" s="153">
        <v>1.59</v>
      </c>
      <c r="L73" s="149">
        <v>19.571429999999999</v>
      </c>
      <c r="M73" s="155">
        <v>0.91900000000000004</v>
      </c>
      <c r="N73" s="155">
        <v>0.74299999999999999</v>
      </c>
      <c r="O73" s="156">
        <v>99.149709999999999</v>
      </c>
      <c r="P73" s="155">
        <v>5.7279236276849645E-2</v>
      </c>
      <c r="Q73" s="149">
        <v>93.883790000000005</v>
      </c>
      <c r="R73" s="1">
        <v>34</v>
      </c>
      <c r="S73" s="155">
        <v>0</v>
      </c>
      <c r="T73" s="155">
        <v>1713.60382</v>
      </c>
      <c r="U73" s="130">
        <v>432.44106269113149</v>
      </c>
      <c r="V73" s="157">
        <v>1402.96309</v>
      </c>
    </row>
    <row r="74" spans="1:22" ht="15">
      <c r="A74" s="1" t="s">
        <v>162</v>
      </c>
      <c r="B74" s="1" t="s">
        <v>163</v>
      </c>
      <c r="C74" s="149">
        <v>33.700000000000003</v>
      </c>
      <c r="D74" s="150">
        <v>-5.44794</v>
      </c>
      <c r="E74" s="150">
        <v>-26.03</v>
      </c>
      <c r="F74" s="150">
        <v>53.6</v>
      </c>
      <c r="G74" s="150">
        <v>88.9</v>
      </c>
      <c r="H74" s="150">
        <v>25.2</v>
      </c>
      <c r="I74" s="151">
        <v>23</v>
      </c>
      <c r="J74" s="152">
        <v>398.89846</v>
      </c>
      <c r="K74" s="153">
        <v>1.53</v>
      </c>
      <c r="L74" s="149">
        <v>14</v>
      </c>
      <c r="M74" s="155">
        <v>0.9920000000000001</v>
      </c>
      <c r="N74" s="155">
        <v>0.18600000000000003</v>
      </c>
      <c r="O74" s="156">
        <v>314.16464999999999</v>
      </c>
      <c r="P74" s="155">
        <v>6.1845861084681257E-2</v>
      </c>
      <c r="Q74" s="149">
        <v>42.131349999999998</v>
      </c>
      <c r="R74" s="1">
        <v>-530</v>
      </c>
      <c r="S74" s="155">
        <v>0</v>
      </c>
      <c r="T74" s="155">
        <v>903.90105000000005</v>
      </c>
      <c r="U74" s="130">
        <v>788.67361833952907</v>
      </c>
      <c r="V74" s="157">
        <v>1923.9876200000001</v>
      </c>
    </row>
    <row r="75" spans="1:22" ht="15">
      <c r="A75" s="1" t="s">
        <v>164</v>
      </c>
      <c r="B75" s="1" t="s">
        <v>165</v>
      </c>
      <c r="C75" s="149">
        <v>91.62</v>
      </c>
      <c r="D75" s="150">
        <v>-3.53904</v>
      </c>
      <c r="E75" s="150">
        <v>-0.88</v>
      </c>
      <c r="F75" s="150">
        <v>52.5</v>
      </c>
      <c r="G75" s="150">
        <v>98.2</v>
      </c>
      <c r="H75" s="150">
        <v>26</v>
      </c>
      <c r="I75" s="151">
        <v>35.799999999999997</v>
      </c>
      <c r="J75" s="152">
        <v>327.31137000000001</v>
      </c>
      <c r="K75" s="153">
        <v>1.4375</v>
      </c>
      <c r="L75" s="149">
        <v>17.33333</v>
      </c>
      <c r="M75" s="155">
        <v>0.96700000000000008</v>
      </c>
      <c r="N75" s="155">
        <v>0.75400000000000011</v>
      </c>
      <c r="O75" s="156">
        <v>180.26984999999999</v>
      </c>
      <c r="P75" s="155">
        <v>5.5163134880591998E-2</v>
      </c>
      <c r="Q75" s="149">
        <v>91.069460000000007</v>
      </c>
      <c r="R75" s="1">
        <v>-66</v>
      </c>
      <c r="S75" s="155">
        <v>0</v>
      </c>
      <c r="T75" s="155">
        <v>1268.0793799999999</v>
      </c>
      <c r="U75" s="130">
        <v>496.18428665931646</v>
      </c>
      <c r="V75" s="157">
        <v>1800.1785</v>
      </c>
    </row>
    <row r="76" spans="1:22" ht="15">
      <c r="A76" s="1" t="s">
        <v>166</v>
      </c>
      <c r="B76" s="1" t="s">
        <v>167</v>
      </c>
      <c r="C76" s="149">
        <v>1799.17</v>
      </c>
      <c r="D76" s="150">
        <v>-0.23108000000000001</v>
      </c>
      <c r="E76" s="150">
        <v>-4.16</v>
      </c>
      <c r="F76" s="150">
        <v>63.8</v>
      </c>
      <c r="G76" s="150">
        <v>139</v>
      </c>
      <c r="H76" s="150">
        <v>37.1</v>
      </c>
      <c r="I76" s="151">
        <v>26.5</v>
      </c>
      <c r="J76" s="152">
        <v>300.94817999999998</v>
      </c>
      <c r="K76" s="153">
        <v>0.83468000000000009</v>
      </c>
      <c r="L76" s="149">
        <v>24.329899999999999</v>
      </c>
      <c r="M76" s="155">
        <v>0.99900000000000011</v>
      </c>
      <c r="N76" s="155">
        <v>0.995</v>
      </c>
      <c r="O76" s="156">
        <v>142.80860000000001</v>
      </c>
      <c r="P76" s="155">
        <v>3.5956762551366803E-2</v>
      </c>
      <c r="Q76" s="149">
        <v>291.11680999999999</v>
      </c>
      <c r="R76" s="1">
        <v>528</v>
      </c>
      <c r="S76" s="155">
        <v>1.7847336628226248E-3</v>
      </c>
      <c r="T76" s="155">
        <v>1626.7643399999999</v>
      </c>
      <c r="U76" s="130">
        <v>486.00419334169487</v>
      </c>
      <c r="V76" s="157">
        <v>2585.46423</v>
      </c>
    </row>
    <row r="77" spans="1:22" ht="15">
      <c r="A77" s="1" t="s">
        <v>168</v>
      </c>
      <c r="B77" s="1" t="s">
        <v>169</v>
      </c>
      <c r="C77" s="149">
        <v>51.96</v>
      </c>
      <c r="D77" s="150">
        <v>1.67875</v>
      </c>
      <c r="E77" s="150">
        <v>17.93</v>
      </c>
      <c r="F77" s="150">
        <v>52.8</v>
      </c>
      <c r="G77" s="150">
        <v>71.599999999999994</v>
      </c>
      <c r="H77" s="150">
        <v>22</v>
      </c>
      <c r="I77" s="151">
        <v>24.6</v>
      </c>
      <c r="J77" s="152">
        <v>328.53505999999999</v>
      </c>
      <c r="K77" s="153">
        <v>1.6936</v>
      </c>
      <c r="L77" s="149">
        <v>7.75</v>
      </c>
      <c r="M77" s="155">
        <v>0.99900000000000011</v>
      </c>
      <c r="N77" s="155">
        <v>0.95799999999999996</v>
      </c>
      <c r="O77" s="156">
        <v>68.023099999999999</v>
      </c>
      <c r="P77" s="155">
        <v>3.7758830694275276E-2</v>
      </c>
      <c r="Q77" s="149">
        <v>73.857600000000005</v>
      </c>
      <c r="R77" s="1">
        <v>94</v>
      </c>
      <c r="S77" s="155">
        <v>0</v>
      </c>
      <c r="T77" s="155">
        <v>1541.8189199999999</v>
      </c>
      <c r="U77" s="130">
        <v>1137.1130486184909</v>
      </c>
      <c r="V77" s="157">
        <v>3569.6033400000001</v>
      </c>
    </row>
    <row r="78" spans="1:22" ht="15">
      <c r="A78" s="1" t="s">
        <v>170</v>
      </c>
      <c r="B78" s="1" t="s">
        <v>171</v>
      </c>
      <c r="C78" s="149">
        <v>35.54</v>
      </c>
      <c r="D78" s="150">
        <v>2.2066500000000002</v>
      </c>
      <c r="E78" s="150">
        <v>1.17</v>
      </c>
      <c r="F78" s="150">
        <v>56.7</v>
      </c>
      <c r="G78" s="150">
        <v>79.8</v>
      </c>
      <c r="H78" s="150">
        <v>25.2</v>
      </c>
      <c r="I78" s="151">
        <v>26</v>
      </c>
      <c r="J78" s="152">
        <v>334.10386999999997</v>
      </c>
      <c r="K78" s="153">
        <v>0.89667000000000008</v>
      </c>
      <c r="L78" s="149">
        <v>19.16667</v>
      </c>
      <c r="M78" s="155">
        <v>0.99900000000000011</v>
      </c>
      <c r="N78" s="155">
        <v>0.99900000000000011</v>
      </c>
      <c r="O78" s="156">
        <v>199.50675000000001</v>
      </c>
      <c r="P78" s="155">
        <v>4.9877850162866451E-2</v>
      </c>
      <c r="Q78" s="149">
        <v>171.06118000000001</v>
      </c>
      <c r="R78" s="1">
        <v>-8</v>
      </c>
      <c r="S78" s="155">
        <v>0</v>
      </c>
      <c r="T78" s="155">
        <v>973.12703999999997</v>
      </c>
      <c r="U78" s="130">
        <v>2257.9519223275752</v>
      </c>
      <c r="V78" s="157">
        <v>4555.8065800000004</v>
      </c>
    </row>
    <row r="79" spans="1:22" ht="15">
      <c r="A79" s="1" t="s">
        <v>172</v>
      </c>
      <c r="B79" s="1" t="s">
        <v>173</v>
      </c>
      <c r="C79" s="149">
        <v>62.11</v>
      </c>
      <c r="D79" s="150">
        <v>-2.7311700000000001</v>
      </c>
      <c r="E79" s="150">
        <v>-8.19</v>
      </c>
      <c r="F79" s="150">
        <v>54.3</v>
      </c>
      <c r="G79" s="150">
        <v>106.4</v>
      </c>
      <c r="H79" s="150">
        <v>28</v>
      </c>
      <c r="I79" s="151">
        <v>26.1</v>
      </c>
      <c r="J79" s="152">
        <v>305.50666000000001</v>
      </c>
      <c r="K79" s="153">
        <v>1.68571</v>
      </c>
      <c r="L79" s="149">
        <v>20.153849999999998</v>
      </c>
      <c r="M79" s="155">
        <v>1</v>
      </c>
      <c r="N79" s="155">
        <v>0.57899999999999996</v>
      </c>
      <c r="O79" s="156">
        <v>108.85681</v>
      </c>
      <c r="P79" s="155">
        <v>5.1677243880326386E-2</v>
      </c>
      <c r="Q79" s="149">
        <v>80.101839999999996</v>
      </c>
      <c r="R79" s="1">
        <v>48</v>
      </c>
      <c r="S79" s="155">
        <v>0</v>
      </c>
      <c r="T79" s="155">
        <v>1192.20308</v>
      </c>
      <c r="U79" s="130">
        <v>356.73214649432043</v>
      </c>
      <c r="V79" s="157">
        <v>1774.21525</v>
      </c>
    </row>
    <row r="80" spans="1:22" ht="15">
      <c r="A80" s="1" t="s">
        <v>174</v>
      </c>
      <c r="B80" s="1" t="s">
        <v>175</v>
      </c>
      <c r="C80" s="149">
        <v>148.09</v>
      </c>
      <c r="D80" s="150">
        <v>-6.1214199999999996</v>
      </c>
      <c r="E80" s="150">
        <v>-13.75</v>
      </c>
      <c r="F80" s="150">
        <v>55.9</v>
      </c>
      <c r="G80" s="150">
        <v>138.4</v>
      </c>
      <c r="H80" s="150">
        <v>32.4</v>
      </c>
      <c r="I80" s="151">
        <v>23.3</v>
      </c>
      <c r="J80" s="152">
        <v>285.95224999999999</v>
      </c>
      <c r="K80" s="153">
        <v>1.1499999999999999</v>
      </c>
      <c r="L80" s="149">
        <v>22.44444</v>
      </c>
      <c r="M80" s="155">
        <v>0.94900000000000007</v>
      </c>
      <c r="N80" s="155">
        <v>0.63600000000000001</v>
      </c>
      <c r="O80" s="156">
        <v>181.83643000000001</v>
      </c>
      <c r="P80" s="155">
        <v>8.1793778619927371E-2</v>
      </c>
      <c r="Q80" s="149">
        <v>189.20287999999999</v>
      </c>
      <c r="R80" s="1">
        <v>77</v>
      </c>
      <c r="S80" s="155">
        <v>1.0729613733905579E-3</v>
      </c>
      <c r="T80" s="155">
        <v>1471.6564000000001</v>
      </c>
      <c r="U80" s="130">
        <v>366.35939937202471</v>
      </c>
      <c r="V80" s="157">
        <v>1305.24521</v>
      </c>
    </row>
    <row r="81" spans="1:22" ht="15">
      <c r="A81" s="1" t="s">
        <v>176</v>
      </c>
      <c r="B81" s="1" t="s">
        <v>177</v>
      </c>
      <c r="C81" s="149">
        <v>47.21</v>
      </c>
      <c r="D81" s="150">
        <v>0.48733000000000004</v>
      </c>
      <c r="E81" s="150">
        <v>-0.65</v>
      </c>
      <c r="F81" s="150">
        <v>54.9</v>
      </c>
      <c r="G81" s="150">
        <v>97.1</v>
      </c>
      <c r="H81" s="150">
        <v>27</v>
      </c>
      <c r="I81" s="151">
        <v>23.2</v>
      </c>
      <c r="J81" s="152">
        <v>363.38409000000001</v>
      </c>
      <c r="K81" s="153">
        <v>1.85</v>
      </c>
      <c r="L81" s="149">
        <v>21.16667</v>
      </c>
      <c r="M81" s="155">
        <v>0.378</v>
      </c>
      <c r="N81" s="155">
        <v>0.28500000000000003</v>
      </c>
      <c r="O81" s="156">
        <v>175.92592999999999</v>
      </c>
      <c r="P81" s="155">
        <v>9.8290598290598288E-2</v>
      </c>
      <c r="Q81" s="149">
        <v>52.255760000000002</v>
      </c>
      <c r="R81" s="1">
        <v>-116</v>
      </c>
      <c r="S81" s="155">
        <v>0</v>
      </c>
      <c r="T81" s="155">
        <v>1194.06737</v>
      </c>
      <c r="U81" s="130">
        <v>296.32750243427461</v>
      </c>
      <c r="V81" s="157">
        <v>1157.7825</v>
      </c>
    </row>
    <row r="82" spans="1:22" ht="15">
      <c r="A82" s="1" t="s">
        <v>178</v>
      </c>
      <c r="B82" s="1" t="s">
        <v>179</v>
      </c>
      <c r="C82" s="149">
        <v>73.09</v>
      </c>
      <c r="D82" s="150">
        <v>-1.3667400000000001</v>
      </c>
      <c r="E82" s="150">
        <v>-4.4400000000000004</v>
      </c>
      <c r="F82" s="150">
        <v>57.8</v>
      </c>
      <c r="G82" s="150">
        <v>109.6</v>
      </c>
      <c r="H82" s="150">
        <v>30.2</v>
      </c>
      <c r="I82" s="151">
        <v>24.8</v>
      </c>
      <c r="J82" s="152">
        <v>322.31500999999997</v>
      </c>
      <c r="K82" s="153">
        <v>2.2047599999999998</v>
      </c>
      <c r="L82" s="149">
        <v>16.13514</v>
      </c>
      <c r="M82" s="155">
        <v>0.9920000000000001</v>
      </c>
      <c r="N82" s="155">
        <v>0.69099999999999995</v>
      </c>
      <c r="O82" s="156">
        <v>130.75171</v>
      </c>
      <c r="P82" s="155">
        <v>8.1144296509535807E-2</v>
      </c>
      <c r="Q82" s="149">
        <v>166.00137000000001</v>
      </c>
      <c r="R82" s="1">
        <v>132</v>
      </c>
      <c r="S82" s="155">
        <v>1.8404907975460123E-3</v>
      </c>
      <c r="T82" s="155">
        <v>1466.3548000000001</v>
      </c>
      <c r="U82" s="130">
        <v>510.09157162408763</v>
      </c>
      <c r="V82" s="157">
        <v>1690.2691400000001</v>
      </c>
    </row>
    <row r="83" spans="1:22" ht="15">
      <c r="A83" s="1" t="s">
        <v>180</v>
      </c>
      <c r="B83" s="1" t="s">
        <v>181</v>
      </c>
      <c r="C83" s="149">
        <v>46.83</v>
      </c>
      <c r="D83" s="150">
        <v>-3.64133</v>
      </c>
      <c r="E83" s="150">
        <v>-9.9</v>
      </c>
      <c r="F83" s="150">
        <v>55.4</v>
      </c>
      <c r="G83" s="150">
        <v>119.8</v>
      </c>
      <c r="H83" s="150">
        <v>30.2</v>
      </c>
      <c r="I83" s="151">
        <v>28.3</v>
      </c>
      <c r="J83" s="152">
        <v>291.47122000000002</v>
      </c>
      <c r="K83" s="153">
        <v>1.9636400000000001</v>
      </c>
      <c r="L83" s="149">
        <v>24</v>
      </c>
      <c r="M83" s="155">
        <v>0.54600000000000004</v>
      </c>
      <c r="N83" s="155">
        <v>0.48</v>
      </c>
      <c r="O83" s="156">
        <v>132.22576000000001</v>
      </c>
      <c r="P83" s="155">
        <v>0.12493326214628937</v>
      </c>
      <c r="Q83" s="149">
        <v>76.147940000000006</v>
      </c>
      <c r="R83" s="1">
        <v>58</v>
      </c>
      <c r="S83" s="155">
        <v>0</v>
      </c>
      <c r="T83" s="155">
        <v>1324.0790199999999</v>
      </c>
      <c r="U83" s="130">
        <v>332.04199473262344</v>
      </c>
      <c r="V83" s="157">
        <v>1158.1697799999999</v>
      </c>
    </row>
    <row r="84" spans="1:22" ht="15">
      <c r="A84" s="1" t="s">
        <v>182</v>
      </c>
      <c r="B84" s="1" t="s">
        <v>183</v>
      </c>
      <c r="C84" s="149">
        <v>50.81</v>
      </c>
      <c r="D84" s="150">
        <v>-4.1030300000000004</v>
      </c>
      <c r="E84" s="150">
        <v>-7.07</v>
      </c>
      <c r="F84" s="150">
        <v>52.6</v>
      </c>
      <c r="G84" s="150">
        <v>123.3</v>
      </c>
      <c r="H84" s="150">
        <v>29</v>
      </c>
      <c r="I84" s="151">
        <v>26.2</v>
      </c>
      <c r="J84" s="152">
        <v>414.70571000000001</v>
      </c>
      <c r="K84" s="153">
        <v>1.45333</v>
      </c>
      <c r="L84" s="149">
        <v>19.2</v>
      </c>
      <c r="M84" s="155">
        <v>0.53200000000000003</v>
      </c>
      <c r="N84" s="155">
        <v>0.45100000000000001</v>
      </c>
      <c r="O84" s="156">
        <v>135.62799000000001</v>
      </c>
      <c r="P84" s="155">
        <v>0.10118632240055828</v>
      </c>
      <c r="Q84" s="149">
        <v>74.091009999999997</v>
      </c>
      <c r="R84" s="1">
        <v>-881</v>
      </c>
      <c r="S84" s="155">
        <v>0</v>
      </c>
      <c r="T84" s="155">
        <v>1294.4870900000001</v>
      </c>
      <c r="U84" s="130">
        <v>371.8470866681912</v>
      </c>
      <c r="V84" s="157">
        <v>1725.9058600000001</v>
      </c>
    </row>
    <row r="85" spans="1:22" ht="15">
      <c r="A85" s="1" t="s">
        <v>184</v>
      </c>
      <c r="B85" s="1" t="s">
        <v>185</v>
      </c>
      <c r="C85" s="149">
        <v>46.39</v>
      </c>
      <c r="D85" s="150">
        <v>2.1349300000000002</v>
      </c>
      <c r="E85" s="150">
        <v>-2.99</v>
      </c>
      <c r="F85" s="150">
        <v>59.2</v>
      </c>
      <c r="G85" s="150">
        <v>76.5</v>
      </c>
      <c r="H85" s="150">
        <v>25.7</v>
      </c>
      <c r="I85" s="151">
        <v>22.5</v>
      </c>
      <c r="J85" s="152">
        <v>400.16964999999999</v>
      </c>
      <c r="K85" s="153">
        <v>2.0375000000000001</v>
      </c>
      <c r="L85" s="149">
        <v>19.33333</v>
      </c>
      <c r="M85" s="155">
        <v>0.99900000000000011</v>
      </c>
      <c r="N85" s="155">
        <v>0.34600000000000003</v>
      </c>
      <c r="O85" s="156">
        <v>106.31939</v>
      </c>
      <c r="P85" s="155">
        <v>8.1320176930928884E-2</v>
      </c>
      <c r="Q85" s="149">
        <v>93.415989999999994</v>
      </c>
      <c r="R85" s="1">
        <v>-189</v>
      </c>
      <c r="S85" s="155">
        <v>0</v>
      </c>
      <c r="T85" s="155">
        <v>1255.52909</v>
      </c>
      <c r="U85" s="130">
        <v>346.98902094912353</v>
      </c>
      <c r="V85" s="157">
        <v>1148.85978</v>
      </c>
    </row>
    <row r="86" spans="1:22" ht="15">
      <c r="A86" s="1" t="s">
        <v>186</v>
      </c>
      <c r="B86" s="1" t="s">
        <v>187</v>
      </c>
      <c r="C86" s="149">
        <v>45.8</v>
      </c>
      <c r="D86" s="150">
        <v>-1.4671700000000001</v>
      </c>
      <c r="E86" s="150">
        <v>-1.96</v>
      </c>
      <c r="F86" s="150">
        <v>59</v>
      </c>
      <c r="G86" s="150">
        <v>86.6</v>
      </c>
      <c r="H86" s="150">
        <v>27.4</v>
      </c>
      <c r="I86" s="151">
        <v>24.1</v>
      </c>
      <c r="J86" s="152">
        <v>415.10045000000002</v>
      </c>
      <c r="K86" s="153">
        <v>2.6</v>
      </c>
      <c r="L86" s="149">
        <v>18.23077</v>
      </c>
      <c r="M86" s="155">
        <v>0.96900000000000008</v>
      </c>
      <c r="N86" s="155">
        <v>0.56799999999999995</v>
      </c>
      <c r="O86" s="156">
        <v>80.449929999999995</v>
      </c>
      <c r="P86" s="155">
        <v>5.7759626604434074E-2</v>
      </c>
      <c r="Q86" s="149">
        <v>178.28319999999999</v>
      </c>
      <c r="R86" s="1">
        <v>-193</v>
      </c>
      <c r="S86" s="155">
        <v>1.7123287671232876E-3</v>
      </c>
      <c r="T86" s="155">
        <v>1135.74485</v>
      </c>
      <c r="U86" s="130">
        <v>1131.5750855955002</v>
      </c>
      <c r="V86" s="157">
        <v>2526.30881</v>
      </c>
    </row>
    <row r="87" spans="1:22" ht="15">
      <c r="A87" s="1" t="s">
        <v>188</v>
      </c>
      <c r="B87" s="1" t="s">
        <v>189</v>
      </c>
      <c r="C87" s="149">
        <v>55.92</v>
      </c>
      <c r="D87" s="150">
        <v>-0.57485000000000008</v>
      </c>
      <c r="E87" s="150">
        <v>-0.94</v>
      </c>
      <c r="F87" s="150">
        <v>63.6</v>
      </c>
      <c r="G87" s="150">
        <v>96.9</v>
      </c>
      <c r="H87" s="150">
        <v>31.3</v>
      </c>
      <c r="I87" s="151">
        <v>24.2</v>
      </c>
      <c r="J87" s="152">
        <v>360.82260000000002</v>
      </c>
      <c r="K87" s="153">
        <v>1.0855999999999999</v>
      </c>
      <c r="L87" s="149">
        <v>20.67568</v>
      </c>
      <c r="M87" s="155">
        <v>0.90500000000000003</v>
      </c>
      <c r="N87" s="155">
        <v>0.64400000000000002</v>
      </c>
      <c r="O87" s="156">
        <v>177.99950999999999</v>
      </c>
      <c r="P87" s="155">
        <v>6.9173942243116182E-2</v>
      </c>
      <c r="Q87" s="149">
        <v>183.47908000000001</v>
      </c>
      <c r="R87" s="1">
        <v>164</v>
      </c>
      <c r="S87" s="155">
        <v>7.6540375047837736E-4</v>
      </c>
      <c r="T87" s="155">
        <v>1754.86904</v>
      </c>
      <c r="U87" s="130">
        <v>554.69828427146194</v>
      </c>
      <c r="V87" s="157">
        <v>1558.46136</v>
      </c>
    </row>
    <row r="88" spans="1:22" ht="15">
      <c r="A88" s="1" t="s">
        <v>190</v>
      </c>
      <c r="B88" s="1" t="s">
        <v>191</v>
      </c>
      <c r="C88" s="149">
        <v>1786.74</v>
      </c>
      <c r="D88" s="150">
        <v>-0.3211</v>
      </c>
      <c r="E88" s="150">
        <v>2.54</v>
      </c>
      <c r="F88" s="150">
        <v>63.9</v>
      </c>
      <c r="G88" s="150">
        <v>122.1</v>
      </c>
      <c r="H88" s="150">
        <v>35.1</v>
      </c>
      <c r="I88" s="151">
        <v>23</v>
      </c>
      <c r="J88" s="152">
        <v>365.29473999999999</v>
      </c>
      <c r="K88" s="153">
        <v>1.20099</v>
      </c>
      <c r="L88" s="149">
        <v>26.44444</v>
      </c>
      <c r="M88" s="155">
        <v>0.99900000000000011</v>
      </c>
      <c r="N88" s="155">
        <v>0.96599999999999997</v>
      </c>
      <c r="O88" s="156">
        <v>226.26564999999999</v>
      </c>
      <c r="P88" s="155">
        <v>4.4633089747516737E-2</v>
      </c>
      <c r="Q88" s="149">
        <v>206.35514000000001</v>
      </c>
      <c r="R88" s="1">
        <v>269</v>
      </c>
      <c r="S88" s="155">
        <v>1.0116337885685382E-3</v>
      </c>
      <c r="T88" s="155">
        <v>1730.1886</v>
      </c>
      <c r="U88" s="130">
        <v>433.77886675567424</v>
      </c>
      <c r="V88" s="157">
        <v>1952.18813</v>
      </c>
    </row>
    <row r="89" spans="1:22" ht="15">
      <c r="A89" s="1" t="s">
        <v>192</v>
      </c>
      <c r="B89" s="1" t="s">
        <v>193</v>
      </c>
      <c r="C89" s="149">
        <v>68.790000000000006</v>
      </c>
      <c r="D89" s="150">
        <v>-1.1819200000000001</v>
      </c>
      <c r="E89" s="150">
        <v>-6.7</v>
      </c>
      <c r="F89" s="150">
        <v>54.1</v>
      </c>
      <c r="G89" s="150">
        <v>99.6</v>
      </c>
      <c r="H89" s="150">
        <v>27</v>
      </c>
      <c r="I89" s="151">
        <v>29.7</v>
      </c>
      <c r="J89" s="152">
        <v>329.40541000000002</v>
      </c>
      <c r="K89" s="153">
        <v>1.87425</v>
      </c>
      <c r="L89" s="149">
        <v>24.727270000000001</v>
      </c>
      <c r="M89" s="155">
        <v>0.93200000000000005</v>
      </c>
      <c r="N89" s="155">
        <v>0.439</v>
      </c>
      <c r="O89" s="156">
        <v>146.26219</v>
      </c>
      <c r="P89" s="155">
        <v>6.1880810852004267E-2</v>
      </c>
      <c r="Q89" s="149">
        <v>124.80222000000001</v>
      </c>
      <c r="R89" s="1">
        <v>32</v>
      </c>
      <c r="S89" s="155">
        <v>1.1695906432748538E-3</v>
      </c>
      <c r="T89" s="155">
        <v>1303.1550099999999</v>
      </c>
      <c r="U89" s="130">
        <v>324.7712559335443</v>
      </c>
      <c r="V89" s="157">
        <v>1245.2</v>
      </c>
    </row>
    <row r="90" spans="1:22" ht="15">
      <c r="A90" s="1" t="s">
        <v>194</v>
      </c>
      <c r="B90" s="1" t="s">
        <v>195</v>
      </c>
      <c r="C90" s="149">
        <v>48.98</v>
      </c>
      <c r="D90" s="150">
        <v>-0.15456</v>
      </c>
      <c r="E90" s="150">
        <v>1.7000000000000002</v>
      </c>
      <c r="F90" s="150">
        <v>56.4</v>
      </c>
      <c r="G90" s="150">
        <v>80.599999999999994</v>
      </c>
      <c r="H90" s="150">
        <v>25.2</v>
      </c>
      <c r="I90" s="151">
        <v>25.6</v>
      </c>
      <c r="J90" s="152">
        <v>288.68849999999998</v>
      </c>
      <c r="K90" s="153">
        <v>1.7538499999999999</v>
      </c>
      <c r="L90" s="149">
        <v>17.58333</v>
      </c>
      <c r="M90" s="155">
        <v>0.99</v>
      </c>
      <c r="N90" s="155">
        <v>0.70200000000000007</v>
      </c>
      <c r="O90" s="156">
        <v>72.488410000000002</v>
      </c>
      <c r="P90" s="155">
        <v>4.2826034357609483E-2</v>
      </c>
      <c r="Q90" s="149">
        <v>119.75863</v>
      </c>
      <c r="R90" s="1">
        <v>-14</v>
      </c>
      <c r="S90" s="155">
        <v>0</v>
      </c>
      <c r="T90" s="155">
        <v>1519.47738</v>
      </c>
      <c r="U90" s="130">
        <v>538.84217546031255</v>
      </c>
      <c r="V90" s="157">
        <v>2098.04792</v>
      </c>
    </row>
    <row r="91" spans="1:22" ht="15">
      <c r="A91" s="1" t="s">
        <v>196</v>
      </c>
      <c r="B91" s="1" t="s">
        <v>197</v>
      </c>
      <c r="C91" s="149">
        <v>43.8</v>
      </c>
      <c r="D91" s="150">
        <v>2.5878800000000002</v>
      </c>
      <c r="E91" s="150">
        <v>-0.22</v>
      </c>
      <c r="F91" s="150">
        <v>55.6</v>
      </c>
      <c r="G91" s="150">
        <v>74.3</v>
      </c>
      <c r="H91" s="150">
        <v>23.7</v>
      </c>
      <c r="I91" s="151">
        <v>25.2</v>
      </c>
      <c r="J91" s="152">
        <v>355.15003000000002</v>
      </c>
      <c r="K91" s="153">
        <v>1.3839999999999999</v>
      </c>
      <c r="L91" s="149">
        <v>21.857140000000001</v>
      </c>
      <c r="M91" s="155">
        <v>1</v>
      </c>
      <c r="N91" s="155">
        <v>0.32600000000000001</v>
      </c>
      <c r="O91" s="156">
        <v>112.78843999999999</v>
      </c>
      <c r="P91" s="155">
        <v>6.178643384822028E-2</v>
      </c>
      <c r="Q91" s="149">
        <v>73.154939999999996</v>
      </c>
      <c r="R91" s="1">
        <v>-1</v>
      </c>
      <c r="S91" s="155">
        <v>0</v>
      </c>
      <c r="T91" s="155">
        <v>987.23976000000005</v>
      </c>
      <c r="U91" s="130">
        <v>206.3164113077255</v>
      </c>
      <c r="V91" s="157">
        <v>1122.23559</v>
      </c>
    </row>
    <row r="92" spans="1:22" ht="15">
      <c r="A92" s="1" t="s">
        <v>198</v>
      </c>
      <c r="B92" s="1" t="s">
        <v>199</v>
      </c>
      <c r="C92" s="149">
        <v>58.23</v>
      </c>
      <c r="D92" s="150">
        <v>-2.3538600000000001</v>
      </c>
      <c r="E92" s="150">
        <v>-5.49</v>
      </c>
      <c r="F92" s="150">
        <v>58.6</v>
      </c>
      <c r="G92" s="150">
        <v>77.7</v>
      </c>
      <c r="H92" s="150">
        <v>25.6</v>
      </c>
      <c r="I92" s="151">
        <v>26</v>
      </c>
      <c r="J92" s="152">
        <v>435.97242999999997</v>
      </c>
      <c r="K92" s="153">
        <v>1.38462</v>
      </c>
      <c r="L92" s="149">
        <v>21.5</v>
      </c>
      <c r="M92" s="155">
        <v>0.90700000000000003</v>
      </c>
      <c r="N92" s="155">
        <v>0.109</v>
      </c>
      <c r="O92" s="156">
        <v>129.65869000000001</v>
      </c>
      <c r="P92" s="155">
        <v>7.1073867163252633E-2</v>
      </c>
      <c r="Q92" s="149">
        <v>283.89747999999997</v>
      </c>
      <c r="R92" s="1">
        <v>-7</v>
      </c>
      <c r="S92" s="155">
        <v>0</v>
      </c>
      <c r="T92" s="155">
        <v>1148.3550600000001</v>
      </c>
      <c r="U92" s="130">
        <v>582.56534533359422</v>
      </c>
      <c r="V92" s="157">
        <v>1997.78142</v>
      </c>
    </row>
    <row r="93" spans="1:22" ht="15">
      <c r="A93" s="1" t="s">
        <v>200</v>
      </c>
      <c r="B93" s="1" t="s">
        <v>201</v>
      </c>
      <c r="C93" s="149">
        <v>53.27</v>
      </c>
      <c r="D93" s="150">
        <v>1.9354300000000002</v>
      </c>
      <c r="E93" s="150">
        <v>4.34</v>
      </c>
      <c r="F93" s="150">
        <v>49.7</v>
      </c>
      <c r="G93" s="150">
        <v>72.3</v>
      </c>
      <c r="H93" s="150">
        <v>20.8</v>
      </c>
      <c r="I93" s="151">
        <v>25.9</v>
      </c>
      <c r="J93" s="152">
        <v>413.97888</v>
      </c>
      <c r="K93" s="153">
        <v>3.3250000000000002</v>
      </c>
      <c r="L93" s="1">
        <v>20</v>
      </c>
      <c r="M93" s="155">
        <v>0.9820000000000001</v>
      </c>
      <c r="N93" s="155">
        <v>0.29399999999999998</v>
      </c>
      <c r="O93" s="156">
        <v>65.495080000000002</v>
      </c>
      <c r="P93" s="155">
        <v>4.5465062471078205E-2</v>
      </c>
      <c r="Q93" s="149">
        <v>84.802099999999996</v>
      </c>
      <c r="R93" s="1">
        <v>-115</v>
      </c>
      <c r="S93" s="155">
        <v>8.0515297906602254E-4</v>
      </c>
      <c r="T93" s="155">
        <v>1436.8348000000001</v>
      </c>
      <c r="U93" s="130">
        <v>563.17033395176259</v>
      </c>
      <c r="V93" s="157">
        <v>1642.4393700000001</v>
      </c>
    </row>
    <row r="94" spans="1:22" ht="15">
      <c r="A94" s="1" t="s">
        <v>202</v>
      </c>
      <c r="B94" s="1" t="s">
        <v>203</v>
      </c>
      <c r="C94" s="149">
        <v>115.57</v>
      </c>
      <c r="D94" s="150">
        <v>4.0708799999999998</v>
      </c>
      <c r="E94" s="150">
        <v>6.7</v>
      </c>
      <c r="F94" s="150">
        <v>58</v>
      </c>
      <c r="G94" s="150">
        <v>95.3</v>
      </c>
      <c r="H94" s="150">
        <v>28.3</v>
      </c>
      <c r="I94" s="151">
        <v>26.8</v>
      </c>
      <c r="J94" s="152">
        <v>391.15913999999998</v>
      </c>
      <c r="K94" s="153">
        <v>1.17849</v>
      </c>
      <c r="L94" s="149">
        <v>24.210529999999999</v>
      </c>
      <c r="M94" s="155">
        <v>0.97499999999999998</v>
      </c>
      <c r="N94" s="155">
        <v>0.627</v>
      </c>
      <c r="O94" s="156">
        <v>118.47462</v>
      </c>
      <c r="P94" s="155">
        <v>6.735116804822909E-2</v>
      </c>
      <c r="Q94" s="149">
        <v>184.84288000000001</v>
      </c>
      <c r="R94" s="1">
        <v>59</v>
      </c>
      <c r="S94" s="155">
        <v>0</v>
      </c>
      <c r="T94" s="155">
        <v>1570.2712899999999</v>
      </c>
      <c r="U94" s="130">
        <v>493.99945978176618</v>
      </c>
      <c r="V94" s="157">
        <v>1553.7495699999999</v>
      </c>
    </row>
    <row r="95" spans="1:22" ht="15">
      <c r="A95" s="1" t="s">
        <v>204</v>
      </c>
      <c r="B95" s="1" t="s">
        <v>205</v>
      </c>
      <c r="C95" s="149">
        <v>77.5</v>
      </c>
      <c r="D95" s="150">
        <v>2.3101799999999999</v>
      </c>
      <c r="E95" s="150">
        <v>-0.15</v>
      </c>
      <c r="F95" s="150">
        <v>56</v>
      </c>
      <c r="G95" s="150">
        <v>96.3</v>
      </c>
      <c r="H95" s="150">
        <v>27.5</v>
      </c>
      <c r="I95" s="151">
        <v>23.9</v>
      </c>
      <c r="J95" s="152">
        <v>407.92183</v>
      </c>
      <c r="K95" s="153">
        <v>1.2986599999999999</v>
      </c>
      <c r="L95" s="149">
        <v>22.263159999999999</v>
      </c>
      <c r="M95" s="155">
        <v>0.96099999999999997</v>
      </c>
      <c r="N95" s="155">
        <v>0.64500000000000002</v>
      </c>
      <c r="O95" s="156">
        <v>174.11058</v>
      </c>
      <c r="P95" s="155">
        <v>5.7913669064748201E-2</v>
      </c>
      <c r="Q95" s="149">
        <v>313.16780999999997</v>
      </c>
      <c r="R95" s="1">
        <v>-50</v>
      </c>
      <c r="S95" s="155">
        <v>2E-3</v>
      </c>
      <c r="T95" s="155">
        <v>1199.0407700000001</v>
      </c>
      <c r="U95" s="130">
        <v>596.58532708125142</v>
      </c>
      <c r="V95" s="157">
        <v>2169.6021500000002</v>
      </c>
    </row>
    <row r="96" spans="1:22" ht="15">
      <c r="A96" s="1" t="s">
        <v>206</v>
      </c>
      <c r="B96" s="1" t="s">
        <v>207</v>
      </c>
      <c r="C96" s="149">
        <v>1190.5</v>
      </c>
      <c r="D96" s="150">
        <v>0.30856</v>
      </c>
      <c r="E96" s="150">
        <v>6.66</v>
      </c>
      <c r="F96" s="150">
        <v>67.400000000000006</v>
      </c>
      <c r="G96" s="150">
        <v>131</v>
      </c>
      <c r="H96" s="150">
        <v>38.200000000000003</v>
      </c>
      <c r="I96" s="151">
        <v>35.1</v>
      </c>
      <c r="J96" s="152">
        <v>467.87303000000003</v>
      </c>
      <c r="K96" s="153">
        <v>1.1868000000000001</v>
      </c>
      <c r="L96" s="149">
        <v>21.844830000000002</v>
      </c>
      <c r="M96" s="155">
        <v>0.9890000000000001</v>
      </c>
      <c r="N96" s="155">
        <v>0.93500000000000005</v>
      </c>
      <c r="O96" s="156">
        <v>190.34836000000001</v>
      </c>
      <c r="P96" s="155">
        <v>6.3274222564893345E-2</v>
      </c>
      <c r="Q96" s="149">
        <v>356.13409999999999</v>
      </c>
      <c r="R96" s="1">
        <v>224</v>
      </c>
      <c r="S96" s="155">
        <v>1.361285053090117E-3</v>
      </c>
      <c r="T96" s="155">
        <v>1887.9465399999999</v>
      </c>
      <c r="U96" s="130">
        <v>605.794593208891</v>
      </c>
      <c r="V96" s="157">
        <v>2124.94821</v>
      </c>
    </row>
    <row r="97" spans="1:22" ht="15">
      <c r="A97" s="1" t="s">
        <v>208</v>
      </c>
      <c r="B97" s="1" t="s">
        <v>209</v>
      </c>
      <c r="C97" s="149">
        <v>55.91</v>
      </c>
      <c r="D97" s="150">
        <v>4.89642</v>
      </c>
      <c r="E97" s="150">
        <v>-4.71</v>
      </c>
      <c r="F97" s="150">
        <v>55.4</v>
      </c>
      <c r="G97" s="150">
        <v>80.900000000000006</v>
      </c>
      <c r="H97" s="150">
        <v>24.8</v>
      </c>
      <c r="I97" s="151">
        <v>28.1</v>
      </c>
      <c r="J97" s="152">
        <v>395.13961</v>
      </c>
      <c r="K97" s="153">
        <v>1.3519999999999999</v>
      </c>
      <c r="L97" s="149">
        <v>18.66667</v>
      </c>
      <c r="M97" s="155">
        <v>0.97700000000000009</v>
      </c>
      <c r="N97" s="155">
        <v>2.7999999999999997E-2</v>
      </c>
      <c r="O97" s="156">
        <v>153.29567</v>
      </c>
      <c r="P97" s="155">
        <v>7.1218363743378463E-2</v>
      </c>
      <c r="Q97" s="149">
        <v>66.464680000000001</v>
      </c>
      <c r="R97" s="1">
        <v>-82</v>
      </c>
      <c r="S97" s="155">
        <v>0</v>
      </c>
      <c r="T97" s="155">
        <v>1127.1336100000001</v>
      </c>
      <c r="U97" s="130">
        <v>246.81611247869719</v>
      </c>
      <c r="V97" s="157">
        <v>1384.2214300000001</v>
      </c>
    </row>
    <row r="98" spans="1:22" ht="15">
      <c r="A98" s="1" t="s">
        <v>210</v>
      </c>
      <c r="B98" s="1" t="s">
        <v>211</v>
      </c>
      <c r="C98" s="149">
        <v>137.94</v>
      </c>
      <c r="D98" s="150">
        <v>2.6293100000000003</v>
      </c>
      <c r="E98" s="150">
        <v>-1.25</v>
      </c>
      <c r="F98" s="150">
        <v>53.4</v>
      </c>
      <c r="G98" s="150">
        <v>89.9</v>
      </c>
      <c r="H98" s="150">
        <v>25.3</v>
      </c>
      <c r="I98" s="151">
        <v>26.8</v>
      </c>
      <c r="J98" s="152">
        <v>352.84902</v>
      </c>
      <c r="K98" s="153">
        <v>1.32437</v>
      </c>
      <c r="L98" s="149">
        <v>23.52</v>
      </c>
      <c r="M98" s="155">
        <v>0.95</v>
      </c>
      <c r="N98" s="155">
        <v>0.79500000000000004</v>
      </c>
      <c r="O98" s="156">
        <v>104.31034</v>
      </c>
      <c r="P98" s="155">
        <v>4.0458977250116074E-2</v>
      </c>
      <c r="Q98" s="149">
        <v>420.49041999999997</v>
      </c>
      <c r="R98" s="1">
        <v>66</v>
      </c>
      <c r="S98" s="155">
        <v>2.2758306781975419E-3</v>
      </c>
      <c r="T98" s="155">
        <v>1457.1864399999999</v>
      </c>
      <c r="U98" s="130">
        <v>763.94757643904336</v>
      </c>
      <c r="V98" s="157">
        <v>2047.5548100000001</v>
      </c>
    </row>
    <row r="99" spans="1:22" ht="15">
      <c r="A99" s="1" t="s">
        <v>212</v>
      </c>
      <c r="B99" s="1" t="s">
        <v>213</v>
      </c>
      <c r="C99" s="149">
        <v>64.3</v>
      </c>
      <c r="D99" s="150">
        <v>-0.33029000000000003</v>
      </c>
      <c r="E99" s="150">
        <v>-3.37</v>
      </c>
      <c r="F99" s="150">
        <v>55.3</v>
      </c>
      <c r="G99" s="150">
        <v>78.400000000000006</v>
      </c>
      <c r="H99" s="150">
        <v>24.3</v>
      </c>
      <c r="I99" s="151">
        <v>30.2</v>
      </c>
      <c r="J99" s="152">
        <v>408.77980000000002</v>
      </c>
      <c r="K99" s="153">
        <v>1.3949</v>
      </c>
      <c r="L99" s="149">
        <v>19.33333</v>
      </c>
      <c r="M99" s="155">
        <v>0.84599999999999997</v>
      </c>
      <c r="N99" s="155">
        <v>0.58100000000000007</v>
      </c>
      <c r="O99" s="156">
        <v>119.10424</v>
      </c>
      <c r="P99" s="155">
        <v>7.0502264306298884E-2</v>
      </c>
      <c r="Q99" s="149">
        <v>192.07317</v>
      </c>
      <c r="R99" s="1">
        <v>65</v>
      </c>
      <c r="S99" s="155">
        <v>0</v>
      </c>
      <c r="T99" s="155">
        <v>1299.9176600000001</v>
      </c>
      <c r="U99" s="130">
        <v>858.77479255037122</v>
      </c>
      <c r="V99" s="157">
        <v>2725.9408800000001</v>
      </c>
    </row>
    <row r="100" spans="1:22" ht="15">
      <c r="A100" s="1" t="s">
        <v>214</v>
      </c>
      <c r="B100" s="1" t="s">
        <v>215</v>
      </c>
      <c r="C100" s="149">
        <v>58.55</v>
      </c>
      <c r="D100" s="150">
        <v>-0.46147000000000005</v>
      </c>
      <c r="E100" s="150">
        <v>-3.69</v>
      </c>
      <c r="F100" s="150">
        <v>54</v>
      </c>
      <c r="G100" s="150">
        <v>91.1</v>
      </c>
      <c r="H100" s="150">
        <v>25.7</v>
      </c>
      <c r="I100" s="151">
        <v>30.1</v>
      </c>
      <c r="J100" s="152">
        <v>415.37668000000002</v>
      </c>
      <c r="K100" s="153">
        <v>1.2568000000000001</v>
      </c>
      <c r="L100" s="149">
        <v>21.071429999999999</v>
      </c>
      <c r="M100" s="155">
        <v>0.96599999999999997</v>
      </c>
      <c r="N100" s="155">
        <v>0.59</v>
      </c>
      <c r="O100" s="156">
        <v>83.371790000000004</v>
      </c>
      <c r="P100" s="155">
        <v>7.0004746084480304E-2</v>
      </c>
      <c r="Q100" s="149">
        <v>107.33548999999999</v>
      </c>
      <c r="R100" s="1">
        <v>65</v>
      </c>
      <c r="S100" s="155">
        <v>1.1049723756906078E-3</v>
      </c>
      <c r="T100" s="155">
        <v>1073.80161</v>
      </c>
      <c r="U100" s="130">
        <v>457.13359377407926</v>
      </c>
      <c r="V100" s="157">
        <v>1561.7411099999999</v>
      </c>
    </row>
    <row r="101" spans="1:22" ht="15">
      <c r="A101" s="1" t="s">
        <v>216</v>
      </c>
      <c r="B101" s="1" t="s">
        <v>217</v>
      </c>
      <c r="C101" s="149">
        <v>51.81</v>
      </c>
      <c r="D101" s="150">
        <v>1.4932799999999999</v>
      </c>
      <c r="E101" s="150">
        <v>-8.2100000000000009</v>
      </c>
      <c r="F101" s="150">
        <v>55.7</v>
      </c>
      <c r="G101" s="150">
        <v>77.8</v>
      </c>
      <c r="H101" s="150">
        <v>24.3</v>
      </c>
      <c r="I101" s="151">
        <v>29.9</v>
      </c>
      <c r="J101" s="152">
        <v>375.50909999999999</v>
      </c>
      <c r="K101" s="153">
        <v>1.4534899999999999</v>
      </c>
      <c r="L101" s="149">
        <v>18.16667</v>
      </c>
      <c r="M101" s="155">
        <v>0.97700000000000009</v>
      </c>
      <c r="N101" s="155">
        <v>0.76</v>
      </c>
      <c r="O101" s="156">
        <v>209.05923000000001</v>
      </c>
      <c r="P101" s="155">
        <v>6.8101761252446186E-2</v>
      </c>
      <c r="Q101" s="149">
        <v>63.364339999999999</v>
      </c>
      <c r="R101" s="1">
        <v>9</v>
      </c>
      <c r="S101" s="155">
        <v>0</v>
      </c>
      <c r="T101" s="155">
        <v>1166.34051</v>
      </c>
      <c r="U101" s="130">
        <v>332.31287654010561</v>
      </c>
      <c r="V101" s="157">
        <v>1837.0207700000001</v>
      </c>
    </row>
    <row r="102" spans="1:22" ht="15">
      <c r="A102" s="1" t="s">
        <v>218</v>
      </c>
      <c r="B102" s="1" t="s">
        <v>219</v>
      </c>
      <c r="C102" s="149">
        <v>44.4</v>
      </c>
      <c r="D102" s="150">
        <v>-1.49617</v>
      </c>
      <c r="E102" s="150">
        <v>9.35</v>
      </c>
      <c r="F102" s="150">
        <v>59.1</v>
      </c>
      <c r="G102" s="150">
        <v>77.7</v>
      </c>
      <c r="H102" s="150">
        <v>25.9</v>
      </c>
      <c r="I102" s="151">
        <v>26.8</v>
      </c>
      <c r="J102" s="152">
        <v>369.30718000000002</v>
      </c>
      <c r="K102" s="153">
        <v>0.96</v>
      </c>
      <c r="L102" s="149">
        <v>22.625</v>
      </c>
      <c r="M102" s="155">
        <v>0.99900000000000011</v>
      </c>
      <c r="N102" s="155">
        <v>0.996</v>
      </c>
      <c r="O102" s="156">
        <v>103.98354</v>
      </c>
      <c r="P102" s="155">
        <v>7.511045655375552E-2</v>
      </c>
      <c r="Q102" s="149">
        <v>106.23728</v>
      </c>
      <c r="R102" s="1">
        <v>-31</v>
      </c>
      <c r="S102" s="155">
        <v>0</v>
      </c>
      <c r="T102" s="155">
        <v>748.15905999999995</v>
      </c>
      <c r="U102" s="130">
        <v>1486.921771238201</v>
      </c>
      <c r="V102" s="157">
        <v>3768.79268</v>
      </c>
    </row>
    <row r="103" spans="1:22" ht="15">
      <c r="A103" s="1" t="s">
        <v>220</v>
      </c>
      <c r="B103" s="1" t="s">
        <v>221</v>
      </c>
      <c r="C103" s="149">
        <v>163.36000000000001</v>
      </c>
      <c r="D103" s="150">
        <v>1.8283499999999999</v>
      </c>
      <c r="E103" s="150">
        <v>2.27</v>
      </c>
      <c r="F103" s="150">
        <v>57.4</v>
      </c>
      <c r="G103" s="150">
        <v>86</v>
      </c>
      <c r="H103" s="150">
        <v>26.6</v>
      </c>
      <c r="I103" s="151">
        <v>25.9</v>
      </c>
      <c r="J103" s="152">
        <v>340.18265000000002</v>
      </c>
      <c r="K103" s="153">
        <v>0.96399000000000012</v>
      </c>
      <c r="L103" s="149">
        <v>21.77778</v>
      </c>
      <c r="M103" s="155">
        <v>0.996</v>
      </c>
      <c r="N103" s="155">
        <v>0.997</v>
      </c>
      <c r="O103" s="156">
        <v>171.97498999999999</v>
      </c>
      <c r="P103" s="155">
        <v>4.3453270490861021E-2</v>
      </c>
      <c r="Q103" s="149">
        <v>977.03290000000004</v>
      </c>
      <c r="R103" s="1">
        <v>137</v>
      </c>
      <c r="S103" s="155">
        <v>2.9698769622401359E-3</v>
      </c>
      <c r="T103" s="155">
        <v>1354.75342</v>
      </c>
      <c r="U103" s="130">
        <v>2588.4016445758939</v>
      </c>
      <c r="V103" s="157">
        <v>6726.2155499999999</v>
      </c>
    </row>
    <row r="104" spans="1:22" ht="15">
      <c r="A104" s="1" t="s">
        <v>222</v>
      </c>
      <c r="B104" s="1" t="s">
        <v>223</v>
      </c>
      <c r="C104" s="149">
        <v>80.239999999999995</v>
      </c>
      <c r="D104" s="150">
        <v>-3.4403700000000002</v>
      </c>
      <c r="E104" s="150">
        <v>-17.2</v>
      </c>
      <c r="F104" s="150">
        <v>53.2</v>
      </c>
      <c r="G104" s="150">
        <v>96.5</v>
      </c>
      <c r="H104" s="150">
        <v>26.1</v>
      </c>
      <c r="I104" s="151">
        <v>26.5</v>
      </c>
      <c r="J104" s="152">
        <v>401.94148999999999</v>
      </c>
      <c r="K104" s="153">
        <v>1.012</v>
      </c>
      <c r="L104" s="149">
        <v>23.22222</v>
      </c>
      <c r="M104" s="155">
        <v>0.97599999999999998</v>
      </c>
      <c r="N104" s="155">
        <v>0.90099999999999991</v>
      </c>
      <c r="O104" s="156">
        <v>95.412840000000003</v>
      </c>
      <c r="P104" s="155">
        <v>8.9390438955038204E-2</v>
      </c>
      <c r="Q104" s="149">
        <v>72.836929999999995</v>
      </c>
      <c r="R104" s="1">
        <v>-31</v>
      </c>
      <c r="S104" s="155">
        <v>0</v>
      </c>
      <c r="T104" s="155">
        <v>890.3501</v>
      </c>
      <c r="U104" s="130">
        <v>332.95040477847368</v>
      </c>
      <c r="V104" s="157">
        <v>1210.4933599999999</v>
      </c>
    </row>
    <row r="105" spans="1:22" ht="15">
      <c r="A105" s="1" t="s">
        <v>224</v>
      </c>
      <c r="B105" s="1" t="s">
        <v>225</v>
      </c>
      <c r="C105" s="149">
        <v>55.67</v>
      </c>
      <c r="D105" s="1">
        <v>-1.2</v>
      </c>
      <c r="E105" s="150">
        <v>-5.31</v>
      </c>
      <c r="F105" s="150">
        <v>55.2</v>
      </c>
      <c r="G105" s="150">
        <v>72.7</v>
      </c>
      <c r="H105" s="150">
        <v>23.2</v>
      </c>
      <c r="I105" s="151">
        <v>24.9</v>
      </c>
      <c r="J105" s="152">
        <v>342.19715000000002</v>
      </c>
      <c r="K105" s="153">
        <v>0.92405000000000004</v>
      </c>
      <c r="L105" s="149">
        <v>23.66667</v>
      </c>
      <c r="M105" s="155">
        <v>0.99</v>
      </c>
      <c r="N105" s="155">
        <v>0.74199999999999999</v>
      </c>
      <c r="O105" s="156">
        <v>181.72157000000001</v>
      </c>
      <c r="P105" s="155">
        <v>5.6915949702183985E-2</v>
      </c>
      <c r="Q105" s="149">
        <v>259.48827</v>
      </c>
      <c r="R105" s="1">
        <v>-17</v>
      </c>
      <c r="S105" s="155">
        <v>0</v>
      </c>
      <c r="T105" s="155">
        <v>1128.3917899999999</v>
      </c>
      <c r="U105" s="130">
        <v>522.11153518123672</v>
      </c>
      <c r="V105" s="157">
        <v>3074.9327899999998</v>
      </c>
    </row>
    <row r="106" spans="1:22" ht="15">
      <c r="A106" s="1" t="s">
        <v>226</v>
      </c>
      <c r="B106" s="1" t="s">
        <v>227</v>
      </c>
      <c r="C106" s="149">
        <v>54.11</v>
      </c>
      <c r="D106" s="150">
        <v>-1.3177700000000001</v>
      </c>
      <c r="E106" s="150">
        <v>2.82</v>
      </c>
      <c r="F106" s="150">
        <v>54.7</v>
      </c>
      <c r="G106" s="150">
        <v>109</v>
      </c>
      <c r="H106" s="150">
        <v>28.5</v>
      </c>
      <c r="I106" s="151">
        <v>25.8</v>
      </c>
      <c r="J106" s="152">
        <v>411.03516999999999</v>
      </c>
      <c r="K106" s="153">
        <v>1.04667</v>
      </c>
      <c r="L106" s="149">
        <v>20.16667</v>
      </c>
      <c r="M106" s="155">
        <v>0.92500000000000004</v>
      </c>
      <c r="N106" s="155">
        <v>0.28699999999999998</v>
      </c>
      <c r="O106" s="156">
        <v>182.60542000000001</v>
      </c>
      <c r="P106" s="155">
        <v>4.665314401622718E-2</v>
      </c>
      <c r="Q106" s="149">
        <v>88.235290000000006</v>
      </c>
      <c r="R106" s="1">
        <v>-442</v>
      </c>
      <c r="S106" s="155">
        <v>0</v>
      </c>
      <c r="T106" s="155">
        <v>1190.9591399999999</v>
      </c>
      <c r="U106" s="130">
        <v>278.8926826526789</v>
      </c>
      <c r="V106" s="157">
        <v>1337.22597</v>
      </c>
    </row>
    <row r="107" spans="1:22" ht="15">
      <c r="A107" s="1" t="s">
        <v>228</v>
      </c>
      <c r="B107" s="1" t="s">
        <v>229</v>
      </c>
      <c r="C107" s="149">
        <v>45.19</v>
      </c>
      <c r="D107" s="150">
        <v>-5.1581099999999998</v>
      </c>
      <c r="E107" s="150">
        <v>-6.95</v>
      </c>
      <c r="F107" s="150">
        <v>55.5</v>
      </c>
      <c r="G107" s="150">
        <v>97.3</v>
      </c>
      <c r="H107" s="150">
        <v>27.3</v>
      </c>
      <c r="I107" s="151">
        <v>23.9</v>
      </c>
      <c r="J107" s="152">
        <v>390.14445000000001</v>
      </c>
      <c r="K107" s="153">
        <v>1.7142900000000001</v>
      </c>
      <c r="L107" s="149">
        <v>19</v>
      </c>
      <c r="M107" s="155">
        <v>0.99900000000000011</v>
      </c>
      <c r="N107" s="155">
        <v>0.54300000000000004</v>
      </c>
      <c r="O107" s="156">
        <v>63.915680000000002</v>
      </c>
      <c r="P107" s="155">
        <v>8.7535014005602235E-2</v>
      </c>
      <c r="Q107" s="149">
        <v>92.792789999999997</v>
      </c>
      <c r="R107" s="1">
        <v>-122</v>
      </c>
      <c r="S107" s="155">
        <v>0</v>
      </c>
      <c r="T107" s="155">
        <v>1057.4229700000001</v>
      </c>
      <c r="U107" s="130">
        <v>354.96754054054054</v>
      </c>
      <c r="V107" s="157">
        <v>1831.0112899999999</v>
      </c>
    </row>
    <row r="108" spans="1:22" ht="15">
      <c r="A108" s="1" t="s">
        <v>230</v>
      </c>
      <c r="B108" s="1" t="s">
        <v>231</v>
      </c>
      <c r="C108" s="149">
        <v>43.88</v>
      </c>
      <c r="D108" s="150">
        <v>-3.83683</v>
      </c>
      <c r="E108" s="150">
        <v>-12.32</v>
      </c>
      <c r="F108" s="150">
        <v>57.5</v>
      </c>
      <c r="G108" s="150">
        <v>111.2</v>
      </c>
      <c r="H108" s="150">
        <v>30.3</v>
      </c>
      <c r="I108" s="151">
        <v>26.3</v>
      </c>
      <c r="J108" s="152">
        <v>331.2559</v>
      </c>
      <c r="K108" s="153">
        <v>1.5368400000000002</v>
      </c>
      <c r="L108" s="149">
        <v>20.5</v>
      </c>
      <c r="M108" s="155">
        <v>0.89300000000000002</v>
      </c>
      <c r="N108" s="155">
        <v>9.4E-2</v>
      </c>
      <c r="O108" s="156">
        <v>174.87884</v>
      </c>
      <c r="P108" s="155">
        <v>8.4294871794871801E-2</v>
      </c>
      <c r="Q108" s="149">
        <v>81.823729999999998</v>
      </c>
      <c r="R108" s="1">
        <v>-19</v>
      </c>
      <c r="S108" s="155">
        <v>0</v>
      </c>
      <c r="T108" s="155">
        <v>974.35897</v>
      </c>
      <c r="U108" s="130">
        <v>190.0119336454305</v>
      </c>
      <c r="V108" s="157">
        <v>1122.80611</v>
      </c>
    </row>
    <row r="109" spans="1:22" ht="15">
      <c r="A109" s="1" t="s">
        <v>232</v>
      </c>
      <c r="B109" s="1" t="s">
        <v>233</v>
      </c>
      <c r="C109" s="149">
        <v>128.97999999999999</v>
      </c>
      <c r="D109" s="150">
        <v>-1.13097</v>
      </c>
      <c r="E109" s="150">
        <v>-1.0900000000000001</v>
      </c>
      <c r="F109" s="150">
        <v>59</v>
      </c>
      <c r="G109" s="150">
        <v>117.6</v>
      </c>
      <c r="H109" s="150">
        <v>31.9</v>
      </c>
      <c r="I109" s="151">
        <v>24.7</v>
      </c>
      <c r="J109" s="152">
        <v>346.85207000000003</v>
      </c>
      <c r="K109" s="153">
        <v>0.8631700000000001</v>
      </c>
      <c r="L109" s="149">
        <v>16.725000000000001</v>
      </c>
      <c r="M109" s="155">
        <v>0.97900000000000009</v>
      </c>
      <c r="N109" s="155">
        <v>0.67099999999999993</v>
      </c>
      <c r="O109" s="156">
        <v>114.49898</v>
      </c>
      <c r="P109" s="155">
        <v>6.768323383442422E-2</v>
      </c>
      <c r="Q109" s="149">
        <v>231.62513000000001</v>
      </c>
      <c r="R109" s="1">
        <v>118</v>
      </c>
      <c r="S109" s="155">
        <v>4.3233895373973193E-4</v>
      </c>
      <c r="T109" s="155">
        <v>1663.6697099999999</v>
      </c>
      <c r="U109" s="130">
        <v>685.72220136595956</v>
      </c>
      <c r="V109" s="157">
        <v>2222.3754399999998</v>
      </c>
    </row>
    <row r="110" spans="1:22" ht="15">
      <c r="A110" s="1" t="s">
        <v>234</v>
      </c>
      <c r="B110" s="1" t="s">
        <v>235</v>
      </c>
      <c r="C110" s="149">
        <v>51.95</v>
      </c>
      <c r="D110" s="150">
        <v>-2.5773200000000003</v>
      </c>
      <c r="E110" s="150">
        <v>-1.0900000000000001</v>
      </c>
      <c r="F110" s="150">
        <v>56.9</v>
      </c>
      <c r="G110" s="150">
        <v>92.6</v>
      </c>
      <c r="H110" s="150">
        <v>27.4</v>
      </c>
      <c r="I110" s="151">
        <v>28.3</v>
      </c>
      <c r="J110" s="152">
        <v>308.04597999999999</v>
      </c>
      <c r="K110" s="153">
        <v>1.0249999999999999</v>
      </c>
      <c r="L110" s="149">
        <v>19.66667</v>
      </c>
      <c r="M110" s="155">
        <v>0.95099999999999996</v>
      </c>
      <c r="N110" s="155">
        <v>0.22899999999999998</v>
      </c>
      <c r="O110" s="156">
        <v>115.57244</v>
      </c>
      <c r="P110" s="155">
        <v>6.88112484022156E-2</v>
      </c>
      <c r="Q110" s="149">
        <v>81.059060000000002</v>
      </c>
      <c r="R110" s="1">
        <v>5</v>
      </c>
      <c r="S110" s="155">
        <v>0</v>
      </c>
      <c r="T110" s="155">
        <v>1071.5807400000001</v>
      </c>
      <c r="U110" s="130">
        <v>226.7422511880516</v>
      </c>
      <c r="V110" s="157">
        <v>1489.55422</v>
      </c>
    </row>
    <row r="111" spans="1:22" ht="15">
      <c r="A111" s="1" t="s">
        <v>236</v>
      </c>
      <c r="B111" s="1" t="s">
        <v>237</v>
      </c>
      <c r="C111" s="149">
        <v>49.13</v>
      </c>
      <c r="D111" s="150">
        <v>-2.94489</v>
      </c>
      <c r="E111" s="150">
        <v>-2.94</v>
      </c>
      <c r="F111" s="150">
        <v>53.4</v>
      </c>
      <c r="G111" s="150">
        <v>87.1</v>
      </c>
      <c r="H111" s="150">
        <v>24.8</v>
      </c>
      <c r="I111" s="151">
        <v>23.8</v>
      </c>
      <c r="J111" s="152">
        <v>358.27845000000002</v>
      </c>
      <c r="K111" s="153">
        <v>3.17333</v>
      </c>
      <c r="L111" s="149">
        <v>20.875</v>
      </c>
      <c r="M111" s="155">
        <v>0.99</v>
      </c>
      <c r="N111" s="155">
        <v>0.62</v>
      </c>
      <c r="O111" s="156">
        <v>80.914320000000004</v>
      </c>
      <c r="P111" s="155">
        <v>5.4158607350096713E-2</v>
      </c>
      <c r="Q111" s="149">
        <v>83.940579999999997</v>
      </c>
      <c r="R111" s="1">
        <v>-132</v>
      </c>
      <c r="S111" s="155">
        <v>0</v>
      </c>
      <c r="T111" s="155">
        <v>1177.73479</v>
      </c>
      <c r="U111" s="130">
        <v>411.33427130044839</v>
      </c>
      <c r="V111" s="157">
        <v>1626.53999</v>
      </c>
    </row>
    <row r="112" spans="1:22" ht="15">
      <c r="A112" s="1" t="s">
        <v>238</v>
      </c>
      <c r="B112" s="1" t="s">
        <v>239</v>
      </c>
      <c r="C112" s="149">
        <v>114.29</v>
      </c>
      <c r="D112" s="150">
        <v>-2.1717300000000002</v>
      </c>
      <c r="E112" s="150">
        <v>1.17</v>
      </c>
      <c r="F112" s="150">
        <v>53</v>
      </c>
      <c r="G112" s="150">
        <v>100.5</v>
      </c>
      <c r="H112" s="150">
        <v>26.6</v>
      </c>
      <c r="I112" s="151">
        <v>29.7</v>
      </c>
      <c r="J112" s="152">
        <v>320.81229999999999</v>
      </c>
      <c r="K112" s="153">
        <v>1.3280000000000001</v>
      </c>
      <c r="L112" s="149">
        <v>23.66667</v>
      </c>
      <c r="M112" s="155">
        <v>0.9820000000000001</v>
      </c>
      <c r="N112" s="155">
        <v>0.47700000000000004</v>
      </c>
      <c r="O112" s="156">
        <v>148.01203000000001</v>
      </c>
      <c r="P112" s="155">
        <v>4.3799337916984975E-2</v>
      </c>
      <c r="Q112" s="149">
        <v>73.568579999999997</v>
      </c>
      <c r="R112" s="1">
        <v>-57</v>
      </c>
      <c r="S112" s="155">
        <v>0</v>
      </c>
      <c r="T112" s="155">
        <v>1204.48179</v>
      </c>
      <c r="U112" s="130">
        <v>218.54953062583223</v>
      </c>
      <c r="V112" s="157">
        <v>1265.5166400000001</v>
      </c>
    </row>
    <row r="113" spans="1:22" ht="15">
      <c r="A113" s="1" t="s">
        <v>240</v>
      </c>
      <c r="B113" s="1" t="s">
        <v>241</v>
      </c>
      <c r="C113" s="149">
        <v>81.709999999999994</v>
      </c>
      <c r="D113" s="150">
        <v>0.41104000000000002</v>
      </c>
      <c r="E113" s="150">
        <v>12.54</v>
      </c>
      <c r="F113" s="150">
        <v>52.3</v>
      </c>
      <c r="G113" s="150">
        <v>67.599999999999994</v>
      </c>
      <c r="H113" s="150">
        <v>21.1</v>
      </c>
      <c r="I113" s="151">
        <v>24</v>
      </c>
      <c r="J113" s="152">
        <v>341.18209000000002</v>
      </c>
      <c r="K113" s="153">
        <v>1.14592</v>
      </c>
      <c r="L113" s="149">
        <v>22.923079999999999</v>
      </c>
      <c r="M113" s="155">
        <v>0.998</v>
      </c>
      <c r="N113" s="155">
        <v>0.13800000000000001</v>
      </c>
      <c r="O113" s="156">
        <v>102.28129</v>
      </c>
      <c r="P113" s="155">
        <v>3.9476418034489924E-2</v>
      </c>
      <c r="Q113" s="149">
        <v>218.47936999999999</v>
      </c>
      <c r="R113" s="1">
        <v>76</v>
      </c>
      <c r="S113" s="155">
        <v>1.2143290831815423E-3</v>
      </c>
      <c r="T113" s="155">
        <v>1710.99107</v>
      </c>
      <c r="U113" s="130">
        <v>692.33178247528122</v>
      </c>
      <c r="V113" s="157">
        <v>2262.1272600000002</v>
      </c>
    </row>
    <row r="114" spans="1:22" ht="15">
      <c r="A114" s="1" t="s">
        <v>242</v>
      </c>
      <c r="B114" s="1" t="s">
        <v>243</v>
      </c>
      <c r="C114" s="149">
        <v>91.31</v>
      </c>
      <c r="D114" s="150">
        <v>-1.72187</v>
      </c>
      <c r="E114" s="150">
        <v>-1.1599999999999999</v>
      </c>
      <c r="F114" s="150">
        <v>56.6</v>
      </c>
      <c r="G114" s="150">
        <v>103</v>
      </c>
      <c r="H114" s="150">
        <v>28.7</v>
      </c>
      <c r="I114" s="151">
        <v>22.5</v>
      </c>
      <c r="J114" s="152">
        <v>418.36284999999998</v>
      </c>
      <c r="K114" s="153">
        <v>0.87414000000000003</v>
      </c>
      <c r="L114" s="149">
        <v>20.6129</v>
      </c>
      <c r="M114" s="155">
        <v>0.996</v>
      </c>
      <c r="N114" s="155">
        <v>0.65599999999999992</v>
      </c>
      <c r="O114" s="156">
        <v>189.30416</v>
      </c>
      <c r="P114" s="155">
        <v>4.3523151457390198E-2</v>
      </c>
      <c r="Q114" s="149">
        <v>304.27506</v>
      </c>
      <c r="R114" s="1">
        <v>83</v>
      </c>
      <c r="S114" s="155">
        <v>9.1743119266055051E-4</v>
      </c>
      <c r="T114" s="155">
        <v>1731.39544</v>
      </c>
      <c r="U114" s="130">
        <v>782.35796439981743</v>
      </c>
      <c r="V114" s="157">
        <v>2216.23947</v>
      </c>
    </row>
    <row r="115" spans="1:22" ht="15">
      <c r="A115" s="1" t="s">
        <v>244</v>
      </c>
      <c r="B115" s="1" t="s">
        <v>245</v>
      </c>
      <c r="C115" s="149">
        <v>47.88</v>
      </c>
      <c r="D115" s="150">
        <v>-5.8139500000000002</v>
      </c>
      <c r="E115" s="150">
        <v>-6.38</v>
      </c>
      <c r="F115" s="150">
        <v>54.4</v>
      </c>
      <c r="G115" s="150">
        <v>109.6</v>
      </c>
      <c r="H115" s="150">
        <v>28.4</v>
      </c>
      <c r="I115" s="151">
        <v>24.7</v>
      </c>
      <c r="J115" s="152">
        <v>380.28169000000003</v>
      </c>
      <c r="K115" s="153">
        <v>3.26</v>
      </c>
      <c r="L115" s="149">
        <v>20.66667</v>
      </c>
      <c r="M115" s="155">
        <v>0.9870000000000001</v>
      </c>
      <c r="N115" s="155">
        <v>0.42499999999999999</v>
      </c>
      <c r="O115" s="156">
        <v>131.09527</v>
      </c>
      <c r="P115" s="155">
        <v>5.8156440825821457E-2</v>
      </c>
      <c r="Q115" s="149">
        <v>89.847430000000003</v>
      </c>
      <c r="R115" s="1">
        <v>-2</v>
      </c>
      <c r="S115" s="155">
        <v>0</v>
      </c>
      <c r="T115" s="155">
        <v>1360.8607199999999</v>
      </c>
      <c r="U115" s="130">
        <v>365.60130909775853</v>
      </c>
      <c r="V115" s="157">
        <v>1693.61931</v>
      </c>
    </row>
    <row r="116" spans="1:22" ht="15">
      <c r="A116" s="1" t="s">
        <v>246</v>
      </c>
      <c r="B116" s="1" t="s">
        <v>247</v>
      </c>
      <c r="C116" s="149">
        <v>2682.77</v>
      </c>
      <c r="D116" s="150">
        <v>-3.4862299999999999</v>
      </c>
      <c r="E116" s="150">
        <v>-7.26</v>
      </c>
      <c r="F116" s="150">
        <v>62.9</v>
      </c>
      <c r="G116" s="150">
        <v>156.30000000000001</v>
      </c>
      <c r="H116" s="150">
        <v>38.4</v>
      </c>
      <c r="I116" s="151">
        <v>34</v>
      </c>
      <c r="J116" s="152">
        <v>422.35480000000001</v>
      </c>
      <c r="K116" s="153">
        <v>0.84761000000000009</v>
      </c>
      <c r="L116" s="149">
        <v>21.2</v>
      </c>
      <c r="M116" s="155">
        <v>0.9870000000000001</v>
      </c>
      <c r="N116" s="155">
        <v>0.92</v>
      </c>
      <c r="O116" s="156">
        <v>231.42388</v>
      </c>
      <c r="P116" s="155">
        <v>4.8428515603193209E-2</v>
      </c>
      <c r="Q116" s="149">
        <v>316.01486999999997</v>
      </c>
      <c r="R116" s="1">
        <v>477</v>
      </c>
      <c r="S116" s="155">
        <v>7.1267371421784062E-4</v>
      </c>
      <c r="T116" s="155">
        <v>2349.9693000000002</v>
      </c>
      <c r="U116" s="130">
        <v>490.3665806738955</v>
      </c>
      <c r="V116" s="157">
        <v>2053.63015</v>
      </c>
    </row>
    <row r="117" spans="1:22" ht="15">
      <c r="A117" s="1" t="s">
        <v>248</v>
      </c>
      <c r="B117" s="1" t="s">
        <v>249</v>
      </c>
      <c r="C117" s="149">
        <v>757.57</v>
      </c>
      <c r="D117" s="150">
        <v>-4.7614900000000002</v>
      </c>
      <c r="E117" s="150">
        <v>-6.23</v>
      </c>
      <c r="F117" s="150">
        <v>61.4</v>
      </c>
      <c r="G117" s="150">
        <v>134.4</v>
      </c>
      <c r="H117" s="150">
        <v>35.200000000000003</v>
      </c>
      <c r="I117" s="151">
        <v>23.4</v>
      </c>
      <c r="J117" s="152">
        <v>317.56198000000001</v>
      </c>
      <c r="K117" s="153">
        <v>0.95280000000000009</v>
      </c>
      <c r="L117" s="149">
        <v>19.399999999999999</v>
      </c>
      <c r="M117" s="155">
        <v>0.98099999999999998</v>
      </c>
      <c r="N117" s="155">
        <v>0.876</v>
      </c>
      <c r="O117" s="156">
        <v>118.56116</v>
      </c>
      <c r="P117" s="155">
        <v>7.3148537029259414E-2</v>
      </c>
      <c r="Q117" s="149">
        <v>187.48102</v>
      </c>
      <c r="R117" s="1">
        <v>133</v>
      </c>
      <c r="S117" s="155">
        <v>7.9270709472849786E-4</v>
      </c>
      <c r="T117" s="155">
        <v>1766.06468</v>
      </c>
      <c r="U117" s="130">
        <v>627.80286079902828</v>
      </c>
      <c r="V117" s="157">
        <v>2025.4239600000001</v>
      </c>
    </row>
    <row r="118" spans="1:22" ht="15">
      <c r="A118" s="1" t="s">
        <v>250</v>
      </c>
      <c r="B118" s="1" t="s">
        <v>251</v>
      </c>
      <c r="C118" s="149">
        <v>61.62</v>
      </c>
      <c r="D118" s="150">
        <v>-2.07822</v>
      </c>
      <c r="E118" s="150">
        <v>-3.21</v>
      </c>
      <c r="F118" s="150">
        <v>52.5</v>
      </c>
      <c r="G118" s="150">
        <v>96</v>
      </c>
      <c r="H118" s="150">
        <v>25.7</v>
      </c>
      <c r="I118" s="151">
        <v>23.7</v>
      </c>
      <c r="J118" s="152">
        <v>402.22955000000002</v>
      </c>
      <c r="K118" s="153">
        <v>2.4626900000000003</v>
      </c>
      <c r="L118" s="149">
        <v>21.16667</v>
      </c>
      <c r="M118" s="155">
        <v>0.89599999999999991</v>
      </c>
      <c r="N118" s="155">
        <v>0.16399999999999998</v>
      </c>
      <c r="O118" s="156">
        <v>314.37747999999999</v>
      </c>
      <c r="P118" s="155">
        <v>0.10368663594470046</v>
      </c>
      <c r="Q118" s="149">
        <v>91.784700000000001</v>
      </c>
      <c r="R118" s="1">
        <v>-21</v>
      </c>
      <c r="S118" s="155">
        <v>0</v>
      </c>
      <c r="T118" s="155">
        <v>1195.2764999999999</v>
      </c>
      <c r="U118" s="130">
        <v>472.66750897072711</v>
      </c>
      <c r="V118" s="157">
        <v>1867.9339399999999</v>
      </c>
    </row>
    <row r="119" spans="1:22" ht="15">
      <c r="A119" s="1" t="s">
        <v>252</v>
      </c>
      <c r="B119" s="1" t="s">
        <v>253</v>
      </c>
      <c r="C119" s="149">
        <v>153.54</v>
      </c>
      <c r="D119" s="150">
        <v>-0.57803000000000004</v>
      </c>
      <c r="E119" s="150">
        <v>-3.28</v>
      </c>
      <c r="F119" s="150">
        <v>53.9</v>
      </c>
      <c r="G119" s="150">
        <v>98.4</v>
      </c>
      <c r="H119" s="150">
        <v>26.7</v>
      </c>
      <c r="I119" s="151">
        <v>26</v>
      </c>
      <c r="J119" s="152">
        <v>399.17048</v>
      </c>
      <c r="K119" s="153">
        <v>2.17333</v>
      </c>
      <c r="L119" s="149">
        <v>20.36364</v>
      </c>
      <c r="M119" s="155">
        <v>0.96799999999999997</v>
      </c>
      <c r="N119" s="155">
        <v>0.41500000000000004</v>
      </c>
      <c r="O119" s="156">
        <v>111.17534000000001</v>
      </c>
      <c r="P119" s="155">
        <v>5.2592482543455651E-2</v>
      </c>
      <c r="Q119" s="149">
        <v>137.40826999999999</v>
      </c>
      <c r="R119" s="1">
        <v>9</v>
      </c>
      <c r="S119" s="155">
        <v>1.2437810945273632E-3</v>
      </c>
      <c r="T119" s="155">
        <v>1194.47333</v>
      </c>
      <c r="U119" s="130">
        <v>440.80281575898027</v>
      </c>
      <c r="V119" s="157">
        <v>1582.3866599999999</v>
      </c>
    </row>
    <row r="120" spans="1:22" ht="15">
      <c r="A120" s="1" t="s">
        <v>254</v>
      </c>
      <c r="B120" s="1" t="s">
        <v>255</v>
      </c>
      <c r="C120" s="149">
        <v>68.510000000000005</v>
      </c>
      <c r="D120" s="150">
        <v>2.2963900000000002</v>
      </c>
      <c r="E120" s="150">
        <v>-0.77</v>
      </c>
      <c r="F120" s="150">
        <v>54.1</v>
      </c>
      <c r="G120" s="150">
        <v>84.7</v>
      </c>
      <c r="H120" s="150">
        <v>24.8</v>
      </c>
      <c r="I120" s="151">
        <v>26.6</v>
      </c>
      <c r="J120" s="152">
        <v>290.71679999999998</v>
      </c>
      <c r="K120" s="153">
        <v>7.88</v>
      </c>
      <c r="L120" s="149">
        <v>20</v>
      </c>
      <c r="M120" s="155">
        <v>0.9890000000000001</v>
      </c>
      <c r="N120" s="155">
        <v>0.38100000000000001</v>
      </c>
      <c r="O120" s="156">
        <v>58.481319999999997</v>
      </c>
      <c r="P120" s="155">
        <v>4.8170011806375444E-2</v>
      </c>
      <c r="Q120" s="149">
        <v>67.432950000000005</v>
      </c>
      <c r="R120" s="1">
        <v>21</v>
      </c>
      <c r="S120" s="155">
        <v>0</v>
      </c>
      <c r="T120" s="155">
        <v>1317.5915</v>
      </c>
      <c r="U120" s="130">
        <v>381.71558007662838</v>
      </c>
      <c r="V120" s="157">
        <v>1565.13924</v>
      </c>
    </row>
    <row r="121" spans="1:22" ht="15">
      <c r="A121" s="1" t="s">
        <v>256</v>
      </c>
      <c r="B121" s="1" t="s">
        <v>257</v>
      </c>
      <c r="C121" s="149">
        <v>182.63</v>
      </c>
      <c r="D121" s="150">
        <v>-3.0525700000000002</v>
      </c>
      <c r="E121" s="150">
        <v>-7.73</v>
      </c>
      <c r="F121" s="150">
        <v>57.1</v>
      </c>
      <c r="G121" s="150">
        <v>119.2</v>
      </c>
      <c r="H121" s="150">
        <v>31</v>
      </c>
      <c r="I121" s="151">
        <v>28.6</v>
      </c>
      <c r="J121" s="152">
        <v>373.81844000000001</v>
      </c>
      <c r="K121" s="153">
        <v>1.2077500000000001</v>
      </c>
      <c r="L121" s="149">
        <v>22.413789999999999</v>
      </c>
      <c r="M121" s="155">
        <v>0.95599999999999996</v>
      </c>
      <c r="N121" s="155">
        <v>0.88500000000000001</v>
      </c>
      <c r="O121" s="156">
        <v>148.86000000000001</v>
      </c>
      <c r="P121" s="155">
        <v>6.8438577714353674E-2</v>
      </c>
      <c r="Q121" s="149">
        <v>191.46037000000001</v>
      </c>
      <c r="R121" s="1">
        <v>184</v>
      </c>
      <c r="S121" s="155">
        <v>3.3478406427854036E-4</v>
      </c>
      <c r="T121" s="155">
        <v>1776.0732499999999</v>
      </c>
      <c r="U121" s="130">
        <v>666.07194753577107</v>
      </c>
      <c r="V121" s="157">
        <v>2179.3941</v>
      </c>
    </row>
    <row r="122" spans="1:22" ht="15">
      <c r="A122" s="1" t="s">
        <v>258</v>
      </c>
      <c r="B122" s="1" t="s">
        <v>259</v>
      </c>
      <c r="C122" s="149">
        <v>81.98</v>
      </c>
      <c r="D122" s="150">
        <v>-0.99906000000000006</v>
      </c>
      <c r="E122" s="150">
        <v>3.47</v>
      </c>
      <c r="F122" s="150">
        <v>54.8</v>
      </c>
      <c r="G122" s="150">
        <v>84.6</v>
      </c>
      <c r="H122" s="150">
        <v>25.1</v>
      </c>
      <c r="I122" s="164">
        <v>27.648214285714282</v>
      </c>
      <c r="J122" s="164">
        <v>346.49479529761891</v>
      </c>
      <c r="K122" s="153">
        <v>1.8282799999999999</v>
      </c>
      <c r="L122" s="149">
        <v>20.571429999999999</v>
      </c>
      <c r="M122" s="155">
        <v>0.876</v>
      </c>
      <c r="N122" s="155">
        <v>0.28699999999999998</v>
      </c>
      <c r="O122" s="156">
        <v>62.23554</v>
      </c>
      <c r="P122" s="155">
        <v>5.1966930135368399E-2</v>
      </c>
      <c r="Q122" s="149">
        <v>96.607579999999999</v>
      </c>
      <c r="R122" s="1">
        <v>0</v>
      </c>
      <c r="S122" s="155">
        <v>0</v>
      </c>
      <c r="T122" s="155">
        <v>1409.1033</v>
      </c>
      <c r="U122" s="130">
        <v>524.98919004577999</v>
      </c>
      <c r="V122" s="157">
        <v>1721.9477899999999</v>
      </c>
    </row>
    <row r="123" spans="1:22" ht="15">
      <c r="A123" s="1" t="s">
        <v>260</v>
      </c>
      <c r="B123" s="1" t="s">
        <v>261</v>
      </c>
      <c r="C123" s="149">
        <v>143.11000000000001</v>
      </c>
      <c r="D123" s="150">
        <v>-1.2730700000000001</v>
      </c>
      <c r="E123" s="150">
        <v>-2.71</v>
      </c>
      <c r="F123" s="150">
        <v>57</v>
      </c>
      <c r="G123" s="150">
        <v>104</v>
      </c>
      <c r="H123" s="150">
        <v>29.1</v>
      </c>
      <c r="I123" s="151">
        <v>27.6</v>
      </c>
      <c r="J123" s="152">
        <v>342.16822999999999</v>
      </c>
      <c r="K123" s="153">
        <v>1.50661</v>
      </c>
      <c r="L123" s="149">
        <v>19</v>
      </c>
      <c r="M123" s="155">
        <v>1</v>
      </c>
      <c r="N123" s="155">
        <v>0.58499999999999996</v>
      </c>
      <c r="O123" s="156">
        <v>145.84658999999999</v>
      </c>
      <c r="P123" s="155">
        <v>3.9845116162877843E-2</v>
      </c>
      <c r="Q123" s="149">
        <v>295.04415</v>
      </c>
      <c r="R123" s="1">
        <v>57</v>
      </c>
      <c r="S123" s="155">
        <v>1.7937219730941704E-3</v>
      </c>
      <c r="T123" s="155">
        <v>1392.7054700000001</v>
      </c>
      <c r="U123" s="130">
        <v>774.57190597406725</v>
      </c>
      <c r="V123" s="157">
        <v>2507.24575</v>
      </c>
    </row>
    <row r="124" spans="1:22" ht="15">
      <c r="A124" s="1" t="s">
        <v>262</v>
      </c>
      <c r="B124" s="1" t="s">
        <v>263</v>
      </c>
      <c r="C124" s="149">
        <v>129.02000000000001</v>
      </c>
      <c r="D124" s="150">
        <v>-0.55485000000000007</v>
      </c>
      <c r="E124" s="150">
        <v>5.3</v>
      </c>
      <c r="F124" s="150">
        <v>60</v>
      </c>
      <c r="G124" s="150">
        <v>104.9</v>
      </c>
      <c r="H124" s="150">
        <v>30.7</v>
      </c>
      <c r="I124" s="151">
        <v>26.5</v>
      </c>
      <c r="J124" s="152">
        <v>307.42048999999997</v>
      </c>
      <c r="K124" s="153">
        <v>1.0928599999999999</v>
      </c>
      <c r="L124" s="149">
        <v>22.423079999999999</v>
      </c>
      <c r="M124" s="155">
        <v>0.94599999999999995</v>
      </c>
      <c r="N124" s="155">
        <v>0.44500000000000001</v>
      </c>
      <c r="O124" s="156">
        <v>203.02647999999999</v>
      </c>
      <c r="P124" s="155">
        <v>4.0025719337727056E-2</v>
      </c>
      <c r="Q124" s="149">
        <v>154.15536</v>
      </c>
      <c r="R124" s="1">
        <v>213</v>
      </c>
      <c r="S124" s="155">
        <v>4.0600893219650832E-4</v>
      </c>
      <c r="T124" s="155">
        <v>1979.58528</v>
      </c>
      <c r="U124" s="130">
        <v>384.96027936890766</v>
      </c>
      <c r="V124" s="157">
        <v>1806.5687600000001</v>
      </c>
    </row>
    <row r="125" spans="1:22" ht="15">
      <c r="A125" s="1" t="s">
        <v>264</v>
      </c>
      <c r="B125" s="1" t="s">
        <v>265</v>
      </c>
      <c r="C125" s="149">
        <v>59.13</v>
      </c>
      <c r="D125" s="150">
        <v>2.1399499999999998</v>
      </c>
      <c r="E125" s="150">
        <v>0.32</v>
      </c>
      <c r="F125" s="150">
        <v>52.5</v>
      </c>
      <c r="G125" s="150">
        <v>81</v>
      </c>
      <c r="H125" s="150">
        <v>23.5</v>
      </c>
      <c r="I125" s="151">
        <v>28.5</v>
      </c>
      <c r="J125" s="152">
        <v>352.81385</v>
      </c>
      <c r="K125" s="153">
        <v>1.45641</v>
      </c>
      <c r="L125" s="149">
        <v>24.285710000000002</v>
      </c>
      <c r="M125" s="155">
        <v>0.94</v>
      </c>
      <c r="N125" s="155">
        <v>0.66099999999999992</v>
      </c>
      <c r="O125" s="156">
        <v>85.384119999999996</v>
      </c>
      <c r="P125" s="155">
        <v>5.3533540068549046E-2</v>
      </c>
      <c r="Q125" s="149">
        <v>107.47163</v>
      </c>
      <c r="R125" s="1">
        <v>4</v>
      </c>
      <c r="S125" s="155">
        <v>1.3422818791946308E-3</v>
      </c>
      <c r="T125" s="155">
        <v>1215.92949</v>
      </c>
      <c r="U125" s="130">
        <v>372.31791479340615</v>
      </c>
      <c r="V125" s="157">
        <v>2267.5038</v>
      </c>
    </row>
    <row r="126" spans="1:22" ht="15">
      <c r="A126" s="1" t="s">
        <v>266</v>
      </c>
      <c r="B126" s="1" t="s">
        <v>267</v>
      </c>
      <c r="C126" s="149">
        <v>119.58</v>
      </c>
      <c r="D126" s="150">
        <v>1.09345</v>
      </c>
      <c r="E126" s="150">
        <v>8.41</v>
      </c>
      <c r="F126" s="150">
        <v>59.6</v>
      </c>
      <c r="G126" s="150">
        <v>93.3</v>
      </c>
      <c r="H126" s="150">
        <v>28.7</v>
      </c>
      <c r="I126" s="151">
        <v>30.1</v>
      </c>
      <c r="J126" s="152">
        <v>316.09613999999999</v>
      </c>
      <c r="K126" s="153">
        <v>1.0521</v>
      </c>
      <c r="L126" s="149">
        <v>21.828569999999999</v>
      </c>
      <c r="M126" s="155">
        <v>0.98299999999999998</v>
      </c>
      <c r="N126" s="155">
        <v>0.55799999999999994</v>
      </c>
      <c r="O126" s="156">
        <v>92.059889999999996</v>
      </c>
      <c r="P126" s="155">
        <v>4.4441478713465904E-2</v>
      </c>
      <c r="Q126" s="149">
        <v>231.19067000000001</v>
      </c>
      <c r="R126" s="1">
        <v>194</v>
      </c>
      <c r="S126" s="155">
        <v>1.4776505356483192E-3</v>
      </c>
      <c r="T126" s="155">
        <v>1806.3525999999999</v>
      </c>
      <c r="U126" s="130">
        <v>339.54848061561626</v>
      </c>
      <c r="V126" s="157">
        <v>1860.8940299999999</v>
      </c>
    </row>
    <row r="127" spans="1:22" ht="15">
      <c r="A127" s="1" t="s">
        <v>268</v>
      </c>
      <c r="B127" s="1" t="s">
        <v>269</v>
      </c>
      <c r="C127" s="149">
        <v>95.77</v>
      </c>
      <c r="D127" s="150">
        <v>-1.5134700000000001</v>
      </c>
      <c r="E127" s="150">
        <v>5.15</v>
      </c>
      <c r="F127" s="150">
        <v>52</v>
      </c>
      <c r="G127" s="150">
        <v>78.099999999999994</v>
      </c>
      <c r="H127" s="150">
        <v>22.8</v>
      </c>
      <c r="I127" s="151">
        <v>27.2</v>
      </c>
      <c r="J127" s="152">
        <v>380.48210999999998</v>
      </c>
      <c r="K127" s="153">
        <v>1.3761100000000002</v>
      </c>
      <c r="L127" s="149">
        <v>19.55556</v>
      </c>
      <c r="M127" s="155">
        <v>0.92799999999999994</v>
      </c>
      <c r="N127" s="155">
        <v>0.35799999999999998</v>
      </c>
      <c r="O127" s="156">
        <v>64.776510000000002</v>
      </c>
      <c r="P127" s="155">
        <v>3.7309995393827726E-2</v>
      </c>
      <c r="Q127" s="149">
        <v>112.73866</v>
      </c>
      <c r="R127" s="1">
        <v>-99</v>
      </c>
      <c r="S127" s="155">
        <v>0</v>
      </c>
      <c r="T127" s="155">
        <v>1893.1368</v>
      </c>
      <c r="U127" s="130">
        <v>742.6959753510456</v>
      </c>
      <c r="V127" s="157">
        <v>2185.3845500000002</v>
      </c>
    </row>
    <row r="128" spans="1:22" ht="15">
      <c r="A128" s="1" t="s">
        <v>270</v>
      </c>
      <c r="B128" s="1" t="s">
        <v>271</v>
      </c>
      <c r="C128" s="149">
        <v>49.7</v>
      </c>
      <c r="D128" s="150">
        <v>1.7187999999999999</v>
      </c>
      <c r="E128" s="150">
        <v>3.78</v>
      </c>
      <c r="F128" s="150">
        <v>52.8</v>
      </c>
      <c r="G128" s="150">
        <v>78.400000000000006</v>
      </c>
      <c r="H128" s="150">
        <v>23.2</v>
      </c>
      <c r="I128" s="151">
        <v>26.2</v>
      </c>
      <c r="J128" s="152">
        <v>349.23599000000002</v>
      </c>
      <c r="K128" s="153">
        <v>2.44</v>
      </c>
      <c r="L128" s="149">
        <v>16.22222</v>
      </c>
      <c r="M128" s="155">
        <v>0.92799999999999994</v>
      </c>
      <c r="N128" s="155">
        <v>0</v>
      </c>
      <c r="O128" s="156">
        <v>140.59814</v>
      </c>
      <c r="P128" s="155">
        <v>4.7132757266300077E-2</v>
      </c>
      <c r="Q128" s="149">
        <v>191.53675000000001</v>
      </c>
      <c r="R128" s="1">
        <v>-87</v>
      </c>
      <c r="S128" s="155">
        <v>0</v>
      </c>
      <c r="T128" s="155">
        <v>1272.5844500000001</v>
      </c>
      <c r="U128" s="130">
        <v>328.8195682713723</v>
      </c>
      <c r="V128" s="157">
        <v>1521.7758200000001</v>
      </c>
    </row>
    <row r="129" spans="1:22" ht="15">
      <c r="A129" s="1" t="s">
        <v>272</v>
      </c>
      <c r="B129" s="1" t="s">
        <v>273</v>
      </c>
      <c r="C129" s="149">
        <v>50.75</v>
      </c>
      <c r="D129" s="150">
        <v>-0.60659000000000007</v>
      </c>
      <c r="E129" s="150">
        <v>-2.7</v>
      </c>
      <c r="F129" s="150">
        <v>55.8</v>
      </c>
      <c r="G129" s="150">
        <v>96.4</v>
      </c>
      <c r="H129" s="150">
        <v>27.4</v>
      </c>
      <c r="I129" s="151">
        <v>27.9</v>
      </c>
      <c r="J129" s="152">
        <v>364.45396</v>
      </c>
      <c r="K129" s="153">
        <v>1.3508800000000001</v>
      </c>
      <c r="L129" s="149">
        <v>20.66667</v>
      </c>
      <c r="M129" s="155">
        <v>0.99900000000000011</v>
      </c>
      <c r="N129" s="155">
        <v>0.6</v>
      </c>
      <c r="O129" s="156">
        <v>176.92256</v>
      </c>
      <c r="P129" s="155">
        <v>6.3986529151757524E-2</v>
      </c>
      <c r="Q129" s="149">
        <v>112.97947000000001</v>
      </c>
      <c r="R129" s="1">
        <v>81</v>
      </c>
      <c r="S129" s="155">
        <v>0</v>
      </c>
      <c r="T129" s="155">
        <v>1316.56493</v>
      </c>
      <c r="U129" s="130">
        <v>450.03095826580227</v>
      </c>
      <c r="V129" s="157">
        <v>1635.28287</v>
      </c>
    </row>
    <row r="130" spans="1:22" ht="15">
      <c r="A130" s="1" t="s">
        <v>274</v>
      </c>
      <c r="B130" s="1" t="s">
        <v>275</v>
      </c>
      <c r="C130" s="149">
        <v>587.30999999999995</v>
      </c>
      <c r="D130" s="150">
        <v>-9.3434500000000007</v>
      </c>
      <c r="E130" s="150">
        <v>-11.66</v>
      </c>
      <c r="F130" s="150">
        <v>59.4</v>
      </c>
      <c r="G130" s="150">
        <v>135.1</v>
      </c>
      <c r="H130" s="150">
        <v>34.1</v>
      </c>
      <c r="I130" s="151">
        <v>26.1</v>
      </c>
      <c r="J130" s="152">
        <v>279.3929</v>
      </c>
      <c r="K130" s="153">
        <v>1.47079</v>
      </c>
      <c r="L130" s="149">
        <v>26.58333</v>
      </c>
      <c r="M130" s="155">
        <v>0.98499999999999999</v>
      </c>
      <c r="N130" s="155">
        <v>0.65800000000000003</v>
      </c>
      <c r="O130" s="156">
        <v>160.21822</v>
      </c>
      <c r="P130" s="155">
        <v>0.10156720916214587</v>
      </c>
      <c r="Q130" s="149">
        <v>40.393219999999999</v>
      </c>
      <c r="R130" s="1">
        <v>-777</v>
      </c>
      <c r="S130" s="155">
        <v>0</v>
      </c>
      <c r="T130" s="155">
        <v>1548.1213600000001</v>
      </c>
      <c r="U130" s="130">
        <v>241.8807209023883</v>
      </c>
      <c r="V130" s="157">
        <v>1669.2509399999999</v>
      </c>
    </row>
    <row r="131" spans="1:22" ht="15">
      <c r="A131" s="1" t="s">
        <v>276</v>
      </c>
      <c r="B131" s="1" t="s">
        <v>277</v>
      </c>
      <c r="C131" s="149">
        <v>284.81</v>
      </c>
      <c r="D131" s="150">
        <v>-2.0092400000000001</v>
      </c>
      <c r="E131" s="150">
        <v>-1</v>
      </c>
      <c r="F131" s="150">
        <v>63.8</v>
      </c>
      <c r="G131" s="150">
        <v>132.9</v>
      </c>
      <c r="H131" s="150">
        <v>36.4</v>
      </c>
      <c r="I131" s="151">
        <v>24.9</v>
      </c>
      <c r="J131" s="152">
        <v>283.44337999999999</v>
      </c>
      <c r="K131" s="153">
        <v>2.0266700000000002</v>
      </c>
      <c r="L131" s="149">
        <v>26.16667</v>
      </c>
      <c r="M131" s="155">
        <v>0.93099999999999994</v>
      </c>
      <c r="N131" s="155">
        <v>0.77500000000000002</v>
      </c>
      <c r="O131" s="156">
        <v>182.03737000000001</v>
      </c>
      <c r="P131" s="155">
        <v>7.0181219110378917E-2</v>
      </c>
      <c r="Q131" s="149">
        <v>95.975859999999997</v>
      </c>
      <c r="R131" s="1">
        <v>18</v>
      </c>
      <c r="S131" s="155">
        <v>0</v>
      </c>
      <c r="T131" s="155">
        <v>1614.4975300000001</v>
      </c>
      <c r="U131" s="130">
        <v>472.63886519114692</v>
      </c>
      <c r="V131" s="157">
        <v>1777.8257799999999</v>
      </c>
    </row>
    <row r="132" spans="1:22" ht="15">
      <c r="A132" s="1" t="s">
        <v>278</v>
      </c>
      <c r="B132" s="1" t="s">
        <v>279</v>
      </c>
      <c r="C132" s="149">
        <v>386.64</v>
      </c>
      <c r="D132" s="150">
        <v>-8.0223200000000006</v>
      </c>
      <c r="E132" s="150">
        <v>-9.59</v>
      </c>
      <c r="F132" s="150">
        <v>65</v>
      </c>
      <c r="G132" s="150">
        <v>190.4</v>
      </c>
      <c r="H132" s="150">
        <v>42.6</v>
      </c>
      <c r="I132" s="151">
        <v>26.3</v>
      </c>
      <c r="J132" s="152">
        <v>320.27753999999999</v>
      </c>
      <c r="K132" s="153">
        <v>0.84314000000000011</v>
      </c>
      <c r="L132" s="149">
        <v>21.33333</v>
      </c>
      <c r="M132" s="155">
        <v>1</v>
      </c>
      <c r="N132" s="155">
        <v>0.96099999999999997</v>
      </c>
      <c r="O132" s="156">
        <v>357.51657</v>
      </c>
      <c r="P132" s="155">
        <v>6.1088592935726695E-2</v>
      </c>
      <c r="Q132" s="149">
        <v>309.87893000000003</v>
      </c>
      <c r="R132" s="1">
        <v>24</v>
      </c>
      <c r="S132" s="155">
        <v>8.6655112651646442E-4</v>
      </c>
      <c r="T132" s="155">
        <v>3341.0538499999998</v>
      </c>
      <c r="U132" s="130">
        <v>737.03830321108967</v>
      </c>
      <c r="V132" s="157">
        <v>2870.89048</v>
      </c>
    </row>
    <row r="133" spans="1:22" ht="15">
      <c r="A133" s="1" t="s">
        <v>280</v>
      </c>
      <c r="B133" s="1" t="s">
        <v>281</v>
      </c>
      <c r="C133" s="149">
        <v>72.89</v>
      </c>
      <c r="D133" s="150">
        <v>2.8800699999999999</v>
      </c>
      <c r="E133" s="150">
        <v>-4.53</v>
      </c>
      <c r="F133" s="150">
        <v>55.1</v>
      </c>
      <c r="G133" s="150">
        <v>84.4</v>
      </c>
      <c r="H133" s="150">
        <v>25.2</v>
      </c>
      <c r="I133" s="151">
        <v>23</v>
      </c>
      <c r="J133" s="152">
        <v>366.43525</v>
      </c>
      <c r="K133" s="153">
        <v>1.2</v>
      </c>
      <c r="L133" s="149">
        <v>22.375</v>
      </c>
      <c r="M133" s="155">
        <v>0.93799999999999994</v>
      </c>
      <c r="N133" s="155">
        <v>0.27</v>
      </c>
      <c r="O133" s="156">
        <v>205.92471</v>
      </c>
      <c r="P133" s="155">
        <v>9.0996475488625439E-2</v>
      </c>
      <c r="Q133" s="149">
        <v>113.84298</v>
      </c>
      <c r="R133" s="1">
        <v>-152</v>
      </c>
      <c r="S133" s="155">
        <v>0</v>
      </c>
      <c r="T133" s="155">
        <v>1230.3748800000001</v>
      </c>
      <c r="U133" s="130">
        <v>446.26289669421487</v>
      </c>
      <c r="V133" s="157">
        <v>2095.0185799999999</v>
      </c>
    </row>
    <row r="134" spans="1:22" ht="15">
      <c r="A134" s="1" t="s">
        <v>282</v>
      </c>
      <c r="B134" s="1" t="s">
        <v>283</v>
      </c>
      <c r="C134" s="149">
        <v>141.52000000000001</v>
      </c>
      <c r="D134" s="150">
        <v>-4.6495800000000003</v>
      </c>
      <c r="E134" s="150">
        <v>-6.69</v>
      </c>
      <c r="F134" s="150">
        <v>54.8</v>
      </c>
      <c r="G134" s="150">
        <v>138.6</v>
      </c>
      <c r="H134" s="150">
        <v>31.8</v>
      </c>
      <c r="I134" s="151">
        <v>24.9</v>
      </c>
      <c r="J134" s="152">
        <v>327.33386000000002</v>
      </c>
      <c r="K134" s="153">
        <v>1.3986499999999999</v>
      </c>
      <c r="L134" s="149">
        <v>22.11111</v>
      </c>
      <c r="M134" s="155">
        <v>0.94</v>
      </c>
      <c r="N134" s="155">
        <v>0.49100000000000005</v>
      </c>
      <c r="O134" s="156">
        <v>123.95101</v>
      </c>
      <c r="P134" s="155">
        <v>7.5704225352112672E-2</v>
      </c>
      <c r="Q134" s="149">
        <v>86.338300000000004</v>
      </c>
      <c r="R134" s="1">
        <v>-253</v>
      </c>
      <c r="S134" s="155">
        <v>0</v>
      </c>
      <c r="T134" s="155">
        <v>1653.1690100000001</v>
      </c>
      <c r="U134" s="130">
        <v>258.13455352064608</v>
      </c>
      <c r="V134" s="157">
        <v>1225.9805799999999</v>
      </c>
    </row>
    <row r="135" spans="1:22" ht="15">
      <c r="A135" s="1" t="s">
        <v>284</v>
      </c>
      <c r="B135" s="1" t="s">
        <v>285</v>
      </c>
      <c r="C135" s="149">
        <v>91.93</v>
      </c>
      <c r="D135" s="150">
        <v>-7.7903700000000002</v>
      </c>
      <c r="E135" s="150">
        <v>-13.46</v>
      </c>
      <c r="F135" s="150">
        <v>59.1</v>
      </c>
      <c r="G135" s="150">
        <v>137.4</v>
      </c>
      <c r="H135" s="150">
        <v>34.200000000000003</v>
      </c>
      <c r="I135" s="151">
        <v>28.6</v>
      </c>
      <c r="J135" s="152">
        <v>289.64877000000001</v>
      </c>
      <c r="K135" s="153">
        <v>0.89231000000000005</v>
      </c>
      <c r="L135" s="149">
        <v>14.75</v>
      </c>
      <c r="M135" s="155">
        <v>0.98499999999999999</v>
      </c>
      <c r="N135" s="155">
        <v>0.58799999999999997</v>
      </c>
      <c r="O135" s="156">
        <v>139.94334000000001</v>
      </c>
      <c r="P135" s="155">
        <v>7.9635949943117179E-2</v>
      </c>
      <c r="Q135" s="149">
        <v>149.3135</v>
      </c>
      <c r="R135" s="1">
        <v>-38</v>
      </c>
      <c r="S135" s="155">
        <v>0</v>
      </c>
      <c r="T135" s="155">
        <v>1713.3105800000001</v>
      </c>
      <c r="U135" s="130">
        <v>577.04877860411898</v>
      </c>
      <c r="V135" s="157">
        <v>2002.5607399999999</v>
      </c>
    </row>
    <row r="136" spans="1:22" ht="15">
      <c r="A136" s="1" t="s">
        <v>286</v>
      </c>
      <c r="B136" s="1" t="s">
        <v>287</v>
      </c>
      <c r="C136" s="149">
        <v>48.75</v>
      </c>
      <c r="D136" s="150">
        <v>-4.0113300000000001</v>
      </c>
      <c r="E136" s="150">
        <v>1.89</v>
      </c>
      <c r="F136" s="150">
        <v>53.9</v>
      </c>
      <c r="G136" s="150">
        <v>100.8</v>
      </c>
      <c r="H136" s="150">
        <v>27.1</v>
      </c>
      <c r="I136" s="151">
        <v>27.1</v>
      </c>
      <c r="J136" s="152">
        <v>282.26155</v>
      </c>
      <c r="K136" s="153">
        <v>5.2</v>
      </c>
      <c r="L136" s="149">
        <v>22</v>
      </c>
      <c r="M136" s="155">
        <v>0.61399999999999999</v>
      </c>
      <c r="N136" s="155">
        <v>0.19899999999999998</v>
      </c>
      <c r="O136" s="156">
        <v>192.54365000000001</v>
      </c>
      <c r="P136" s="155">
        <v>6.2567811934900547E-2</v>
      </c>
      <c r="Q136" s="149">
        <v>83.901290000000003</v>
      </c>
      <c r="R136" s="1">
        <v>-18</v>
      </c>
      <c r="S136" s="155">
        <v>0</v>
      </c>
      <c r="T136" s="155">
        <v>1406.8716099999999</v>
      </c>
      <c r="U136" s="130">
        <v>304.53724324324321</v>
      </c>
      <c r="V136" s="157">
        <v>1381.3557499999999</v>
      </c>
    </row>
    <row r="137" spans="1:22" ht="15">
      <c r="A137" s="1" t="s">
        <v>288</v>
      </c>
      <c r="B137" s="1" t="s">
        <v>289</v>
      </c>
      <c r="C137" s="149">
        <v>70.849999999999994</v>
      </c>
      <c r="D137" s="150">
        <v>-4.4318400000000002</v>
      </c>
      <c r="E137" s="150">
        <v>-9.75</v>
      </c>
      <c r="F137" s="150">
        <v>57.4</v>
      </c>
      <c r="G137" s="150">
        <v>127.6</v>
      </c>
      <c r="H137" s="150">
        <v>32.200000000000003</v>
      </c>
      <c r="I137" s="151">
        <v>26</v>
      </c>
      <c r="J137" s="152">
        <v>312.072</v>
      </c>
      <c r="K137" s="153">
        <v>1.53</v>
      </c>
      <c r="L137" s="149">
        <v>15.625</v>
      </c>
      <c r="M137" s="155">
        <v>0.66700000000000004</v>
      </c>
      <c r="N137" s="155">
        <v>0.37200000000000005</v>
      </c>
      <c r="O137" s="156">
        <v>132.06878</v>
      </c>
      <c r="P137" s="155">
        <v>9.0653943306202633E-2</v>
      </c>
      <c r="Q137" s="149">
        <v>84.537189999999995</v>
      </c>
      <c r="R137" s="1">
        <v>3</v>
      </c>
      <c r="S137" s="155">
        <v>0</v>
      </c>
      <c r="T137" s="155">
        <v>1731.68678</v>
      </c>
      <c r="U137" s="130">
        <v>559.25442482611027</v>
      </c>
      <c r="V137" s="157">
        <v>1742.03433</v>
      </c>
    </row>
    <row r="138" spans="1:22" ht="15">
      <c r="A138" s="1" t="s">
        <v>290</v>
      </c>
      <c r="B138" s="1" t="s">
        <v>291</v>
      </c>
      <c r="C138" s="1">
        <v>20</v>
      </c>
      <c r="D138" s="1">
        <v>-4.5</v>
      </c>
      <c r="E138" s="132">
        <v>-2.6</v>
      </c>
      <c r="F138" s="1">
        <v>53.5</v>
      </c>
      <c r="G138" s="155">
        <v>107.83095238095235</v>
      </c>
      <c r="H138" s="1">
        <v>28.5</v>
      </c>
      <c r="I138" s="151">
        <v>30.5</v>
      </c>
      <c r="J138" s="152">
        <v>309.2919</v>
      </c>
      <c r="K138" s="1">
        <v>1.53</v>
      </c>
      <c r="L138" s="1">
        <v>19.87</v>
      </c>
      <c r="M138" s="155">
        <v>0.69</v>
      </c>
      <c r="N138" s="155">
        <v>0.32</v>
      </c>
      <c r="O138" s="165">
        <v>144.69944863095239</v>
      </c>
      <c r="P138" s="155">
        <v>6.8794556899039655E-2</v>
      </c>
      <c r="Q138" s="155">
        <v>154.78502339285711</v>
      </c>
      <c r="R138" s="1">
        <v>0</v>
      </c>
      <c r="S138" s="155">
        <v>0</v>
      </c>
      <c r="T138" s="155">
        <v>1555.4530909523803</v>
      </c>
      <c r="U138" s="130">
        <v>92.281290708175234</v>
      </c>
      <c r="V138" s="157">
        <v>2027.8490130357141</v>
      </c>
    </row>
    <row r="139" spans="1:22" ht="15">
      <c r="A139" s="1" t="s">
        <v>292</v>
      </c>
      <c r="B139" s="1" t="s">
        <v>293</v>
      </c>
      <c r="C139" s="149">
        <v>169.28</v>
      </c>
      <c r="D139" s="150">
        <v>-2.1857199999999999</v>
      </c>
      <c r="E139" s="150">
        <v>-2.75</v>
      </c>
      <c r="F139" s="150">
        <v>57</v>
      </c>
      <c r="G139" s="150">
        <v>120.8</v>
      </c>
      <c r="H139" s="150">
        <v>31.2</v>
      </c>
      <c r="I139" s="151">
        <v>27</v>
      </c>
      <c r="J139" s="152">
        <v>317.39312000000001</v>
      </c>
      <c r="K139" s="153">
        <v>1.37975</v>
      </c>
      <c r="L139" s="149">
        <v>22.045449999999999</v>
      </c>
      <c r="M139" s="155">
        <v>1</v>
      </c>
      <c r="N139" s="155">
        <v>1</v>
      </c>
      <c r="O139" s="156">
        <v>176.16936000000001</v>
      </c>
      <c r="P139" s="155">
        <v>5.9233791748526519E-2</v>
      </c>
      <c r="Q139" s="149">
        <v>280.28786000000002</v>
      </c>
      <c r="R139" s="1">
        <v>27</v>
      </c>
      <c r="S139" s="155">
        <v>2.1413276231263384E-3</v>
      </c>
      <c r="T139" s="155">
        <v>1376.2279000000001</v>
      </c>
      <c r="U139" s="130">
        <v>1177.6825156445557</v>
      </c>
      <c r="V139" s="157">
        <v>2789.4619299999999</v>
      </c>
    </row>
    <row r="140" spans="1:22" ht="15">
      <c r="A140" s="1" t="s">
        <v>294</v>
      </c>
      <c r="B140" s="1" t="s">
        <v>295</v>
      </c>
      <c r="C140" s="149">
        <v>33.78</v>
      </c>
      <c r="D140" s="150">
        <v>-5.42197</v>
      </c>
      <c r="E140" s="150">
        <v>-10.02</v>
      </c>
      <c r="F140" s="150">
        <v>57.9</v>
      </c>
      <c r="G140" s="150">
        <v>108.1</v>
      </c>
      <c r="H140" s="150">
        <v>30.1</v>
      </c>
      <c r="I140" s="151">
        <v>27.3</v>
      </c>
      <c r="J140" s="152">
        <v>315.93511999999998</v>
      </c>
      <c r="K140" s="153">
        <v>1.024</v>
      </c>
      <c r="L140" s="149">
        <v>24</v>
      </c>
      <c r="M140" s="155">
        <v>0.99900000000000011</v>
      </c>
      <c r="N140" s="155">
        <v>0.122</v>
      </c>
      <c r="O140" s="156">
        <v>98.656289999999998</v>
      </c>
      <c r="P140" s="155">
        <v>0.10476011994002998</v>
      </c>
      <c r="Q140" s="149">
        <v>57.308970000000002</v>
      </c>
      <c r="R140" s="1">
        <v>-87</v>
      </c>
      <c r="S140" s="155">
        <v>0</v>
      </c>
      <c r="T140" s="155">
        <v>974.51274000000001</v>
      </c>
      <c r="U140" s="130">
        <v>193.97976032273374</v>
      </c>
      <c r="V140" s="157">
        <v>1245.1140600000001</v>
      </c>
    </row>
    <row r="141" spans="1:22" ht="15">
      <c r="A141" s="1" t="s">
        <v>296</v>
      </c>
      <c r="B141" s="1" t="s">
        <v>297</v>
      </c>
      <c r="C141" s="149">
        <v>68.819999999999993</v>
      </c>
      <c r="D141" s="150">
        <v>-3.8064400000000003</v>
      </c>
      <c r="E141" s="150">
        <v>-5.08</v>
      </c>
      <c r="F141" s="150">
        <v>55.2</v>
      </c>
      <c r="G141" s="150">
        <v>114.8</v>
      </c>
      <c r="H141" s="150">
        <v>29.5</v>
      </c>
      <c r="I141" s="151">
        <v>25.1</v>
      </c>
      <c r="J141" s="152">
        <v>395.12464999999997</v>
      </c>
      <c r="K141" s="153">
        <v>0.97147000000000006</v>
      </c>
      <c r="L141" s="149">
        <v>17.94595</v>
      </c>
      <c r="M141" s="155">
        <v>0.93200000000000005</v>
      </c>
      <c r="N141" s="155">
        <v>0.66500000000000004</v>
      </c>
      <c r="O141" s="156">
        <v>134.05670000000001</v>
      </c>
      <c r="P141" s="155">
        <v>8.543980377461334E-2</v>
      </c>
      <c r="Q141" s="149">
        <v>157.86009000000001</v>
      </c>
      <c r="R141" s="1">
        <v>100</v>
      </c>
      <c r="S141" s="155">
        <v>1.4619883040935672E-3</v>
      </c>
      <c r="T141" s="155">
        <v>1398.1058800000001</v>
      </c>
      <c r="U141" s="130">
        <v>391.93374308786093</v>
      </c>
      <c r="V141" s="157">
        <v>1554.8232399999999</v>
      </c>
    </row>
    <row r="142" spans="1:22" ht="15">
      <c r="A142" s="1" t="s">
        <v>298</v>
      </c>
      <c r="B142" s="1" t="s">
        <v>299</v>
      </c>
      <c r="C142" s="149">
        <v>165.68</v>
      </c>
      <c r="D142" s="150">
        <v>4.4793700000000003</v>
      </c>
      <c r="E142" s="150">
        <v>36.64</v>
      </c>
      <c r="F142" s="150">
        <v>57.5</v>
      </c>
      <c r="G142" s="150">
        <v>64.7</v>
      </c>
      <c r="H142" s="150">
        <v>22.6</v>
      </c>
      <c r="I142" s="151">
        <v>24.3</v>
      </c>
      <c r="J142" s="152">
        <v>279.49252000000001</v>
      </c>
      <c r="K142" s="153">
        <v>1.0791200000000001</v>
      </c>
      <c r="L142" s="149">
        <v>20.31579</v>
      </c>
      <c r="M142" s="155">
        <v>1</v>
      </c>
      <c r="N142" s="155">
        <v>0.72400000000000009</v>
      </c>
      <c r="O142" s="156">
        <v>210.30987999999999</v>
      </c>
      <c r="P142" s="155">
        <v>2.7162177520172748E-2</v>
      </c>
      <c r="Q142" s="149">
        <v>78.088909999999998</v>
      </c>
      <c r="R142" s="1">
        <v>-47</v>
      </c>
      <c r="S142" s="155">
        <v>0</v>
      </c>
      <c r="T142" s="155">
        <v>1984.3163999999999</v>
      </c>
      <c r="U142" s="130">
        <v>540.86497690531178</v>
      </c>
      <c r="V142" s="157">
        <v>2148.10392</v>
      </c>
    </row>
    <row r="143" spans="1:22" ht="15">
      <c r="A143" s="1" t="s">
        <v>300</v>
      </c>
      <c r="B143" s="1" t="s">
        <v>301</v>
      </c>
      <c r="C143" s="149">
        <v>133.91</v>
      </c>
      <c r="D143" s="150">
        <v>4.8130100000000002</v>
      </c>
      <c r="E143" s="150">
        <v>34.58</v>
      </c>
      <c r="F143" s="150">
        <v>56</v>
      </c>
      <c r="G143" s="150">
        <v>65.599999999999994</v>
      </c>
      <c r="H143" s="150">
        <v>22.2</v>
      </c>
      <c r="I143" s="151">
        <v>27</v>
      </c>
      <c r="J143" s="152">
        <v>355.61995000000002</v>
      </c>
      <c r="K143" s="153">
        <v>1</v>
      </c>
      <c r="L143" s="149">
        <v>19.5</v>
      </c>
      <c r="M143" s="155">
        <v>1</v>
      </c>
      <c r="N143" s="155">
        <v>0.52400000000000002</v>
      </c>
      <c r="O143" s="156">
        <v>164.71174999999999</v>
      </c>
      <c r="P143" s="155">
        <v>2.0471837539000493E-2</v>
      </c>
      <c r="Q143" s="149">
        <v>173.39742000000001</v>
      </c>
      <c r="R143" s="1">
        <v>377</v>
      </c>
      <c r="S143" s="155">
        <v>5.4466230936819177E-4</v>
      </c>
      <c r="T143" s="155">
        <v>2009.9622300000001</v>
      </c>
      <c r="U143" s="130">
        <v>770.64902740254729</v>
      </c>
      <c r="V143" s="157">
        <v>2411.3031999999998</v>
      </c>
    </row>
    <row r="144" spans="1:22" ht="15">
      <c r="A144" s="1" t="s">
        <v>302</v>
      </c>
      <c r="B144" s="1" t="s">
        <v>303</v>
      </c>
      <c r="C144" s="149">
        <v>55.28</v>
      </c>
      <c r="D144" s="150">
        <v>3.8083100000000001</v>
      </c>
      <c r="E144" s="150">
        <v>-4.76</v>
      </c>
      <c r="F144" s="150">
        <v>51.7</v>
      </c>
      <c r="G144" s="150">
        <v>91.4</v>
      </c>
      <c r="H144" s="150">
        <v>24.7</v>
      </c>
      <c r="I144" s="151">
        <v>30</v>
      </c>
      <c r="J144" s="152">
        <v>289.17020000000002</v>
      </c>
      <c r="K144" s="153">
        <v>2.375</v>
      </c>
      <c r="L144" s="149">
        <v>21.25</v>
      </c>
      <c r="M144" s="155">
        <v>0.97799999999999998</v>
      </c>
      <c r="N144" s="155">
        <v>0.45100000000000001</v>
      </c>
      <c r="O144" s="156">
        <v>158.04507000000001</v>
      </c>
      <c r="P144" s="155">
        <v>3.2429816069699906E-2</v>
      </c>
      <c r="Q144" s="149">
        <v>64.454369999999997</v>
      </c>
      <c r="R144" s="1">
        <v>-157</v>
      </c>
      <c r="S144" s="155">
        <v>0</v>
      </c>
      <c r="T144" s="155">
        <v>968.05421000000001</v>
      </c>
      <c r="U144" s="130">
        <v>357.99291001914486</v>
      </c>
      <c r="V144" s="157">
        <v>1701.7223200000001</v>
      </c>
    </row>
    <row r="145" spans="1:22" ht="15">
      <c r="A145" s="1" t="s">
        <v>304</v>
      </c>
      <c r="B145" s="1" t="s">
        <v>305</v>
      </c>
      <c r="C145" s="149">
        <v>129.68</v>
      </c>
      <c r="D145" s="150">
        <v>1.9760200000000001</v>
      </c>
      <c r="E145" s="150">
        <v>13</v>
      </c>
      <c r="F145" s="150">
        <v>56.8</v>
      </c>
      <c r="G145" s="150">
        <v>74.400000000000006</v>
      </c>
      <c r="H145" s="150">
        <v>24.2</v>
      </c>
      <c r="I145" s="151">
        <v>29.2</v>
      </c>
      <c r="J145" s="152">
        <v>306.48183</v>
      </c>
      <c r="K145" s="153">
        <v>1.07881</v>
      </c>
      <c r="L145" s="149">
        <v>18.724139999999998</v>
      </c>
      <c r="M145" s="155">
        <v>0.98299999999999998</v>
      </c>
      <c r="N145" s="155">
        <v>0.58200000000000007</v>
      </c>
      <c r="O145" s="156">
        <v>55.109119999999997</v>
      </c>
      <c r="P145" s="155">
        <v>2.1218343600273786E-2</v>
      </c>
      <c r="Q145" s="149">
        <v>344.17284999999998</v>
      </c>
      <c r="R145" s="1">
        <v>162</v>
      </c>
      <c r="S145" s="155">
        <v>1.015572105619499E-3</v>
      </c>
      <c r="T145" s="155">
        <v>2021.90281</v>
      </c>
      <c r="U145" s="130">
        <v>1151.1853142732432</v>
      </c>
      <c r="V145" s="157">
        <v>3084.6648399999999</v>
      </c>
    </row>
    <row r="146" spans="1:22" ht="15">
      <c r="A146" s="1" t="s">
        <v>306</v>
      </c>
      <c r="B146" s="1" t="s">
        <v>307</v>
      </c>
      <c r="C146" s="149">
        <v>127.86</v>
      </c>
      <c r="D146" s="150">
        <v>4.1934300000000002</v>
      </c>
      <c r="E146" s="150">
        <v>23.52</v>
      </c>
      <c r="F146" s="150">
        <v>54.6</v>
      </c>
      <c r="G146" s="150">
        <v>55.7</v>
      </c>
      <c r="H146" s="150">
        <v>19.600000000000001</v>
      </c>
      <c r="I146" s="151">
        <v>26.7</v>
      </c>
      <c r="J146" s="152">
        <v>339.18919</v>
      </c>
      <c r="K146" s="153">
        <v>0.92881000000000002</v>
      </c>
      <c r="L146" s="149">
        <v>19.391300000000001</v>
      </c>
      <c r="M146" s="155">
        <v>0.93700000000000006</v>
      </c>
      <c r="N146" s="155">
        <v>0.61899999999999999</v>
      </c>
      <c r="O146" s="156">
        <v>127.50145999999999</v>
      </c>
      <c r="P146" s="155">
        <v>2.2443688219089288E-2</v>
      </c>
      <c r="Q146" s="149">
        <v>1113.1778899999999</v>
      </c>
      <c r="R146" s="1">
        <v>262</v>
      </c>
      <c r="S146" s="155">
        <v>4.5946832950443063E-3</v>
      </c>
      <c r="T146" s="155">
        <v>2468.8056999999999</v>
      </c>
      <c r="U146" s="130">
        <v>3102.082851977993</v>
      </c>
      <c r="V146" s="157">
        <v>6242.1169499999996</v>
      </c>
    </row>
    <row r="147" spans="1:22" ht="15">
      <c r="A147" s="1" t="s">
        <v>308</v>
      </c>
      <c r="B147" s="1" t="s">
        <v>309</v>
      </c>
      <c r="C147" s="149">
        <v>46.53</v>
      </c>
      <c r="D147" s="150">
        <v>-5.14933</v>
      </c>
      <c r="E147" s="150">
        <v>-0.26</v>
      </c>
      <c r="F147" s="150">
        <v>56.8</v>
      </c>
      <c r="G147" s="150">
        <v>103</v>
      </c>
      <c r="H147" s="150">
        <v>28.8</v>
      </c>
      <c r="I147" s="151">
        <v>26.6</v>
      </c>
      <c r="J147" s="152">
        <v>340.32159999999999</v>
      </c>
      <c r="K147" s="153">
        <v>1.4302300000000001</v>
      </c>
      <c r="L147" s="149">
        <v>17.5</v>
      </c>
      <c r="M147" s="155">
        <v>0.96499999999999997</v>
      </c>
      <c r="N147" s="155">
        <v>0.43700000000000006</v>
      </c>
      <c r="O147" s="156">
        <v>270.85478999999998</v>
      </c>
      <c r="P147" s="155">
        <v>3.111111111111111E-2</v>
      </c>
      <c r="Q147" s="149">
        <v>92.525769999999994</v>
      </c>
      <c r="R147" s="1">
        <v>2</v>
      </c>
      <c r="S147" s="155">
        <v>0</v>
      </c>
      <c r="T147" s="155">
        <v>1349.49495</v>
      </c>
      <c r="U147" s="130">
        <v>1008.6493479381444</v>
      </c>
      <c r="V147" s="157">
        <v>2371.8413099999998</v>
      </c>
    </row>
    <row r="148" spans="1:22" ht="15">
      <c r="A148" s="1" t="s">
        <v>310</v>
      </c>
      <c r="B148" s="1" t="s">
        <v>311</v>
      </c>
      <c r="C148" s="149">
        <v>94.12</v>
      </c>
      <c r="D148" s="150">
        <v>-1.48681</v>
      </c>
      <c r="E148" s="150">
        <v>2.66</v>
      </c>
      <c r="F148" s="150">
        <v>59</v>
      </c>
      <c r="G148" s="150">
        <v>108.5</v>
      </c>
      <c r="H148" s="150">
        <v>30.7</v>
      </c>
      <c r="I148" s="151">
        <v>26.9</v>
      </c>
      <c r="J148" s="152">
        <v>358.13470000000001</v>
      </c>
      <c r="K148" s="153">
        <v>0.9759000000000001</v>
      </c>
      <c r="L148" s="149">
        <v>17.649999999999999</v>
      </c>
      <c r="M148" s="155">
        <v>0.99900000000000011</v>
      </c>
      <c r="N148" s="155">
        <v>0.69</v>
      </c>
      <c r="O148" s="156">
        <v>56.811959999999999</v>
      </c>
      <c r="P148" s="155">
        <v>3.4970238095238096E-2</v>
      </c>
      <c r="Q148" s="149">
        <v>134.97076000000001</v>
      </c>
      <c r="R148" s="1">
        <v>83</v>
      </c>
      <c r="S148" s="155">
        <v>0</v>
      </c>
      <c r="T148" s="155">
        <v>1682.7877000000001</v>
      </c>
      <c r="U148" s="130">
        <v>545.5151033138402</v>
      </c>
      <c r="V148" s="157">
        <v>1916.5111999999999</v>
      </c>
    </row>
    <row r="149" spans="1:22" ht="15">
      <c r="A149" s="1" t="s">
        <v>312</v>
      </c>
      <c r="B149" s="1" t="s">
        <v>313</v>
      </c>
      <c r="C149" s="149">
        <v>200.78</v>
      </c>
      <c r="D149" s="150">
        <v>7.6994100000000003</v>
      </c>
      <c r="E149" s="150">
        <v>39.729999999999997</v>
      </c>
      <c r="F149" s="150">
        <v>54.8</v>
      </c>
      <c r="G149" s="150">
        <v>66.599999999999994</v>
      </c>
      <c r="H149" s="150">
        <v>21.9</v>
      </c>
      <c r="I149" s="151">
        <v>26.5</v>
      </c>
      <c r="J149" s="152">
        <v>314.46028999999999</v>
      </c>
      <c r="K149" s="153">
        <v>1.2384300000000001</v>
      </c>
      <c r="L149" s="149">
        <v>21.5</v>
      </c>
      <c r="M149" s="155">
        <v>0.92799999999999994</v>
      </c>
      <c r="N149" s="155">
        <v>0.75800000000000001</v>
      </c>
      <c r="O149" s="156">
        <v>176.21394000000001</v>
      </c>
      <c r="P149" s="155">
        <v>2.5000000000000001E-2</v>
      </c>
      <c r="Q149" s="149">
        <v>205.35848999999999</v>
      </c>
      <c r="R149" s="1">
        <v>137</v>
      </c>
      <c r="S149" s="155">
        <v>3.6140224069389231E-4</v>
      </c>
      <c r="T149" s="155">
        <v>2161.71875</v>
      </c>
      <c r="U149" s="130">
        <v>1627.1962213027903</v>
      </c>
      <c r="V149" s="157">
        <v>3449.0670599999999</v>
      </c>
    </row>
    <row r="150" spans="1:22" ht="15">
      <c r="A150" s="1" t="s">
        <v>314</v>
      </c>
      <c r="B150" s="1" t="s">
        <v>315</v>
      </c>
      <c r="C150" s="149">
        <v>84.27</v>
      </c>
      <c r="D150" s="150">
        <v>4.9711699999999999</v>
      </c>
      <c r="E150" s="150">
        <v>17.600000000000001</v>
      </c>
      <c r="F150" s="150">
        <v>51.9</v>
      </c>
      <c r="G150" s="150">
        <v>73.099999999999994</v>
      </c>
      <c r="H150" s="150">
        <v>21.9</v>
      </c>
      <c r="I150" s="151">
        <v>28.8</v>
      </c>
      <c r="J150" s="152">
        <v>323.43049000000002</v>
      </c>
      <c r="K150" s="153">
        <v>1.1437300000000001</v>
      </c>
      <c r="L150" s="149">
        <v>23.44444</v>
      </c>
      <c r="M150" s="155">
        <v>0.92200000000000004</v>
      </c>
      <c r="N150" s="155">
        <v>0.30599999999999999</v>
      </c>
      <c r="O150" s="156">
        <v>109.46510000000001</v>
      </c>
      <c r="P150" s="155">
        <v>3.3118537389479993E-2</v>
      </c>
      <c r="Q150" s="149">
        <v>124.815</v>
      </c>
      <c r="R150" s="1">
        <v>73</v>
      </c>
      <c r="S150" s="155">
        <v>0</v>
      </c>
      <c r="T150" s="155">
        <v>1873.2204400000001</v>
      </c>
      <c r="U150" s="130">
        <v>645.97970794277251</v>
      </c>
      <c r="V150" s="157">
        <v>2100.0519199999999</v>
      </c>
    </row>
    <row r="151" spans="1:22" ht="15">
      <c r="A151" s="1" t="s">
        <v>316</v>
      </c>
      <c r="B151" s="1" t="s">
        <v>317</v>
      </c>
      <c r="C151" s="149">
        <v>74.39</v>
      </c>
      <c r="D151" s="150">
        <v>-4.9117699999999997</v>
      </c>
      <c r="E151" s="150">
        <v>-14.74</v>
      </c>
      <c r="F151" s="150">
        <v>55.5</v>
      </c>
      <c r="G151" s="150">
        <v>128.4</v>
      </c>
      <c r="H151" s="150">
        <v>31.2</v>
      </c>
      <c r="I151" s="151">
        <v>25.8</v>
      </c>
      <c r="J151" s="152">
        <v>337.38348999999999</v>
      </c>
      <c r="K151" s="153">
        <v>0.79429000000000005</v>
      </c>
      <c r="L151" s="149">
        <v>14</v>
      </c>
      <c r="M151" s="155">
        <v>0.93700000000000006</v>
      </c>
      <c r="N151" s="155">
        <v>0.42899999999999999</v>
      </c>
      <c r="O151" s="156">
        <v>191.55903000000001</v>
      </c>
      <c r="P151" s="155">
        <v>8.7292501431024613E-2</v>
      </c>
      <c r="Q151" s="149">
        <v>157.9238</v>
      </c>
      <c r="R151" s="1">
        <v>-9</v>
      </c>
      <c r="S151" s="155">
        <v>0</v>
      </c>
      <c r="T151" s="155">
        <v>1302.2324000000001</v>
      </c>
      <c r="U151" s="130">
        <v>447.75044542609976</v>
      </c>
      <c r="V151" s="157">
        <v>1470.9726599999999</v>
      </c>
    </row>
    <row r="152" spans="1:22" ht="15">
      <c r="A152" s="1" t="s">
        <v>318</v>
      </c>
      <c r="B152" s="1" t="s">
        <v>319</v>
      </c>
      <c r="C152" s="149">
        <v>40.21</v>
      </c>
      <c r="D152" s="150">
        <v>0.9686800000000001</v>
      </c>
      <c r="E152" s="150">
        <v>5.49</v>
      </c>
      <c r="F152" s="150">
        <v>53.2</v>
      </c>
      <c r="G152" s="150">
        <v>106.3</v>
      </c>
      <c r="H152" s="150">
        <v>27.4</v>
      </c>
      <c r="I152" s="151">
        <v>36.200000000000003</v>
      </c>
      <c r="J152" s="152">
        <v>338.62939</v>
      </c>
      <c r="K152" s="153">
        <v>0.84</v>
      </c>
      <c r="L152" s="149">
        <v>16.399999999999999</v>
      </c>
      <c r="M152" s="155">
        <v>0.97200000000000009</v>
      </c>
      <c r="N152" s="155">
        <v>0.247</v>
      </c>
      <c r="O152" s="156">
        <v>220.536</v>
      </c>
      <c r="P152" s="155">
        <v>9.4488188976377951E-2</v>
      </c>
      <c r="Q152" s="149">
        <v>86.733050000000006</v>
      </c>
      <c r="R152" s="1">
        <v>-16</v>
      </c>
      <c r="S152" s="155">
        <v>0</v>
      </c>
      <c r="T152" s="155">
        <v>1131.88976</v>
      </c>
      <c r="U152" s="130">
        <v>412.82164150337297</v>
      </c>
      <c r="V152" s="157">
        <v>1615.7352699999999</v>
      </c>
    </row>
    <row r="153" spans="1:22" ht="15">
      <c r="A153" s="1" t="s">
        <v>320</v>
      </c>
      <c r="B153" s="1" t="s">
        <v>321</v>
      </c>
      <c r="C153" s="149">
        <v>86.01</v>
      </c>
      <c r="D153" s="150">
        <v>-2.1541399999999999</v>
      </c>
      <c r="E153" s="150">
        <v>-9.81</v>
      </c>
      <c r="F153" s="150">
        <v>54.1</v>
      </c>
      <c r="G153" s="150">
        <v>109.8</v>
      </c>
      <c r="H153" s="150">
        <v>28.3</v>
      </c>
      <c r="I153" s="151">
        <v>25.9</v>
      </c>
      <c r="J153" s="152">
        <v>324.10365999999999</v>
      </c>
      <c r="K153" s="153">
        <v>1.6866699999999999</v>
      </c>
      <c r="L153" s="149">
        <v>29.33333</v>
      </c>
      <c r="M153" s="155">
        <v>0.83299999999999996</v>
      </c>
      <c r="N153" s="155">
        <v>0.39900000000000002</v>
      </c>
      <c r="O153" s="156">
        <v>95.021540000000002</v>
      </c>
      <c r="P153" s="155">
        <v>7.4115249212525477E-2</v>
      </c>
      <c r="Q153" s="149">
        <v>164.62241</v>
      </c>
      <c r="R153" s="1">
        <v>-43</v>
      </c>
      <c r="S153" s="155">
        <v>0</v>
      </c>
      <c r="T153" s="155">
        <v>1245.1361899999999</v>
      </c>
      <c r="U153" s="130">
        <v>491.73841991341993</v>
      </c>
      <c r="V153" s="157">
        <v>1663.47336</v>
      </c>
    </row>
    <row r="154" spans="1:22" ht="15">
      <c r="A154" s="1" t="s">
        <v>322</v>
      </c>
      <c r="B154" s="1" t="s">
        <v>323</v>
      </c>
      <c r="C154" s="149">
        <v>49.6</v>
      </c>
      <c r="D154" s="150">
        <v>-0.72993000000000008</v>
      </c>
      <c r="E154" s="150">
        <v>-1.64</v>
      </c>
      <c r="F154" s="150">
        <v>53.7</v>
      </c>
      <c r="G154" s="150">
        <v>104.7</v>
      </c>
      <c r="H154" s="150">
        <v>27.4</v>
      </c>
      <c r="I154" s="151">
        <v>27.1</v>
      </c>
      <c r="J154" s="152">
        <v>308.53268000000003</v>
      </c>
      <c r="K154" s="153">
        <v>0.84444000000000008</v>
      </c>
      <c r="L154" s="149">
        <v>14.875</v>
      </c>
      <c r="M154" s="155">
        <v>0.79200000000000004</v>
      </c>
      <c r="N154" s="155">
        <v>0.24399999999999999</v>
      </c>
      <c r="O154" s="156">
        <v>87.956199999999995</v>
      </c>
      <c r="P154" s="155">
        <v>8.1701175153889194E-2</v>
      </c>
      <c r="Q154" s="149">
        <v>124.90895999999999</v>
      </c>
      <c r="R154" s="1">
        <v>-92</v>
      </c>
      <c r="S154" s="155">
        <v>0</v>
      </c>
      <c r="T154" s="155">
        <v>1457.7504200000001</v>
      </c>
      <c r="U154" s="130">
        <v>366.82954843408595</v>
      </c>
      <c r="V154" s="157">
        <v>1366.4199100000001</v>
      </c>
    </row>
    <row r="155" spans="1:22" ht="15">
      <c r="A155" s="1" t="s">
        <v>324</v>
      </c>
      <c r="B155" s="1" t="s">
        <v>325</v>
      </c>
      <c r="C155" s="149">
        <v>152.44999999999999</v>
      </c>
      <c r="D155" s="150">
        <v>-7.6103500000000004</v>
      </c>
      <c r="E155" s="150">
        <v>-8.6</v>
      </c>
      <c r="F155" s="150">
        <v>61.1</v>
      </c>
      <c r="G155" s="150">
        <v>144.1</v>
      </c>
      <c r="H155" s="150">
        <v>36.1</v>
      </c>
      <c r="I155" s="151">
        <v>33.6</v>
      </c>
      <c r="J155" s="152">
        <v>349.51261</v>
      </c>
      <c r="K155" s="153">
        <v>0.82521000000000011</v>
      </c>
      <c r="L155" s="149">
        <v>22.580649999999999</v>
      </c>
      <c r="M155" s="155">
        <v>0.99900000000000011</v>
      </c>
      <c r="N155" s="155">
        <v>0.70499999999999996</v>
      </c>
      <c r="O155" s="156">
        <v>164.69693000000001</v>
      </c>
      <c r="P155" s="155">
        <v>7.3174258857556032E-2</v>
      </c>
      <c r="Q155" s="149">
        <v>245.94873999999999</v>
      </c>
      <c r="R155" s="1">
        <v>220</v>
      </c>
      <c r="S155" s="155">
        <v>7.2254335260115603E-4</v>
      </c>
      <c r="T155" s="155">
        <v>2001.44613</v>
      </c>
      <c r="U155" s="130">
        <v>481.60709700588052</v>
      </c>
      <c r="V155" s="157">
        <v>1903.80979</v>
      </c>
    </row>
    <row r="156" spans="1:22" ht="15">
      <c r="A156" s="1" t="s">
        <v>326</v>
      </c>
      <c r="B156" s="1" t="s">
        <v>327</v>
      </c>
      <c r="C156" s="149">
        <v>79.489999999999995</v>
      </c>
      <c r="D156" s="150">
        <v>-4.9745600000000003</v>
      </c>
      <c r="E156" s="150">
        <v>-6.95</v>
      </c>
      <c r="F156" s="150">
        <v>61.3</v>
      </c>
      <c r="G156" s="150">
        <v>128.4</v>
      </c>
      <c r="H156" s="150">
        <v>34.5</v>
      </c>
      <c r="I156" s="151">
        <v>24.2</v>
      </c>
      <c r="J156" s="152">
        <v>282.48768999999999</v>
      </c>
      <c r="K156" s="153">
        <v>1.1875</v>
      </c>
      <c r="L156" s="149">
        <v>21.476189999999999</v>
      </c>
      <c r="M156" s="155">
        <v>0.84900000000000009</v>
      </c>
      <c r="N156" s="155">
        <v>0.54300000000000004</v>
      </c>
      <c r="O156" s="156">
        <v>93.612210000000005</v>
      </c>
      <c r="P156" s="155">
        <v>7.4963476990504013E-2</v>
      </c>
      <c r="Q156" s="149">
        <v>91.284660000000002</v>
      </c>
      <c r="R156" s="1">
        <v>-52</v>
      </c>
      <c r="S156" s="155">
        <v>0</v>
      </c>
      <c r="T156" s="155">
        <v>1536.70562</v>
      </c>
      <c r="U156" s="130">
        <v>284.86892756083756</v>
      </c>
      <c r="V156" s="157">
        <v>1305.5623399999999</v>
      </c>
    </row>
    <row r="157" spans="1:22" ht="15">
      <c r="A157" s="1" t="s">
        <v>328</v>
      </c>
      <c r="B157" s="1" t="s">
        <v>329</v>
      </c>
      <c r="C157" s="149">
        <v>62.04</v>
      </c>
      <c r="D157" s="150">
        <v>-7.9161299999999999</v>
      </c>
      <c r="E157" s="150">
        <v>-3.64</v>
      </c>
      <c r="F157" s="150">
        <v>56.9</v>
      </c>
      <c r="G157" s="150">
        <v>133.69999999999999</v>
      </c>
      <c r="H157" s="150">
        <v>32.6</v>
      </c>
      <c r="I157" s="151">
        <v>26</v>
      </c>
      <c r="J157" s="152">
        <v>318.30538000000001</v>
      </c>
      <c r="K157" s="153">
        <v>0.79333000000000009</v>
      </c>
      <c r="L157" s="149">
        <v>19.83333</v>
      </c>
      <c r="M157" s="155">
        <v>0.83</v>
      </c>
      <c r="N157" s="155">
        <v>0.59</v>
      </c>
      <c r="O157" s="156">
        <v>94.993579999999994</v>
      </c>
      <c r="P157" s="155">
        <v>0.11458333333333333</v>
      </c>
      <c r="Q157" s="149">
        <v>112.20556999999999</v>
      </c>
      <c r="R157" s="1">
        <v>-20</v>
      </c>
      <c r="S157" s="155">
        <v>0</v>
      </c>
      <c r="T157" s="155">
        <v>1619.62366</v>
      </c>
      <c r="U157" s="130">
        <v>381.01956531049251</v>
      </c>
      <c r="V157" s="157">
        <v>1273.26793</v>
      </c>
    </row>
    <row r="158" spans="1:22" ht="15">
      <c r="A158" s="1" t="s">
        <v>330</v>
      </c>
      <c r="B158" s="1" t="s">
        <v>331</v>
      </c>
      <c r="C158" s="149">
        <v>703.79</v>
      </c>
      <c r="D158" s="150">
        <v>-5.5852900000000005</v>
      </c>
      <c r="E158" s="150">
        <v>-10.01</v>
      </c>
      <c r="F158" s="150">
        <v>54.8</v>
      </c>
      <c r="G158" s="150">
        <v>116.3</v>
      </c>
      <c r="H158" s="150">
        <v>29.5</v>
      </c>
      <c r="I158" s="151">
        <v>37.799999999999997</v>
      </c>
      <c r="J158" s="152">
        <v>302.75785000000002</v>
      </c>
      <c r="K158" s="153">
        <v>0.92800000000000005</v>
      </c>
      <c r="L158" s="149">
        <v>19.83333</v>
      </c>
      <c r="M158" s="155">
        <v>0.995</v>
      </c>
      <c r="N158" s="155">
        <v>0.94900000000000007</v>
      </c>
      <c r="O158" s="156">
        <v>63.998139999999999</v>
      </c>
      <c r="P158" s="155">
        <v>3.6956521739130437E-2</v>
      </c>
      <c r="Q158" s="149">
        <v>112.35955</v>
      </c>
      <c r="R158" s="1">
        <v>-122</v>
      </c>
      <c r="S158" s="155">
        <v>3.2573289902280132E-3</v>
      </c>
      <c r="T158" s="155">
        <v>1112.3188399999999</v>
      </c>
      <c r="U158" s="130">
        <v>362.72901451310861</v>
      </c>
      <c r="V158" s="157">
        <v>1691.75908</v>
      </c>
    </row>
    <row r="159" spans="1:22" ht="15">
      <c r="A159" s="1" t="s">
        <v>332</v>
      </c>
      <c r="B159" s="1" t="s">
        <v>333</v>
      </c>
      <c r="C159" s="149">
        <v>1974.18</v>
      </c>
      <c r="D159" s="150">
        <v>-6.5053099999999997</v>
      </c>
      <c r="E159" s="150">
        <v>-5.8</v>
      </c>
      <c r="F159" s="150">
        <v>63.9</v>
      </c>
      <c r="G159" s="150">
        <v>180.6</v>
      </c>
      <c r="H159" s="150">
        <v>41.1</v>
      </c>
      <c r="I159" s="151">
        <v>26</v>
      </c>
      <c r="J159" s="152">
        <v>284.39267000000001</v>
      </c>
      <c r="K159" s="153">
        <v>0.75</v>
      </c>
      <c r="L159" s="149">
        <v>19.847830000000002</v>
      </c>
      <c r="M159" s="155">
        <v>0.9840000000000001</v>
      </c>
      <c r="N159" s="155">
        <v>0.94900000000000007</v>
      </c>
      <c r="O159" s="156">
        <v>160.11351999999999</v>
      </c>
      <c r="P159" s="155">
        <v>4.1409599498065462E-2</v>
      </c>
      <c r="Q159" s="149">
        <v>230.36682999999999</v>
      </c>
      <c r="R159" s="1">
        <v>207</v>
      </c>
      <c r="S159" s="155">
        <v>7.5642965204236008E-4</v>
      </c>
      <c r="T159" s="155">
        <v>2073.6170699999998</v>
      </c>
      <c r="U159" s="130">
        <v>468.06216618819775</v>
      </c>
      <c r="V159" s="157">
        <v>2029.6774499999999</v>
      </c>
    </row>
    <row r="160" spans="1:22" ht="15">
      <c r="A160" s="1" t="s">
        <v>334</v>
      </c>
      <c r="B160" s="1" t="s">
        <v>335</v>
      </c>
      <c r="C160" s="149">
        <v>175.69</v>
      </c>
      <c r="D160" s="150">
        <v>-2.58236</v>
      </c>
      <c r="E160" s="150">
        <v>-8.83</v>
      </c>
      <c r="F160" s="150">
        <v>54.8</v>
      </c>
      <c r="G160" s="150">
        <v>100.6</v>
      </c>
      <c r="H160" s="150">
        <v>27.5</v>
      </c>
      <c r="I160" s="151">
        <v>24.8</v>
      </c>
      <c r="J160" s="152">
        <v>319.55700000000002</v>
      </c>
      <c r="K160" s="153">
        <v>1.0773900000000001</v>
      </c>
      <c r="L160" s="149">
        <v>18.83784</v>
      </c>
      <c r="M160" s="155">
        <v>0.97799999999999998</v>
      </c>
      <c r="N160" s="155">
        <v>0.76</v>
      </c>
      <c r="O160" s="156">
        <v>237.74418</v>
      </c>
      <c r="P160" s="155">
        <v>3.6897980321077162E-2</v>
      </c>
      <c r="Q160" s="149">
        <v>365.04286000000002</v>
      </c>
      <c r="R160" s="1">
        <v>66</v>
      </c>
      <c r="S160" s="155">
        <v>1.4655593551538837E-3</v>
      </c>
      <c r="T160" s="155">
        <v>1325.0906299999999</v>
      </c>
      <c r="U160" s="130">
        <v>2583.7067848630568</v>
      </c>
      <c r="V160" s="157">
        <v>4879.2370099999998</v>
      </c>
    </row>
    <row r="161" spans="1:22" ht="15">
      <c r="A161" s="1" t="s">
        <v>336</v>
      </c>
      <c r="B161" s="1" t="s">
        <v>337</v>
      </c>
      <c r="C161" s="149">
        <v>83.61</v>
      </c>
      <c r="D161" s="150">
        <v>-1.7295400000000001</v>
      </c>
      <c r="E161" s="150">
        <v>-3.57</v>
      </c>
      <c r="F161" s="150">
        <v>54.7</v>
      </c>
      <c r="G161" s="150">
        <v>105.4</v>
      </c>
      <c r="H161" s="150">
        <v>28.1</v>
      </c>
      <c r="I161" s="151">
        <v>24</v>
      </c>
      <c r="J161" s="152">
        <v>383.91739999999999</v>
      </c>
      <c r="K161" s="153">
        <v>1.5533300000000001</v>
      </c>
      <c r="L161" s="149">
        <v>19.100000000000001</v>
      </c>
      <c r="M161" s="155">
        <v>0.97</v>
      </c>
      <c r="N161" s="155">
        <v>0.78500000000000003</v>
      </c>
      <c r="O161" s="156">
        <v>191.97925000000001</v>
      </c>
      <c r="P161" s="155">
        <v>6.3096234309623425E-2</v>
      </c>
      <c r="Q161" s="149">
        <v>100.53025</v>
      </c>
      <c r="R161" s="1">
        <v>-38</v>
      </c>
      <c r="S161" s="155">
        <v>0</v>
      </c>
      <c r="T161" s="155">
        <v>1379.0795000000001</v>
      </c>
      <c r="U161" s="130">
        <v>375.16688561843955</v>
      </c>
      <c r="V161" s="157">
        <v>1396.67193</v>
      </c>
    </row>
    <row r="162" spans="1:22" ht="15">
      <c r="A162" s="1" t="s">
        <v>338</v>
      </c>
      <c r="B162" s="1" t="s">
        <v>339</v>
      </c>
      <c r="C162" s="149">
        <v>64.67</v>
      </c>
      <c r="D162" s="150">
        <v>-1.7997400000000001</v>
      </c>
      <c r="E162" s="150">
        <v>-0.33</v>
      </c>
      <c r="F162" s="150">
        <v>54.1</v>
      </c>
      <c r="G162" s="150">
        <v>85.4</v>
      </c>
      <c r="H162" s="150">
        <v>24.9</v>
      </c>
      <c r="I162" s="151">
        <v>28</v>
      </c>
      <c r="J162" s="152">
        <v>333.88704000000001</v>
      </c>
      <c r="K162" s="153">
        <v>2.3111100000000002</v>
      </c>
      <c r="L162" s="149">
        <v>20</v>
      </c>
      <c r="M162" s="155">
        <v>0.78800000000000003</v>
      </c>
      <c r="N162" s="155">
        <v>0.22</v>
      </c>
      <c r="O162" s="156">
        <v>40.412300000000002</v>
      </c>
      <c r="P162" s="155">
        <v>6.6078184110970994E-2</v>
      </c>
      <c r="Q162" s="149">
        <v>55.464660000000002</v>
      </c>
      <c r="R162" s="1">
        <v>-54</v>
      </c>
      <c r="S162" s="155">
        <v>0</v>
      </c>
      <c r="T162" s="155">
        <v>849.93695000000002</v>
      </c>
      <c r="U162" s="130">
        <v>951.74072153141367</v>
      </c>
      <c r="V162" s="157">
        <v>2266.5033600000002</v>
      </c>
    </row>
    <row r="163" spans="1:22" ht="15">
      <c r="A163" s="1" t="s">
        <v>340</v>
      </c>
      <c r="B163" s="1" t="s">
        <v>341</v>
      </c>
      <c r="C163" s="149">
        <v>25.23</v>
      </c>
      <c r="D163" s="150">
        <v>-3.7348300000000001</v>
      </c>
      <c r="E163" s="150">
        <v>-8.0500000000000007</v>
      </c>
      <c r="F163" s="150">
        <v>55.7</v>
      </c>
      <c r="G163" s="150">
        <v>110.8</v>
      </c>
      <c r="H163" s="150">
        <v>29.3</v>
      </c>
      <c r="I163" s="151">
        <v>26.3</v>
      </c>
      <c r="J163" s="152">
        <v>348.06459999999998</v>
      </c>
      <c r="K163" s="153">
        <v>1.42286</v>
      </c>
      <c r="L163" s="149">
        <v>20.41667</v>
      </c>
      <c r="M163" s="155">
        <v>0.88700000000000001</v>
      </c>
      <c r="N163" s="155">
        <v>0.32799999999999996</v>
      </c>
      <c r="O163" s="156">
        <v>129.20168000000001</v>
      </c>
      <c r="P163" s="155">
        <v>4.9398468829748451E-2</v>
      </c>
      <c r="Q163" s="149">
        <v>104.34477</v>
      </c>
      <c r="R163" s="1">
        <v>-1</v>
      </c>
      <c r="S163" s="155">
        <v>0</v>
      </c>
      <c r="T163" s="155">
        <v>1308.7860000000001</v>
      </c>
      <c r="U163" s="130">
        <v>497.01309052582275</v>
      </c>
      <c r="V163" s="157">
        <v>1667.3993599999999</v>
      </c>
    </row>
    <row r="164" spans="1:22" ht="15">
      <c r="A164" s="1" t="s">
        <v>342</v>
      </c>
      <c r="B164" s="1" t="s">
        <v>343</v>
      </c>
      <c r="C164" s="149">
        <v>61.21</v>
      </c>
      <c r="D164" s="150">
        <v>-0.11901</v>
      </c>
      <c r="E164" s="150">
        <v>-2.86</v>
      </c>
      <c r="F164" s="150">
        <v>50.1</v>
      </c>
      <c r="G164" s="150">
        <v>90.8</v>
      </c>
      <c r="H164" s="150">
        <v>23.9</v>
      </c>
      <c r="I164" s="151">
        <v>42.8</v>
      </c>
      <c r="J164" s="152">
        <v>362.29791999999998</v>
      </c>
      <c r="K164" s="153">
        <v>2.50549</v>
      </c>
      <c r="L164" s="149">
        <v>16</v>
      </c>
      <c r="M164" s="155">
        <v>0.872</v>
      </c>
      <c r="N164" s="155">
        <v>0.26</v>
      </c>
      <c r="O164" s="156">
        <v>92.228970000000004</v>
      </c>
      <c r="P164" s="155">
        <v>4.8462088698140199E-2</v>
      </c>
      <c r="Q164" s="149">
        <v>129.60095000000001</v>
      </c>
      <c r="R164" s="1">
        <v>-105</v>
      </c>
      <c r="S164" s="155">
        <v>0</v>
      </c>
      <c r="T164" s="155">
        <v>1289.3419200000001</v>
      </c>
      <c r="U164" s="130">
        <v>1323.0497200714713</v>
      </c>
      <c r="V164" s="157">
        <v>2876.6259300000002</v>
      </c>
    </row>
    <row r="165" spans="1:22" ht="15">
      <c r="A165" s="1" t="s">
        <v>344</v>
      </c>
      <c r="B165" s="1" t="s">
        <v>345</v>
      </c>
      <c r="C165" s="149">
        <v>116.88</v>
      </c>
      <c r="D165" s="150">
        <v>-4.2316799999999999</v>
      </c>
      <c r="E165" s="150">
        <v>-14.28</v>
      </c>
      <c r="F165" s="150">
        <v>55.9</v>
      </c>
      <c r="G165" s="150">
        <v>106.4</v>
      </c>
      <c r="H165" s="150">
        <v>28.8</v>
      </c>
      <c r="I165" s="151">
        <v>39.799999999999997</v>
      </c>
      <c r="J165" s="152">
        <v>344.54930999999999</v>
      </c>
      <c r="K165" s="153">
        <v>1.008</v>
      </c>
      <c r="L165" s="149">
        <v>20.25</v>
      </c>
      <c r="M165" s="155">
        <v>0.76500000000000001</v>
      </c>
      <c r="N165" s="155">
        <v>0.71700000000000008</v>
      </c>
      <c r="O165" s="156">
        <v>131.44671</v>
      </c>
      <c r="P165" s="155">
        <v>0.12852404643449419</v>
      </c>
      <c r="Q165" s="149">
        <v>105.85106</v>
      </c>
      <c r="R165" s="1">
        <v>-74</v>
      </c>
      <c r="S165" s="155">
        <v>0</v>
      </c>
      <c r="T165" s="155">
        <v>1546.4344900000001</v>
      </c>
      <c r="U165" s="130">
        <v>522.89099202127659</v>
      </c>
      <c r="V165" s="157">
        <v>1870.0449100000001</v>
      </c>
    </row>
    <row r="166" spans="1:22" ht="15">
      <c r="A166" s="1" t="s">
        <v>346</v>
      </c>
      <c r="B166" s="1" t="s">
        <v>347</v>
      </c>
      <c r="C166" s="149">
        <v>1385.84</v>
      </c>
      <c r="D166" s="150">
        <v>-4.24735</v>
      </c>
      <c r="E166" s="150">
        <v>-8.3699999999999992</v>
      </c>
      <c r="F166" s="150">
        <v>54.9</v>
      </c>
      <c r="G166" s="150">
        <v>131.9</v>
      </c>
      <c r="H166" s="150">
        <v>31.2</v>
      </c>
      <c r="I166" s="151">
        <v>25.8</v>
      </c>
      <c r="J166" s="152">
        <v>257.81749000000002</v>
      </c>
      <c r="K166" s="153">
        <v>1.07857</v>
      </c>
      <c r="L166" s="149">
        <v>18.63158</v>
      </c>
      <c r="M166" s="155">
        <v>0.99</v>
      </c>
      <c r="N166" s="155">
        <v>0.95599999999999996</v>
      </c>
      <c r="O166" s="156">
        <v>160.83698000000001</v>
      </c>
      <c r="P166" s="155">
        <v>7.7386153995533544E-2</v>
      </c>
      <c r="Q166" s="149">
        <v>215.15891999999999</v>
      </c>
      <c r="R166" s="1">
        <v>-114</v>
      </c>
      <c r="S166" s="155">
        <v>4.2069835927639884E-4</v>
      </c>
      <c r="T166" s="155">
        <v>2307.99107</v>
      </c>
      <c r="U166" s="130">
        <v>430.68469374960819</v>
      </c>
      <c r="V166" s="157">
        <v>1996.65472</v>
      </c>
    </row>
    <row r="167" spans="1:22" ht="15">
      <c r="A167" s="1" t="s">
        <v>348</v>
      </c>
      <c r="B167" s="1" t="s">
        <v>349</v>
      </c>
      <c r="C167" s="149">
        <v>44.64</v>
      </c>
      <c r="D167" s="150">
        <v>-2.8041400000000003</v>
      </c>
      <c r="E167" s="150">
        <v>9.06</v>
      </c>
      <c r="F167" s="150">
        <v>51.6</v>
      </c>
      <c r="G167" s="150">
        <v>80.5</v>
      </c>
      <c r="H167" s="150">
        <v>23</v>
      </c>
      <c r="I167" s="151">
        <v>37.799999999999997</v>
      </c>
      <c r="J167" s="152">
        <v>369.53296</v>
      </c>
      <c r="K167" s="153">
        <v>2.75</v>
      </c>
      <c r="L167" s="149">
        <v>19.625</v>
      </c>
      <c r="M167" s="155">
        <v>0.99099999999999999</v>
      </c>
      <c r="N167" s="155">
        <v>0.19399999999999998</v>
      </c>
      <c r="O167" s="156">
        <v>155.95340999999999</v>
      </c>
      <c r="P167" s="155">
        <v>0.12791450777202074</v>
      </c>
      <c r="Q167" s="149">
        <v>66.45299</v>
      </c>
      <c r="R167" s="1">
        <v>17</v>
      </c>
      <c r="S167" s="155">
        <v>0</v>
      </c>
      <c r="T167" s="155">
        <v>1172.27979</v>
      </c>
      <c r="U167" s="130">
        <v>368.71777777777777</v>
      </c>
      <c r="V167" s="157">
        <v>1532.8566499999999</v>
      </c>
    </row>
    <row r="168" spans="1:22" ht="15">
      <c r="A168" s="1" t="s">
        <v>350</v>
      </c>
      <c r="B168" s="1" t="s">
        <v>351</v>
      </c>
      <c r="C168" s="149">
        <v>48.02</v>
      </c>
      <c r="D168" s="150">
        <v>-2.589</v>
      </c>
      <c r="E168" s="150">
        <v>-8.0299999999999994</v>
      </c>
      <c r="F168" s="150">
        <v>54.4</v>
      </c>
      <c r="G168" s="150">
        <v>98.2</v>
      </c>
      <c r="H168" s="150">
        <v>26.9</v>
      </c>
      <c r="I168" s="151">
        <v>42</v>
      </c>
      <c r="J168" s="152">
        <v>409.11711000000003</v>
      </c>
      <c r="K168" s="153">
        <v>1.2756799999999999</v>
      </c>
      <c r="L168" s="149">
        <v>20.875</v>
      </c>
      <c r="M168" s="155">
        <v>0.51700000000000002</v>
      </c>
      <c r="N168" s="155">
        <v>0.38300000000000001</v>
      </c>
      <c r="O168" s="156">
        <v>155.08090999999999</v>
      </c>
      <c r="P168" s="155">
        <v>0.13967041800643087</v>
      </c>
      <c r="Q168" s="149">
        <v>90.849930000000001</v>
      </c>
      <c r="R168" s="1">
        <v>-139</v>
      </c>
      <c r="S168" s="155">
        <v>0</v>
      </c>
      <c r="T168" s="155">
        <v>1167.6044999999999</v>
      </c>
      <c r="U168" s="130">
        <v>357.57491084211898</v>
      </c>
      <c r="V168" s="157">
        <v>1398.41453</v>
      </c>
    </row>
    <row r="169" spans="1:22" ht="15">
      <c r="A169" s="1" t="s">
        <v>352</v>
      </c>
      <c r="B169" s="1" t="s">
        <v>353</v>
      </c>
      <c r="C169" s="149">
        <v>44.17</v>
      </c>
      <c r="D169" s="150">
        <v>-0.91659000000000013</v>
      </c>
      <c r="E169" s="150">
        <v>-8.6199999999999992</v>
      </c>
      <c r="F169" s="150">
        <v>53</v>
      </c>
      <c r="G169" s="150">
        <v>102.6</v>
      </c>
      <c r="H169" s="150">
        <v>26.8</v>
      </c>
      <c r="I169" s="151">
        <v>29.3</v>
      </c>
      <c r="J169" s="152">
        <v>306.44330000000002</v>
      </c>
      <c r="K169" s="153">
        <v>3.5348800000000002</v>
      </c>
      <c r="L169" s="149">
        <v>17.83333</v>
      </c>
      <c r="M169" s="155">
        <v>0.93599999999999994</v>
      </c>
      <c r="N169" s="155">
        <v>0.27800000000000002</v>
      </c>
      <c r="O169" s="156">
        <v>134.37214</v>
      </c>
      <c r="P169" s="155">
        <v>0.10730464326160816</v>
      </c>
      <c r="Q169" s="149">
        <v>71.058480000000003</v>
      </c>
      <c r="R169" s="1">
        <v>-171</v>
      </c>
      <c r="S169" s="155">
        <v>0</v>
      </c>
      <c r="T169" s="155">
        <v>874.85843999999997</v>
      </c>
      <c r="U169" s="130">
        <v>815.91443745373795</v>
      </c>
      <c r="V169" s="157">
        <v>1882.0480500000001</v>
      </c>
    </row>
    <row r="170" spans="1:22" ht="15">
      <c r="A170" s="1" t="s">
        <v>354</v>
      </c>
      <c r="B170" s="1" t="s">
        <v>355</v>
      </c>
      <c r="C170" s="149">
        <v>49.12</v>
      </c>
      <c r="D170" s="150">
        <v>-1.53782</v>
      </c>
      <c r="E170" s="150">
        <v>-1.96</v>
      </c>
      <c r="F170" s="150">
        <v>53.2</v>
      </c>
      <c r="G170" s="150">
        <v>84.7</v>
      </c>
      <c r="H170" s="150">
        <v>24.4</v>
      </c>
      <c r="I170" s="151">
        <v>29.2</v>
      </c>
      <c r="J170" s="152">
        <v>344.09357</v>
      </c>
      <c r="K170" s="153">
        <v>3.0789499999999999</v>
      </c>
      <c r="L170" s="149">
        <v>16</v>
      </c>
      <c r="M170" s="155">
        <v>1</v>
      </c>
      <c r="N170" s="155">
        <v>0.90300000000000002</v>
      </c>
      <c r="O170" s="156">
        <v>203.69076000000001</v>
      </c>
      <c r="P170" s="155">
        <v>0.100666810066681</v>
      </c>
      <c r="Q170" s="149">
        <v>121.20787</v>
      </c>
      <c r="R170" s="1">
        <v>73</v>
      </c>
      <c r="S170" s="155">
        <v>0</v>
      </c>
      <c r="T170" s="155">
        <v>1477.7371499999999</v>
      </c>
      <c r="U170" s="130">
        <v>497.40133848314605</v>
      </c>
      <c r="V170" s="157">
        <v>1812.36428</v>
      </c>
    </row>
    <row r="171" spans="1:22" ht="15">
      <c r="A171" s="1" t="s">
        <v>356</v>
      </c>
      <c r="B171" s="1" t="s">
        <v>357</v>
      </c>
      <c r="C171" s="149">
        <v>741.71</v>
      </c>
      <c r="D171" s="150">
        <v>-4.2123400000000002</v>
      </c>
      <c r="E171" s="150">
        <v>-4.9000000000000004</v>
      </c>
      <c r="F171" s="150">
        <v>65.400000000000006</v>
      </c>
      <c r="G171" s="150">
        <v>175.8</v>
      </c>
      <c r="H171" s="150">
        <v>41.7</v>
      </c>
      <c r="I171" s="151">
        <v>40.1</v>
      </c>
      <c r="J171" s="152">
        <v>405.36858999999998</v>
      </c>
      <c r="K171" s="153">
        <v>0.76060000000000005</v>
      </c>
      <c r="L171" s="149">
        <v>23.343139999999998</v>
      </c>
      <c r="M171" s="155">
        <v>0.97299999999999998</v>
      </c>
      <c r="N171" s="155">
        <v>0.89300000000000002</v>
      </c>
      <c r="O171" s="156">
        <v>146.53281999999999</v>
      </c>
      <c r="P171" s="155">
        <v>3.8911459077639182E-2</v>
      </c>
      <c r="Q171" s="149">
        <v>276.69423999999998</v>
      </c>
      <c r="R171" s="1">
        <v>912</v>
      </c>
      <c r="S171" s="155">
        <v>7.115186971302079E-4</v>
      </c>
      <c r="T171" s="155">
        <v>2582.3244800000002</v>
      </c>
      <c r="U171" s="130">
        <v>522.68082940377735</v>
      </c>
      <c r="V171" s="157">
        <v>2332.5755199999999</v>
      </c>
    </row>
    <row r="172" spans="1:22" ht="15">
      <c r="A172" s="1" t="s">
        <v>358</v>
      </c>
      <c r="B172" s="1" t="s">
        <v>359</v>
      </c>
      <c r="C172" s="149">
        <v>1792.25</v>
      </c>
      <c r="D172" s="150">
        <v>-1.63151</v>
      </c>
      <c r="E172" s="150">
        <v>-4.5199999999999996</v>
      </c>
      <c r="F172" s="150">
        <v>60.1</v>
      </c>
      <c r="G172" s="150">
        <v>132.1</v>
      </c>
      <c r="H172" s="150">
        <v>34.200000000000003</v>
      </c>
      <c r="I172" s="151">
        <v>33.9</v>
      </c>
      <c r="J172" s="152">
        <v>308.04144000000002</v>
      </c>
      <c r="K172" s="153">
        <v>0.88556000000000012</v>
      </c>
      <c r="L172" s="149">
        <v>21.701609999999999</v>
      </c>
      <c r="M172" s="155">
        <v>0.98299999999999998</v>
      </c>
      <c r="N172" s="155">
        <v>0.93599999999999994</v>
      </c>
      <c r="O172" s="156">
        <v>151.26615000000001</v>
      </c>
      <c r="P172" s="155">
        <v>5.2397657105668342E-2</v>
      </c>
      <c r="Q172" s="149">
        <v>328.41028</v>
      </c>
      <c r="R172" s="1">
        <v>965</v>
      </c>
      <c r="S172" s="155">
        <v>1.3854455301152107E-3</v>
      </c>
      <c r="T172" s="155">
        <v>2176.85995</v>
      </c>
      <c r="U172" s="130">
        <v>635.71533651844652</v>
      </c>
      <c r="V172" s="157">
        <v>2554.5159600000002</v>
      </c>
    </row>
    <row r="173" spans="1:22" ht="15">
      <c r="A173" s="1" t="s">
        <v>360</v>
      </c>
      <c r="B173" s="1" t="s">
        <v>361</v>
      </c>
      <c r="C173" s="149">
        <v>2171.16</v>
      </c>
      <c r="D173" s="150">
        <v>-0.69199000000000011</v>
      </c>
      <c r="E173" s="150">
        <v>2.0099999999999998</v>
      </c>
      <c r="F173" s="150">
        <v>61.7</v>
      </c>
      <c r="G173" s="150">
        <v>147</v>
      </c>
      <c r="H173" s="150">
        <v>36.700000000000003</v>
      </c>
      <c r="I173" s="151">
        <v>33.4</v>
      </c>
      <c r="J173" s="152">
        <v>476.02787000000001</v>
      </c>
      <c r="K173" s="153">
        <v>0.93909000000000009</v>
      </c>
      <c r="L173" s="149">
        <v>23.050249999999998</v>
      </c>
      <c r="M173" s="155">
        <v>0.96599999999999997</v>
      </c>
      <c r="N173" s="155">
        <v>0.92200000000000004</v>
      </c>
      <c r="O173" s="156">
        <v>207.24964</v>
      </c>
      <c r="P173" s="155">
        <v>3.0318909445183544E-2</v>
      </c>
      <c r="Q173" s="149">
        <v>407.51763</v>
      </c>
      <c r="R173" s="1">
        <v>9837</v>
      </c>
      <c r="S173" s="155">
        <v>1.3953036551657143E-3</v>
      </c>
      <c r="T173" s="155">
        <v>2880.4617400000002</v>
      </c>
      <c r="U173" s="130">
        <v>626.86559870957399</v>
      </c>
      <c r="V173" s="157">
        <v>4252.2379700000001</v>
      </c>
    </row>
    <row r="174" spans="1:22">
      <c r="R174" s="72"/>
      <c r="U174" s="72"/>
    </row>
    <row r="175" spans="1:22">
      <c r="B175" s="60" t="s">
        <v>374</v>
      </c>
      <c r="C175" s="101">
        <f>AVERAGE(C5:C173)</f>
        <v>263.45467455621298</v>
      </c>
      <c r="D175" s="101">
        <f t="shared" ref="D175:V175" si="0">AVERAGE(D5:D173)</f>
        <v>-2.1592356804733708</v>
      </c>
      <c r="E175" s="101">
        <f t="shared" si="0"/>
        <v>-2.8163905325443763</v>
      </c>
      <c r="F175" s="101">
        <f t="shared" si="0"/>
        <v>56.76390532544378</v>
      </c>
      <c r="G175" s="101">
        <f t="shared" si="0"/>
        <v>107.83095238095237</v>
      </c>
      <c r="H175" s="101">
        <f t="shared" si="0"/>
        <v>29.09999999999998</v>
      </c>
      <c r="I175" s="101">
        <f t="shared" si="0"/>
        <v>27.648214285714293</v>
      </c>
      <c r="J175" s="101">
        <f t="shared" si="0"/>
        <v>346.49479529761896</v>
      </c>
      <c r="K175" s="101">
        <f t="shared" si="0"/>
        <v>1.5888002366863907</v>
      </c>
      <c r="L175" s="101">
        <f t="shared" si="0"/>
        <v>20.097579696089074</v>
      </c>
      <c r="M175" s="101">
        <f t="shared" si="0"/>
        <v>0.91299408284023675</v>
      </c>
      <c r="N175" s="101">
        <f t="shared" si="0"/>
        <v>0.59221893491124278</v>
      </c>
      <c r="O175" s="101">
        <f t="shared" si="0"/>
        <v>144.69944863095245</v>
      </c>
      <c r="P175" s="101">
        <f t="shared" si="0"/>
        <v>6.9201625283057636E-2</v>
      </c>
      <c r="Q175" s="101">
        <f t="shared" si="0"/>
        <v>156.61679881762464</v>
      </c>
      <c r="R175" s="101">
        <f t="shared" si="0"/>
        <v>70.988165680473372</v>
      </c>
      <c r="S175" s="101">
        <f t="shared" si="0"/>
        <v>5.1546869727150219E-4</v>
      </c>
      <c r="T175" s="101">
        <f t="shared" si="0"/>
        <v>1555.4530909523803</v>
      </c>
      <c r="U175" s="101">
        <f t="shared" si="0"/>
        <v>613.04346544829377</v>
      </c>
      <c r="V175" s="101">
        <f t="shared" si="0"/>
        <v>2027.8490130357136</v>
      </c>
    </row>
    <row r="176" spans="1:22">
      <c r="B176" s="60" t="s">
        <v>375</v>
      </c>
      <c r="C176" s="101">
        <f>STDEV(C5:C173)</f>
        <v>511.02727308408544</v>
      </c>
      <c r="D176" s="101">
        <f t="shared" ref="D176:V176" si="1">STDEV(D5:D173)</f>
        <v>3.3803038763025612</v>
      </c>
      <c r="E176" s="101">
        <f t="shared" si="1"/>
        <v>9.3685831049415125</v>
      </c>
      <c r="F176" s="101">
        <f t="shared" si="1"/>
        <v>3.8079567562736374</v>
      </c>
      <c r="G176" s="101">
        <f t="shared" si="1"/>
        <v>29.037090304964956</v>
      </c>
      <c r="H176" s="101">
        <f t="shared" si="1"/>
        <v>5.202849493993039</v>
      </c>
      <c r="I176" s="101">
        <f t="shared" si="1"/>
        <v>4.014497140043134</v>
      </c>
      <c r="J176" s="101">
        <f t="shared" si="1"/>
        <v>46.022706384642909</v>
      </c>
      <c r="K176" s="101">
        <f t="shared" si="1"/>
        <v>1.1117837468337772</v>
      </c>
      <c r="L176" s="101">
        <f t="shared" si="1"/>
        <v>3.0016247397910978</v>
      </c>
      <c r="M176" s="101">
        <f t="shared" si="1"/>
        <v>0.1268683934259929</v>
      </c>
      <c r="N176" s="101">
        <f t="shared" si="1"/>
        <v>0.26529135936479492</v>
      </c>
      <c r="O176" s="101">
        <f t="shared" si="1"/>
        <v>58.976815484327282</v>
      </c>
      <c r="P176" s="101">
        <f t="shared" si="1"/>
        <v>2.6763459911735493E-2</v>
      </c>
      <c r="Q176" s="101">
        <f t="shared" si="1"/>
        <v>130.45673560667188</v>
      </c>
      <c r="R176" s="101">
        <f t="shared" si="1"/>
        <v>782.52718641473598</v>
      </c>
      <c r="S176" s="101">
        <f t="shared" si="1"/>
        <v>8.5725520177015984E-4</v>
      </c>
      <c r="T176" s="101">
        <f t="shared" si="1"/>
        <v>938.98601639913886</v>
      </c>
      <c r="U176" s="101">
        <f t="shared" si="1"/>
        <v>454.85123084231873</v>
      </c>
      <c r="V176" s="101">
        <f t="shared" si="1"/>
        <v>919.57948993487912</v>
      </c>
    </row>
    <row r="177" spans="3:22">
      <c r="C177" s="60">
        <f>C176/C175*100</f>
        <v>193.97160970664359</v>
      </c>
      <c r="D177" s="60">
        <f t="shared" ref="D177:V177" si="2">D176/D175*100</f>
        <v>-156.55094563653628</v>
      </c>
      <c r="E177" s="60">
        <f t="shared" si="2"/>
        <v>-332.64502904282136</v>
      </c>
      <c r="F177" s="60">
        <f t="shared" si="2"/>
        <v>6.7084122109666824</v>
      </c>
      <c r="G177" s="60">
        <f t="shared" si="2"/>
        <v>26.928344472355942</v>
      </c>
      <c r="H177" s="60">
        <f t="shared" si="2"/>
        <v>17.879207883137603</v>
      </c>
      <c r="I177" s="60">
        <f t="shared" si="2"/>
        <v>14.519914735026509</v>
      </c>
      <c r="J177" s="60">
        <f t="shared" si="2"/>
        <v>13.282365856350618</v>
      </c>
      <c r="K177" s="60">
        <f t="shared" si="2"/>
        <v>69.976307981456415</v>
      </c>
      <c r="L177" s="60">
        <f t="shared" si="2"/>
        <v>14.935254817649533</v>
      </c>
      <c r="M177" s="60">
        <f t="shared" si="2"/>
        <v>13.895861518764452</v>
      </c>
      <c r="N177" s="60">
        <f t="shared" si="2"/>
        <v>44.796162994105337</v>
      </c>
      <c r="O177" s="60">
        <f t="shared" si="2"/>
        <v>40.758148038797458</v>
      </c>
      <c r="P177" s="60">
        <f t="shared" si="2"/>
        <v>38.674611762749869</v>
      </c>
      <c r="Q177" s="60">
        <f t="shared" si="2"/>
        <v>83.296770583712842</v>
      </c>
      <c r="R177" s="60">
        <f t="shared" si="2"/>
        <v>1102.3347045435557</v>
      </c>
      <c r="S177" s="60">
        <f t="shared" si="2"/>
        <v>166.30596703695383</v>
      </c>
      <c r="T177" s="60">
        <f t="shared" si="2"/>
        <v>60.367363172888233</v>
      </c>
      <c r="U177" s="60">
        <f t="shared" si="2"/>
        <v>74.195592397303272</v>
      </c>
      <c r="V177" s="60">
        <f t="shared" si="2"/>
        <v>45.347532485086646</v>
      </c>
    </row>
  </sheetData>
  <sheetProtection selectLockedCells="1" selectUnlockedCells="1"/>
  <mergeCells count="2">
    <mergeCell ref="A2:A4"/>
    <mergeCell ref="B2:B4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Roman,Normalny"&amp;12&amp;A</oddHeader>
    <oddFooter>&amp;C&amp;"Times New Roman,Normalny"&amp;12Strona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46"/>
  <sheetViews>
    <sheetView workbookViewId="0">
      <selection activeCell="C12" sqref="C12"/>
    </sheetView>
  </sheetViews>
  <sheetFormatPr defaultRowHeight="12.75"/>
  <cols>
    <col min="1" max="1" width="9.140625" style="102"/>
    <col min="2" max="2" width="26" style="102" customWidth="1"/>
    <col min="3" max="18" width="9.140625" style="102"/>
  </cols>
  <sheetData>
    <row r="1" spans="1:23" ht="210">
      <c r="A1" s="200" t="s">
        <v>0</v>
      </c>
      <c r="B1" s="200" t="s">
        <v>1</v>
      </c>
      <c r="C1" s="137" t="s">
        <v>2</v>
      </c>
      <c r="D1" s="137" t="s">
        <v>3</v>
      </c>
      <c r="E1" s="137" t="s">
        <v>4</v>
      </c>
      <c r="F1" s="137" t="s">
        <v>5</v>
      </c>
      <c r="G1" s="137" t="s">
        <v>6</v>
      </c>
      <c r="H1" s="137" t="s">
        <v>713</v>
      </c>
      <c r="I1" s="138" t="s">
        <v>7</v>
      </c>
      <c r="J1" s="138" t="s">
        <v>8</v>
      </c>
      <c r="K1" s="139" t="s">
        <v>9</v>
      </c>
      <c r="L1" s="140" t="s">
        <v>714</v>
      </c>
      <c r="M1" s="140" t="s">
        <v>10</v>
      </c>
      <c r="N1" s="140" t="s">
        <v>11</v>
      </c>
      <c r="O1" s="139" t="s">
        <v>715</v>
      </c>
      <c r="P1" s="141" t="s">
        <v>12</v>
      </c>
      <c r="Q1" s="140" t="s">
        <v>13</v>
      </c>
      <c r="R1" s="140" t="s">
        <v>14</v>
      </c>
      <c r="S1" s="142" t="s">
        <v>15</v>
      </c>
      <c r="T1" s="143" t="s">
        <v>16</v>
      </c>
      <c r="U1" s="52" t="s">
        <v>17</v>
      </c>
      <c r="V1" s="139" t="s">
        <v>18</v>
      </c>
    </row>
    <row r="2" spans="1:23" ht="15">
      <c r="A2" s="200"/>
      <c r="B2" s="200"/>
      <c r="C2" s="137" t="s">
        <v>19</v>
      </c>
      <c r="D2" s="137" t="s">
        <v>19</v>
      </c>
      <c r="E2" s="137" t="s">
        <v>19</v>
      </c>
      <c r="F2" s="137" t="s">
        <v>19</v>
      </c>
      <c r="G2" s="137" t="s">
        <v>19</v>
      </c>
      <c r="H2" s="137" t="s">
        <v>19</v>
      </c>
      <c r="I2" s="144" t="s">
        <v>19</v>
      </c>
      <c r="J2" s="144" t="s">
        <v>19</v>
      </c>
      <c r="K2" s="137" t="s">
        <v>19</v>
      </c>
      <c r="L2" s="145">
        <v>2010</v>
      </c>
      <c r="M2" s="146">
        <v>2010</v>
      </c>
      <c r="N2" s="147" t="s">
        <v>19</v>
      </c>
      <c r="O2" s="139" t="s">
        <v>19</v>
      </c>
      <c r="P2" s="147" t="s">
        <v>19</v>
      </c>
      <c r="Q2" s="147" t="s">
        <v>19</v>
      </c>
      <c r="R2" s="147">
        <v>2010</v>
      </c>
      <c r="S2" s="147" t="s">
        <v>19</v>
      </c>
      <c r="T2" s="147" t="s">
        <v>19</v>
      </c>
      <c r="U2" s="100" t="s">
        <v>19</v>
      </c>
      <c r="V2" s="139" t="s">
        <v>19</v>
      </c>
    </row>
    <row r="3" spans="1:23" ht="15">
      <c r="A3" s="200"/>
      <c r="B3" s="200"/>
      <c r="C3" s="137" t="s">
        <v>20</v>
      </c>
      <c r="D3" s="137" t="s">
        <v>21</v>
      </c>
      <c r="E3" s="137" t="s">
        <v>20</v>
      </c>
      <c r="F3" s="137" t="s">
        <v>20</v>
      </c>
      <c r="G3" s="137" t="s">
        <v>20</v>
      </c>
      <c r="H3" s="137" t="s">
        <v>20</v>
      </c>
      <c r="I3" s="144" t="s">
        <v>22</v>
      </c>
      <c r="J3" s="144" t="s">
        <v>21</v>
      </c>
      <c r="K3" s="137" t="s">
        <v>20</v>
      </c>
      <c r="L3" s="148" t="s">
        <v>20</v>
      </c>
      <c r="M3" s="146" t="s">
        <v>20</v>
      </c>
      <c r="N3" s="137" t="s">
        <v>20</v>
      </c>
      <c r="O3" s="139" t="s">
        <v>20</v>
      </c>
      <c r="P3" s="137" t="s">
        <v>20</v>
      </c>
      <c r="Q3" s="137" t="s">
        <v>20</v>
      </c>
      <c r="R3" s="137" t="s">
        <v>20</v>
      </c>
      <c r="S3" s="137" t="s">
        <v>20</v>
      </c>
      <c r="T3" s="137" t="s">
        <v>20</v>
      </c>
      <c r="U3" s="100" t="s">
        <v>23</v>
      </c>
      <c r="V3" s="139" t="s">
        <v>23</v>
      </c>
    </row>
    <row r="4" spans="1:23">
      <c r="A4" s="60" t="s">
        <v>24</v>
      </c>
      <c r="B4" s="60" t="s">
        <v>25</v>
      </c>
      <c r="C4" s="103">
        <f>('wskaźniki 2010'!C5-'wskaźniki 2010'!C$175)/'wskaźniki 2010'!C$176</f>
        <v>2.6939929013376931</v>
      </c>
      <c r="D4" s="103">
        <f>('wskaźniki 2010'!D5-'wskaźniki 2010'!D$175)/'wskaźniki 2010'!D$176</f>
        <v>-0.28109366458725243</v>
      </c>
      <c r="E4" s="103">
        <f>('wskaźniki 2010'!E5-'wskaźniki 2010'!E$175)/'wskaźniki 2010'!E$176</f>
        <v>-0.68008758983156437</v>
      </c>
      <c r="F4" s="103">
        <f>('wskaźniki 2010'!F$175-'wskaźniki 2010'!F5)/'wskaźniki 2010'!F$176</f>
        <v>-0.43971434941040344</v>
      </c>
      <c r="G4" s="103">
        <f>('wskaźniki 2010'!G$175-'wskaźniki 2010'!G5)/'wskaźniki 2010'!G$176</f>
        <v>-1.6198667130902933</v>
      </c>
      <c r="H4" s="103">
        <f>('wskaźniki 2010'!H$175-'wskaźniki 2010'!H5)/'wskaźniki 2010'!H$176</f>
        <v>-1.5314349172346664</v>
      </c>
      <c r="I4" s="103">
        <f>('wskaźniki 2010'!I5-'wskaźniki 2010'!I$175)/'wskaźniki 2010'!I$176</f>
        <v>-0.69626004178045964</v>
      </c>
      <c r="J4" s="103">
        <f>('wskaźniki 2010'!J5-'wskaźniki 2010'!J$175)/'wskaźniki 2010'!J$176</f>
        <v>1.1970499225012583</v>
      </c>
      <c r="K4" s="103">
        <f>('wskaźniki 2010'!K5-'wskaźniki 2010'!K$175)/'wskaźniki 2010'!K$176</f>
        <v>-0.13209903644809637</v>
      </c>
      <c r="L4" s="103">
        <f>('wskaźniki 2010'!L$175-'wskaźniki 2010'!L5)/'wskaźniki 2010'!L$176</f>
        <v>-1.6250504369361918</v>
      </c>
      <c r="M4" s="103">
        <f>('wskaźniki 2010'!M5-'wskaźniki 2010'!M$175)/'wskaźniki 2010'!M$176</f>
        <v>0.88055190875622014</v>
      </c>
      <c r="N4" s="103">
        <f>('wskaźniki 2010'!N5-'wskaźniki 2010'!N$175)/'wskaźniki 2010'!N$176</f>
        <v>1.7861098655275247</v>
      </c>
      <c r="O4" s="103">
        <f>('wskaźniki 2010'!O5-'wskaźniki 2010'!O$175)/'wskaźniki 2010'!O$176</f>
        <v>0.85979241924604954</v>
      </c>
      <c r="P4" s="103">
        <f>('wskaźniki 2010'!P5-'wskaźniki 2010'!P$175)/'wskaźniki 2010'!P$176</f>
        <v>-0.66975845844707838</v>
      </c>
      <c r="Q4" s="103">
        <f>('wskaźniki 2010'!Q5-'wskaźniki 2010'!Q$175)/'wskaźniki 2010'!Q$176</f>
        <v>0.91536015717027863</v>
      </c>
      <c r="R4" s="103">
        <f>('wskaźniki 2010'!R5-'wskaźniki 2010'!R$175)/'wskaźniki 2010'!R$176</f>
        <v>0.13155149680898365</v>
      </c>
      <c r="S4" s="103">
        <f>('wskaźniki 2010'!S5-'wskaźniki 2010'!S$175)/'wskaźniki 2010'!S$176</f>
        <v>1.2319811364317412</v>
      </c>
      <c r="T4" s="103">
        <f>('wskaźniki 2010'!T5-'wskaźniki 2010'!T$175)/'wskaźniki 2010'!T$176</f>
        <v>0.88335791814964315</v>
      </c>
      <c r="U4" s="103">
        <f>('wskaźniki 2010'!U5-'wskaźniki 2010'!U$175)/'wskaźniki 2010'!U$176</f>
        <v>5.0111117112106529E-2</v>
      </c>
      <c r="V4" s="103">
        <f>('wskaźniki 2010'!V5-'wskaźniki 2010'!V$175)/'wskaźniki 2010'!V$176</f>
        <v>0.42536908960080055</v>
      </c>
      <c r="W4" s="103"/>
    </row>
    <row r="5" spans="1:23">
      <c r="A5" s="60" t="s">
        <v>26</v>
      </c>
      <c r="B5" s="60" t="s">
        <v>27</v>
      </c>
      <c r="C5" s="103">
        <f>('wskaźniki 2010'!C6-'wskaźniki 2010'!C$175)/'wskaźniki 2010'!C$176</f>
        <v>-0.43223753415795135</v>
      </c>
      <c r="D5" s="103">
        <f>('wskaźniki 2010'!D6-'wskaźniki 2010'!D$175)/'wskaźniki 2010'!D$176</f>
        <v>0.88978989609031833</v>
      </c>
      <c r="E5" s="103">
        <f>('wskaźniki 2010'!E6-'wskaźniki 2010'!E$175)/'wskaźniki 2010'!E$176</f>
        <v>0.51432226325948716</v>
      </c>
      <c r="F5" s="103">
        <f>('wskaźniki 2010'!F$175-'wskaźniki 2010'!F6)/'wskaźniki 2010'!F$176</f>
        <v>0.56980342485860969</v>
      </c>
      <c r="G5" s="103">
        <f>('wskaźniki 2010'!G$175-'wskaźniki 2010'!G6)/'wskaźniki 2010'!G$176</f>
        <v>1.3250106787140492</v>
      </c>
      <c r="H5" s="103">
        <f>('wskaźniki 2010'!H$175-'wskaźniki 2010'!H6)/'wskaźniki 2010'!H$176</f>
        <v>1.5487719162977105</v>
      </c>
      <c r="I5" s="103">
        <f>('wskaźniki 2010'!I6-'wskaźniki 2010'!I$175)/'wskaźniki 2010'!I$176</f>
        <v>1.3067186782683824</v>
      </c>
      <c r="J5" s="103">
        <f>('wskaźniki 2010'!J6-'wskaźniki 2010'!J$175)/'wskaźniki 2010'!J$176</f>
        <v>-1.5924129952305608</v>
      </c>
      <c r="K5" s="103">
        <f>('wskaźniki 2010'!K6-'wskaźniki 2010'!K$175)/'wskaźniki 2010'!K$176</f>
        <v>0.14960425522470036</v>
      </c>
      <c r="L5" s="103">
        <f>('wskaźniki 2010'!L$175-'wskaźniki 2010'!L6)/'wskaźniki 2010'!L$176</f>
        <v>-1.0079741181767952</v>
      </c>
      <c r="M5" s="103">
        <f>('wskaźniki 2010'!M6-'wskaźniki 2010'!M$175)/'wskaźniki 2010'!M$176</f>
        <v>0.38540992554850717</v>
      </c>
      <c r="N5" s="103">
        <f>('wskaźniki 2010'!N6-'wskaźniki 2010'!N$175)/'wskaźniki 2010'!N$176</f>
        <v>0.25889588632243477</v>
      </c>
      <c r="O5" s="103">
        <f>('wskaźniki 2010'!O6-'wskaźniki 2010'!O$175)/'wskaźniki 2010'!O$176</f>
        <v>-0.44304217621968633</v>
      </c>
      <c r="P5" s="103">
        <f>('wskaźniki 2010'!P6-'wskaźniki 2010'!P$175)/'wskaźniki 2010'!P$176</f>
        <v>-0.6721830685293495</v>
      </c>
      <c r="Q5" s="103">
        <f>('wskaźniki 2010'!Q6-'wskaźniki 2010'!Q$175)/'wskaźniki 2010'!Q$176</f>
        <v>-0.65093735277279396</v>
      </c>
      <c r="R5" s="103">
        <f>('wskaźniki 2010'!R6-'wskaźniki 2010'!R$175)/'wskaźniki 2010'!R$176</f>
        <v>-8.0757209537835925E-2</v>
      </c>
      <c r="S5" s="103">
        <f>('wskaźniki 2010'!S6-'wskaźniki 2010'!S$175)/'wskaźniki 2010'!S$176</f>
        <v>-0.61964417552389051</v>
      </c>
      <c r="T5" s="103">
        <f>('wskaźniki 2010'!T6-'wskaźniki 2010'!T$175)/'wskaźniki 2010'!T$176</f>
        <v>-0.59488492182295294</v>
      </c>
      <c r="U5" s="103">
        <f>('wskaźniki 2010'!U6-'wskaźniki 2010'!U$175)/'wskaźniki 2010'!U$176</f>
        <v>0.59972452545180688</v>
      </c>
      <c r="V5" s="103">
        <f>('wskaźniki 2010'!V6-'wskaźniki 2010'!V$175)/'wskaźniki 2010'!V$176</f>
        <v>-7.0690492605913355E-2</v>
      </c>
    </row>
    <row r="6" spans="1:23">
      <c r="A6" s="60" t="s">
        <v>28</v>
      </c>
      <c r="B6" s="60" t="s">
        <v>29</v>
      </c>
      <c r="C6" s="103">
        <f>('wskaźniki 2010'!C7-'wskaźniki 2010'!C$175)/'wskaźniki 2010'!C$176</f>
        <v>-0.4811142577435718</v>
      </c>
      <c r="D6" s="103">
        <f>('wskaźniki 2010'!D7-'wskaźniki 2010'!D$175)/'wskaźniki 2010'!D$176</f>
        <v>-0.3309137377658467</v>
      </c>
      <c r="E6" s="103">
        <f>('wskaźniki 2010'!E7-'wskaźniki 2010'!E$175)/'wskaźniki 2010'!E$176</f>
        <v>-0.38395291551146898</v>
      </c>
      <c r="F6" s="103">
        <f>('wskaźniki 2010'!F$175-'wskaźniki 2010'!F7)/'wskaźniki 2010'!F$176</f>
        <v>-6.5818877458916999E-2</v>
      </c>
      <c r="G6" s="103">
        <f>('wskaźniki 2010'!G$175-'wskaźniki 2010'!G7)/'wskaźniki 2010'!G$176</f>
        <v>0.39602727435936724</v>
      </c>
      <c r="H6" s="103">
        <f>('wskaźniki 2010'!H$175-'wskaźniki 2010'!H7)/'wskaźniki 2010'!H$176</f>
        <v>0.27161298532087108</v>
      </c>
      <c r="I6" s="103">
        <f>('wskaźniki 2010'!I7-'wskaźniki 2010'!I$175)/'wskaźniki 2010'!I$176</f>
        <v>0.3193348021879675</v>
      </c>
      <c r="J6" s="103">
        <f>('wskaźniki 2010'!J7-'wskaźniki 2010'!J$175)/'wskaźniki 2010'!J$176</f>
        <v>-0.65646868458171992</v>
      </c>
      <c r="K6" s="103">
        <f>('wskaźniki 2010'!K7-'wskaźniki 2010'!K$175)/'wskaźniki 2010'!K$176</f>
        <v>-0.1139766312212963</v>
      </c>
      <c r="L6" s="103">
        <f>('wskaźniki 2010'!L$175-'wskaźniki 2010'!L7)/'wskaźniki 2010'!L$176</f>
        <v>-0.86980075539904067</v>
      </c>
      <c r="M6" s="103">
        <f>('wskaźniki 2010'!M7-'wskaźniki 2010'!M$175)/'wskaźniki 2010'!M$176</f>
        <v>-2.2223378526787827</v>
      </c>
      <c r="N6" s="103">
        <f>('wskaźniki 2010'!N7-'wskaźniki 2010'!N$175)/'wskaźniki 2010'!N$176</f>
        <v>-0.56485198790274505</v>
      </c>
      <c r="O6" s="103">
        <f>('wskaźniki 2010'!O7-'wskaźniki 2010'!O$175)/'wskaźniki 2010'!O$176</f>
        <v>-0.75696365192971971</v>
      </c>
      <c r="P6" s="103">
        <f>('wskaźniki 2010'!P7-'wskaźniki 2010'!P$175)/'wskaźniki 2010'!P$176</f>
        <v>-0.43277932823876142</v>
      </c>
      <c r="Q6" s="103">
        <f>('wskaźniki 2010'!Q7-'wskaźniki 2010'!Q$175)/'wskaźniki 2010'!Q$176</f>
        <v>-0.15917010636378784</v>
      </c>
      <c r="R6" s="103">
        <f>('wskaźniki 2010'!R7-'wskaźniki 2010'!R$175)/'wskaźniki 2010'!R$176</f>
        <v>-0.12321895080719984</v>
      </c>
      <c r="S6" s="103">
        <f>('wskaźniki 2010'!S7-'wskaźniki 2010'!S$175)/'wskaźniki 2010'!S$176</f>
        <v>2.4004825468891795</v>
      </c>
      <c r="T6" s="103">
        <f>('wskaźniki 2010'!T7-'wskaźniki 2010'!T$175)/'wskaźniki 2010'!T$176</f>
        <v>-1.1957741703180835</v>
      </c>
      <c r="U6" s="103">
        <f>('wskaźniki 2010'!U7-'wskaźniki 2010'!U$175)/'wskaźniki 2010'!U$176</f>
        <v>0.72155760353081688</v>
      </c>
      <c r="V6" s="103">
        <f>('wskaźniki 2010'!V7-'wskaźniki 2010'!V$175)/'wskaźniki 2010'!V$176</f>
        <v>-0.18205022678178898</v>
      </c>
    </row>
    <row r="7" spans="1:23">
      <c r="A7" s="60" t="s">
        <v>30</v>
      </c>
      <c r="B7" s="60" t="s">
        <v>31</v>
      </c>
      <c r="C7" s="103">
        <f>('wskaźniki 2010'!C8-'wskaźniki 2010'!C$175)/'wskaźniki 2010'!C$176</f>
        <v>-0.35892244877952073</v>
      </c>
      <c r="D7" s="103">
        <f>('wskaźniki 2010'!D8-'wskaźniki 2010'!D$175)/'wskaźniki 2010'!D$176</f>
        <v>0.81904539217671435</v>
      </c>
      <c r="E7" s="103">
        <f>('wskaźniki 2010'!E8-'wskaźniki 2010'!E$175)/'wskaźniki 2010'!E$176</f>
        <v>-3.3526884232689402E-2</v>
      </c>
      <c r="F7" s="103">
        <f>('wskaźniki 2010'!F$175-'wskaźniki 2010'!F8)/'wskaźniki 2010'!F$176</f>
        <v>-0.10320842465406617</v>
      </c>
      <c r="G7" s="103">
        <f>('wskaźniki 2010'!G$175-'wskaźniki 2010'!G8)/'wskaźniki 2010'!G$176</f>
        <v>0.99522157016813684</v>
      </c>
      <c r="H7" s="103">
        <f>('wskaźniki 2010'!H$175-'wskaźniki 2010'!H8)/'wskaźniki 2010'!H$176</f>
        <v>0.84758662085944581</v>
      </c>
      <c r="I7" s="103">
        <f>('wskaźniki 2010'!I8-'wskaźniki 2010'!I$175)/'wskaźniki 2010'!I$176</f>
        <v>-0.92194778488455376</v>
      </c>
      <c r="J7" s="103">
        <f>('wskaźniki 2010'!J8-'wskaźniki 2010'!J$175)/'wskaźniki 2010'!J$176</f>
        <v>-1.7399475307499881</v>
      </c>
      <c r="K7" s="103">
        <f>('wskaźniki 2010'!K8-'wskaźniki 2010'!K$175)/'wskaźniki 2010'!K$176</f>
        <v>-2.3967544411335296E-2</v>
      </c>
      <c r="L7" s="103">
        <f>('wskaźniki 2010'!L$175-'wskaźniki 2010'!L8)/'wskaźniki 2010'!L$176</f>
        <v>-0.16234468168257296</v>
      </c>
      <c r="M7" s="103">
        <f>('wskaźniki 2010'!M8-'wskaźniki 2010'!M$175)/'wskaźniki 2010'!M$176</f>
        <v>-0.42002103380270711</v>
      </c>
      <c r="N7" s="103">
        <f>('wskaźniki 2010'!N8-'wskaźniki 2010'!N$175)/'wskaźniki 2010'!N$176</f>
        <v>-1.1771955404241174</v>
      </c>
      <c r="O7" s="103">
        <f>('wskaźniki 2010'!O8-'wskaźniki 2010'!O$175)/'wskaźniki 2010'!O$176</f>
        <v>-0.7397449578163422</v>
      </c>
      <c r="P7" s="103">
        <f>('wskaźniki 2010'!P8-'wskaźniki 2010'!P$175)/'wskaźniki 2010'!P$176</f>
        <v>-0.85216655659172036</v>
      </c>
      <c r="Q7" s="103">
        <f>('wskaźniki 2010'!Q8-'wskaźniki 2010'!Q$175)/'wskaźniki 2010'!Q$176</f>
        <v>0.10771413015434571</v>
      </c>
      <c r="R7" s="103">
        <f>('wskaźniki 2010'!R8-'wskaźniki 2010'!R$175)/'wskaźniki 2010'!R$176</f>
        <v>-6.8429607233827058E-2</v>
      </c>
      <c r="S7" s="103">
        <f>('wskaźniki 2010'!S8-'wskaźniki 2010'!S$175)/'wskaźniki 2010'!S$176</f>
        <v>-0.61964417552389051</v>
      </c>
      <c r="T7" s="103">
        <f>('wskaźniki 2010'!T8-'wskaźniki 2010'!T$175)/'wskaźniki 2010'!T$176</f>
        <v>-1.1552108130436256</v>
      </c>
      <c r="U7" s="103">
        <f>('wskaźniki 2010'!U8-'wskaźniki 2010'!U$175)/'wskaźniki 2010'!U$176</f>
        <v>5.9021289417246915E-2</v>
      </c>
      <c r="V7" s="103">
        <f>('wskaźniki 2010'!V8-'wskaźniki 2010'!V$175)/'wskaźniki 2010'!V$176</f>
        <v>-0.62914379051153524</v>
      </c>
    </row>
    <row r="8" spans="1:23">
      <c r="A8" s="60" t="s">
        <v>32</v>
      </c>
      <c r="B8" s="60" t="s">
        <v>33</v>
      </c>
      <c r="C8" s="103">
        <f>('wskaźniki 2010'!C9-'wskaźniki 2010'!C$175)/'wskaźniki 2010'!C$176</f>
        <v>-0.48863375367982109</v>
      </c>
      <c r="D8" s="103">
        <f>('wskaźniki 2010'!D9-'wskaźniki 2010'!D$175)/'wskaźniki 2010'!D$176</f>
        <v>2.3958202061936036</v>
      </c>
      <c r="E8" s="103">
        <f>('wskaźniki 2010'!E9-'wskaźniki 2010'!E$175)/'wskaźniki 2010'!E$176</f>
        <v>0.20831643312872197</v>
      </c>
      <c r="F8" s="103">
        <f>('wskaźniki 2010'!F$175-'wskaźniki 2010'!F9)/'wskaźniki 2010'!F$176</f>
        <v>-0.43971434941040344</v>
      </c>
      <c r="G8" s="103">
        <f>('wskaźniki 2010'!G$175-'wskaźniki 2010'!G9)/'wskaźniki 2010'!G$176</f>
        <v>1.729118459608336</v>
      </c>
      <c r="H8" s="103">
        <f>('wskaźniki 2010'!H$175-'wskaźniki 2010'!H9)/'wskaźniki 2010'!H$176</f>
        <v>1.5988565802575865</v>
      </c>
      <c r="I8" s="103">
        <f>('wskaźniki 2010'!I9-'wskaźniki 2010'!I$175)/'wskaźniki 2010'!I$176</f>
        <v>6.5436091195861204E-2</v>
      </c>
      <c r="J8" s="103">
        <f>('wskaźniki 2010'!J9-'wskaźniki 2010'!J$175)/'wskaźniki 2010'!J$176</f>
        <v>0.50387184283793407</v>
      </c>
      <c r="K8" s="103">
        <f>('wskaźniki 2010'!K9-'wskaźniki 2010'!K$175)/'wskaźniki 2010'!K$176</f>
        <v>-9.3518905660894741E-2</v>
      </c>
      <c r="L8" s="103">
        <f>('wskaźniki 2010'!L$175-'wskaźniki 2010'!L9)/'wskaźniki 2010'!L$176</f>
        <v>-0.22037911069374064</v>
      </c>
      <c r="M8" s="103">
        <f>('wskaźniki 2010'!M9-'wskaźniki 2010'!M$175)/'wskaźniki 2010'!M$176</f>
        <v>0.69569890169200699</v>
      </c>
      <c r="N8" s="103">
        <f>('wskaźniki 2010'!N9-'wskaźniki 2010'!N$175)/'wskaźniki 2010'!N$176</f>
        <v>0.30627961360087391</v>
      </c>
      <c r="O8" s="103">
        <f>('wskaźniki 2010'!O9-'wskaźniki 2010'!O$175)/'wskaźniki 2010'!O$176</f>
        <v>0.84239615325001327</v>
      </c>
      <c r="P8" s="103">
        <f>('wskaźniki 2010'!P9-'wskaźniki 2010'!P$175)/'wskaźniki 2010'!P$176</f>
        <v>-0.4286884158746021</v>
      </c>
      <c r="Q8" s="103">
        <f>('wskaźniki 2010'!Q9-'wskaźniki 2010'!Q$175)/'wskaźniki 2010'!Q$176</f>
        <v>-0.29918879602802106</v>
      </c>
      <c r="R8" s="103">
        <f>('wskaźniki 2010'!R9-'wskaźniki 2010'!R$175)/'wskaźniki 2010'!R$176</f>
        <v>-0.12595841798586849</v>
      </c>
      <c r="S8" s="103">
        <f>('wskaźniki 2010'!S9-'wskaźniki 2010'!S$175)/'wskaźniki 2010'!S$176</f>
        <v>1.8106140464178764</v>
      </c>
      <c r="T8" s="103">
        <f>('wskaźniki 2010'!T9-'wskaźniki 2010'!T$175)/'wskaźniki 2010'!T$176</f>
        <v>-1.3661163480222449</v>
      </c>
      <c r="U8" s="103">
        <f>('wskaźniki 2010'!U9-'wskaźniki 2010'!U$175)/'wskaźniki 2010'!U$176</f>
        <v>1.3597715407854483</v>
      </c>
      <c r="V8" s="103">
        <f>('wskaźniki 2010'!V9-'wskaźniki 2010'!V$175)/'wskaźniki 2010'!V$176</f>
        <v>0.25028574930455927</v>
      </c>
    </row>
    <row r="9" spans="1:23">
      <c r="A9" s="60" t="s">
        <v>34</v>
      </c>
      <c r="B9" s="60" t="s">
        <v>35</v>
      </c>
      <c r="C9" s="103">
        <f>('wskaźniki 2010'!C10-'wskaźniki 2010'!C$175)/'wskaźniki 2010'!C$176</f>
        <v>-0.37960106260420629</v>
      </c>
      <c r="D9" s="103">
        <f>('wskaźniki 2010'!D10-'wskaźniki 2010'!D$175)/'wskaźniki 2010'!D$176</f>
        <v>0.93788490687109605</v>
      </c>
      <c r="E9" s="103">
        <f>('wskaźniki 2010'!E10-'wskaźniki 2010'!E$175)/'wskaźniki 2010'!E$176</f>
        <v>5.9577390099900237E-3</v>
      </c>
      <c r="F9" s="103">
        <f>('wskaźniki 2010'!F$175-'wskaźniki 2010'!F10)/'wskaźniki 2010'!F$176</f>
        <v>0.36416091528529193</v>
      </c>
      <c r="G9" s="103">
        <f>('wskaźniki 2010'!G$175-'wskaźniki 2010'!G10)/'wskaźniki 2010'!G$176</f>
        <v>0.93483764888508269</v>
      </c>
      <c r="H9" s="103">
        <f>('wskaźniki 2010'!H$175-'wskaźniki 2010'!H10)/'wskaźniki 2010'!H$176</f>
        <v>1.0228829447190118</v>
      </c>
      <c r="I9" s="103">
        <f>('wskaźniki 2010'!I10-'wskaźniki 2010'!I$175)/'wskaźniki 2010'!I$176</f>
        <v>-0.10382971613221033</v>
      </c>
      <c r="J9" s="103">
        <f>('wskaźniki 2010'!J10-'wskaźniki 2010'!J$175)/'wskaźniki 2010'!J$176</f>
        <v>-0.3424998630989422</v>
      </c>
      <c r="K9" s="103">
        <f>('wskaźniki 2010'!K10-'wskaźniki 2010'!K$175)/'wskaźniki 2010'!K$176</f>
        <v>0.14634484623930738</v>
      </c>
      <c r="L9" s="103">
        <f>('wskaźniki 2010'!L$175-'wskaźniki 2010'!L10)/'wskaźniki 2010'!L$176</f>
        <v>0.13196856046668679</v>
      </c>
      <c r="M9" s="103">
        <f>('wskaźniki 2010'!M10-'wskaźniki 2010'!M$175)/'wskaźniki 2010'!M$176</f>
        <v>0.92676516052227331</v>
      </c>
      <c r="N9" s="103">
        <f>('wskaźniki 2010'!N10-'wskaźniki 2010'!N$175)/'wskaźniki 2010'!N$176</f>
        <v>1.9136814389694774</v>
      </c>
      <c r="O9" s="103">
        <f>('wskaźniki 2010'!O10-'wskaźniki 2010'!O$175)/'wskaźniki 2010'!O$176</f>
        <v>-0.49247806341128858</v>
      </c>
      <c r="P9" s="103">
        <f>('wskaźniki 2010'!P10-'wskaźniki 2010'!P$175)/'wskaźniki 2010'!P$176</f>
        <v>-0.20386869617804962</v>
      </c>
      <c r="Q9" s="103">
        <f>('wskaźniki 2010'!Q10-'wskaźniki 2010'!Q$175)/'wskaźniki 2010'!Q$176</f>
        <v>-0.33020546336065187</v>
      </c>
      <c r="R9" s="103">
        <f>('wskaźniki 2010'!R10-'wskaźniki 2010'!R$175)/'wskaźniki 2010'!R$176</f>
        <v>-0.10130321337785073</v>
      </c>
      <c r="S9" s="103">
        <f>('wskaźniki 2010'!S10-'wskaźniki 2010'!S$175)/'wskaźniki 2010'!S$176</f>
        <v>-0.61964417552389051</v>
      </c>
      <c r="T9" s="103">
        <f>('wskaźniki 2010'!T10-'wskaźniki 2010'!T$175)/'wskaźniki 2010'!T$176</f>
        <v>-1.1794543255739363</v>
      </c>
      <c r="U9" s="103">
        <f>('wskaźniki 2010'!U10-'wskaźniki 2010'!U$175)/'wskaźniki 2010'!U$176</f>
        <v>1.1603932107537804</v>
      </c>
      <c r="V9" s="103">
        <f>('wskaźniki 2010'!V10-'wskaźniki 2010'!V$175)/'wskaźniki 2010'!V$176</f>
        <v>-0.11522881729141773</v>
      </c>
    </row>
    <row r="10" spans="1:23">
      <c r="A10" s="60" t="s">
        <v>36</v>
      </c>
      <c r="B10" s="60" t="s">
        <v>37</v>
      </c>
      <c r="C10" s="103">
        <f>('wskaźniki 2010'!C11-'wskaźniki 2010'!C$175)/'wskaźniki 2010'!C$176</f>
        <v>1.1299377465978397</v>
      </c>
      <c r="D10" s="103">
        <f>('wskaźniki 2010'!D11-'wskaźniki 2010'!D$175)/'wskaźniki 2010'!D$176</f>
        <v>-1.1656541475541304</v>
      </c>
      <c r="E10" s="103">
        <f>('wskaźniki 2010'!E11-'wskaźniki 2010'!E$175)/'wskaźniki 2010'!E$176</f>
        <v>0.37612608191010932</v>
      </c>
      <c r="F10" s="103">
        <f>('wskaźniki 2010'!F$175-'wskaźniki 2010'!F11)/'wskaźniki 2010'!F$176</f>
        <v>-0.15929274544678862</v>
      </c>
      <c r="G10" s="103">
        <f>('wskaźniki 2010'!G$175-'wskaźniki 2010'!G11)/'wskaźniki 2010'!G$176</f>
        <v>-1.8103083109830029</v>
      </c>
      <c r="H10" s="103">
        <f>('wskaźniki 2010'!H$175-'wskaźniki 2010'!H11)/'wskaźniki 2010'!H$176</f>
        <v>-1.4312655893149147</v>
      </c>
      <c r="I10" s="103">
        <f>('wskaźniki 2010'!I11-'wskaźniki 2010'!I$175)/'wskaźniki 2010'!I$176</f>
        <v>-0.92194778488455376</v>
      </c>
      <c r="J10" s="103">
        <f>('wskaźniki 2010'!J11-'wskaźniki 2010'!J$175)/'wskaźniki 2010'!J$176</f>
        <v>0.6648347673800431</v>
      </c>
      <c r="K10" s="103">
        <f>('wskaźniki 2010'!K11-'wskaźniki 2010'!K$175)/'wskaźniki 2010'!K$176</f>
        <v>-0.13251259464102774</v>
      </c>
      <c r="L10" s="103">
        <f>('wskaźniki 2010'!L$175-'wskaźniki 2010'!L11)/'wskaźniki 2010'!L$176</f>
        <v>-0.56384145490747462</v>
      </c>
      <c r="M10" s="103">
        <f>('wskaźniki 2010'!M11-'wskaźniki 2010'!M$175)/'wskaźniki 2010'!M$176</f>
        <v>0.74851404656749643</v>
      </c>
      <c r="N10" s="103">
        <f>('wskaźniki 2010'!N11-'wskaźniki 2010'!N$175)/'wskaźniki 2010'!N$176</f>
        <v>1.472648285070155</v>
      </c>
      <c r="O10" s="103">
        <f>('wskaźniki 2010'!O11-'wskaźniki 2010'!O$175)/'wskaźniki 2010'!O$176</f>
        <v>-0.22369217428686525</v>
      </c>
      <c r="P10" s="103">
        <f>('wskaźniki 2010'!P11-'wskaźniki 2010'!P$175)/'wskaźniki 2010'!P$176</f>
        <v>0.23437884392803718</v>
      </c>
      <c r="Q10" s="103">
        <f>('wskaźniki 2010'!Q11-'wskaźniki 2010'!Q$175)/'wskaźniki 2010'!Q$176</f>
        <v>-0.23846946543853714</v>
      </c>
      <c r="R10" s="103">
        <f>('wskaźniki 2010'!R11-'wskaźniki 2010'!R$175)/'wskaźniki 2010'!R$176</f>
        <v>0.51233743464392456</v>
      </c>
      <c r="S10" s="103">
        <f>('wskaźniki 2010'!S11-'wskaźniki 2010'!S$175)/'wskaźniki 2010'!S$176</f>
        <v>0.34642120462687404</v>
      </c>
      <c r="T10" s="103">
        <f>('wskaźniki 2010'!T11-'wskaźniki 2010'!T$175)/'wskaźniki 2010'!T$176</f>
        <v>7.5944852645958238E-2</v>
      </c>
      <c r="U10" s="103">
        <f>('wskaźniki 2010'!U11-'wskaźniki 2010'!U$175)/'wskaźniki 2010'!U$176</f>
        <v>-0.72100906427510059</v>
      </c>
      <c r="V10" s="103">
        <f>('wskaźniki 2010'!V11-'wskaźniki 2010'!V$175)/'wskaźniki 2010'!V$176</f>
        <v>-0.34873493682631673</v>
      </c>
    </row>
    <row r="11" spans="1:23">
      <c r="A11" s="60" t="s">
        <v>38</v>
      </c>
      <c r="B11" s="60" t="s">
        <v>39</v>
      </c>
      <c r="C11" s="103">
        <f>('wskaźniki 2010'!C12-'wskaźniki 2010'!C$175)/'wskaźniki 2010'!C$176</f>
        <v>2.7597884907798744</v>
      </c>
      <c r="D11" s="103">
        <f>('wskaźniki 2010'!D12-'wskaźniki 2010'!D$175)/'wskaźniki 2010'!D$176</f>
        <v>-0.9084198921626131</v>
      </c>
      <c r="E11" s="103">
        <f>('wskaźniki 2010'!E12-'wskaźniki 2010'!E$175)/'wskaźniki 2010'!E$176</f>
        <v>0.16389623198070755</v>
      </c>
      <c r="F11" s="103">
        <f>('wskaźniki 2010'!F$175-'wskaźniki 2010'!F12)/'wskaźniki 2010'!F$176</f>
        <v>-0.58927253819099756</v>
      </c>
      <c r="G11" s="103">
        <f>('wskaźniki 2010'!G$175-'wskaźniki 2010'!G12)/'wskaźniki 2010'!G$176</f>
        <v>-2.4141475238135466</v>
      </c>
      <c r="H11" s="103">
        <f>('wskaźniki 2010'!H$175-'wskaźniki 2010'!H12)/'wskaźniki 2010'!H$176</f>
        <v>-2.0823662207933027</v>
      </c>
      <c r="I11" s="103">
        <f>('wskaźniki 2010'!I12-'wskaźniki 2010'!I$175)/'wskaźniki 2010'!I$176</f>
        <v>-0.61162713811642389</v>
      </c>
      <c r="J11" s="103">
        <f>('wskaźniki 2010'!J12-'wskaźniki 2010'!J$175)/'wskaźniki 2010'!J$176</f>
        <v>-0.26153459837160364</v>
      </c>
      <c r="K11" s="103">
        <f>('wskaźniki 2010'!K12-'wskaźniki 2010'!K$175)/'wskaźniki 2010'!K$176</f>
        <v>-0.14282987331075175</v>
      </c>
      <c r="L11" s="103">
        <f>('wskaźniki 2010'!L$175-'wskaźniki 2010'!L12)/'wskaźniki 2010'!L$176</f>
        <v>-1.4711427705624907</v>
      </c>
      <c r="M11" s="103">
        <f>('wskaźniki 2010'!M12-'wskaźniki 2010'!M$175)/'wskaźniki 2010'!M$176</f>
        <v>0.12793609428049676</v>
      </c>
      <c r="N11" s="103">
        <f>('wskaźniki 2010'!N12-'wskaźniki 2010'!N$175)/'wskaźniki 2010'!N$176</f>
        <v>1.1446070962194199</v>
      </c>
      <c r="O11" s="103">
        <f>('wskaźniki 2010'!O12-'wskaźniki 2010'!O$175)/'wskaźniki 2010'!O$176</f>
        <v>1.1123051025399604</v>
      </c>
      <c r="P11" s="103">
        <f>('wskaźniki 2010'!P12-'wskaźniki 2010'!P$175)/'wskaźniki 2010'!P$176</f>
        <v>0.34652399412621343</v>
      </c>
      <c r="Q11" s="103">
        <f>('wskaźniki 2010'!Q12-'wskaźniki 2010'!Q$175)/'wskaźniki 2010'!Q$176</f>
        <v>0.82877768493895565</v>
      </c>
      <c r="R11" s="103">
        <f>('wskaźniki 2010'!R12-'wskaźniki 2010'!R$175)/'wskaźniki 2010'!R$176</f>
        <v>0.33564180161979729</v>
      </c>
      <c r="S11" s="103">
        <f>('wskaźniki 2010'!S12-'wskaźniki 2010'!S$175)/'wskaźniki 2010'!S$176</f>
        <v>0.46172217120338466</v>
      </c>
      <c r="T11" s="103">
        <f>('wskaźniki 2010'!T12-'wskaźniki 2010'!T$175)/'wskaźniki 2010'!T$176</f>
        <v>1.2940145368013596</v>
      </c>
      <c r="U11" s="103">
        <f>('wskaźniki 2010'!U12-'wskaźniki 2010'!U$175)/'wskaźniki 2010'!U$176</f>
        <v>-0.21768782453409874</v>
      </c>
      <c r="V11" s="103">
        <f>('wskaźniki 2010'!V12-'wskaźniki 2010'!V$175)/'wskaźniki 2010'!V$176</f>
        <v>-2.6505860439680798E-2</v>
      </c>
    </row>
    <row r="12" spans="1:23">
      <c r="A12" s="60" t="s">
        <v>40</v>
      </c>
      <c r="B12" s="60" t="s">
        <v>41</v>
      </c>
      <c r="C12" s="103">
        <f>('wskaźniki 2010'!C13-'wskaźniki 2010'!C$175)/'wskaźniki 2010'!C$176</f>
        <v>-0.23485076583140735</v>
      </c>
      <c r="D12" s="103">
        <f>('wskaźniki 2010'!D13-'wskaźniki 2010'!D$175)/'wskaźniki 2010'!D$176</f>
        <v>-0.97582611226118854</v>
      </c>
      <c r="E12" s="103">
        <f>('wskaźniki 2010'!E13-'wskaźniki 2010'!E$175)/'wskaźniki 2010'!E$176</f>
        <v>0.61303382136618556</v>
      </c>
      <c r="F12" s="103">
        <f>('wskaźniki 2010'!F$175-'wskaźniki 2010'!F13)/'wskaźniki 2010'!F$176</f>
        <v>-0.47710389660555264</v>
      </c>
      <c r="G12" s="103">
        <f>('wskaźniki 2010'!G$175-'wskaźniki 2010'!G13)/'wskaźniki 2010'!G$176</f>
        <v>-0.54689088106063566</v>
      </c>
      <c r="H12" s="103">
        <f>('wskaźniki 2010'!H$175-'wskaźniki 2010'!H13)/'wskaźniki 2010'!H$176</f>
        <v>-0.80520728981646406</v>
      </c>
      <c r="I12" s="103">
        <f>('wskaźniki 2010'!I13-'wskaźniki 2010'!I$175)/'wskaźniki 2010'!I$176</f>
        <v>0.65786641684410951</v>
      </c>
      <c r="J12" s="103">
        <f>('wskaźniki 2010'!J13-'wskaźniki 2010'!J$175)/'wskaźniki 2010'!J$176</f>
        <v>-0.79821431651045527</v>
      </c>
      <c r="K12" s="103">
        <f>('wskaźniki 2010'!K13-'wskaźniki 2010'!K$175)/'wskaźniki 2010'!K$176</f>
        <v>-0.14231192732567355</v>
      </c>
      <c r="L12" s="103">
        <f>('wskaźniki 2010'!L$175-'wskaźniki 2010'!L13)/'wskaźniki 2010'!L$176</f>
        <v>-0.69708094299509571</v>
      </c>
      <c r="M12" s="103">
        <f>('wskaźniki 2010'!M13-'wskaźniki 2010'!M$175)/'wskaźniki 2010'!M$176</f>
        <v>-1.3244803897954627</v>
      </c>
      <c r="N12" s="103">
        <f>('wskaźniki 2010'!N13-'wskaźniki 2010'!N$175)/'wskaźniki 2010'!N$176</f>
        <v>-0.81270533058996719</v>
      </c>
      <c r="O12" s="103">
        <f>('wskaźniki 2010'!O13-'wskaźniki 2010'!O$175)/'wskaźniki 2010'!O$176</f>
        <v>-0.23931943701563904</v>
      </c>
      <c r="P12" s="103">
        <f>('wskaźniki 2010'!P13-'wskaźniki 2010'!P$175)/'wskaźniki 2010'!P$176</f>
        <v>0.66951070906211241</v>
      </c>
      <c r="Q12" s="103">
        <f>('wskaźniki 2010'!Q13-'wskaźniki 2010'!Q$175)/'wskaźniki 2010'!Q$176</f>
        <v>-0.37019936250369362</v>
      </c>
      <c r="R12" s="103">
        <f>('wskaźniki 2010'!R13-'wskaźniki 2010'!R$175)/'wskaźniki 2010'!R$176</f>
        <v>-4.7883603393812257E-2</v>
      </c>
      <c r="S12" s="103">
        <f>('wskaźniki 2010'!S13-'wskaźniki 2010'!S$175)/'wskaźniki 2010'!S$176</f>
        <v>-0.61964417552389051</v>
      </c>
      <c r="T12" s="103">
        <f>('wskaźniki 2010'!T13-'wskaźniki 2010'!T$175)/'wskaźniki 2010'!T$176</f>
        <v>0.38695730591115035</v>
      </c>
      <c r="U12" s="103">
        <f>('wskaźniki 2010'!U13-'wskaźniki 2010'!U$175)/'wskaźniki 2010'!U$176</f>
        <v>-0.59112859836968934</v>
      </c>
      <c r="V12" s="103">
        <f>('wskaźniki 2010'!V13-'wskaźniki 2010'!V$175)/'wskaźniki 2010'!V$176</f>
        <v>-0.80818230290101278</v>
      </c>
    </row>
    <row r="13" spans="1:23">
      <c r="A13" s="60" t="s">
        <v>42</v>
      </c>
      <c r="B13" s="60" t="s">
        <v>43</v>
      </c>
      <c r="C13" s="103">
        <f>('wskaźniki 2010'!C14-'wskaźniki 2010'!C$175)/'wskaźniki 2010'!C$176</f>
        <v>9.0367433411374681E-2</v>
      </c>
      <c r="D13" s="103">
        <f>('wskaźniki 2010'!D14-'wskaźniki 2010'!D$175)/'wskaźniki 2010'!D$176</f>
        <v>0.18671343343912353</v>
      </c>
      <c r="E13" s="103">
        <f>('wskaźniki 2010'!E14-'wskaźniki 2010'!E$175)/'wskaźniki 2010'!E$176</f>
        <v>-0.92193090719297566</v>
      </c>
      <c r="F13" s="103">
        <f>('wskaźniki 2010'!F$175-'wskaźniki 2010'!F14)/'wskaźniki 2010'!F$176</f>
        <v>-0.4023248022152543</v>
      </c>
      <c r="G13" s="103">
        <f>('wskaźniki 2010'!G$175-'wskaźniki 2010'!G14)/'wskaźniki 2010'!G$176</f>
        <v>-0.11955851505748176</v>
      </c>
      <c r="H13" s="103">
        <f>('wskaźniki 2010'!H$175-'wskaźniki 2010'!H14)/'wskaźniki 2010'!H$176</f>
        <v>-0.40452997813745539</v>
      </c>
      <c r="I13" s="103">
        <f>('wskaźniki 2010'!I14-'wskaźniki 2010'!I$175)/'wskaźniki 2010'!I$176</f>
        <v>-0.837314881220519</v>
      </c>
      <c r="J13" s="103">
        <f>('wskaźniki 2010'!J14-'wskaźniki 2010'!J$175)/'wskaźniki 2010'!J$176</f>
        <v>-0.61042531965163283</v>
      </c>
      <c r="K13" s="103">
        <f>('wskaźniki 2010'!K14-'wskaźniki 2010'!K$175)/'wskaźniki 2010'!K$176</f>
        <v>-0.1187128707742746</v>
      </c>
      <c r="L13" s="103">
        <f>('wskaźniki 2010'!L$175-'wskaźniki 2010'!L14)/'wskaźniki 2010'!L$176</f>
        <v>0.52257785469672546</v>
      </c>
      <c r="M13" s="103">
        <f>('wskaźniki 2010'!M14-'wskaźniki 2010'!M$175)/'wskaźniki 2010'!M$176</f>
        <v>0.3656042462201986</v>
      </c>
      <c r="N13" s="103">
        <f>('wskaźniki 2010'!N14-'wskaźniki 2010'!N$175)/'wskaźniki 2010'!N$176</f>
        <v>0.43749608914116817</v>
      </c>
      <c r="O13" s="103">
        <f>('wskaźniki 2010'!O14-'wskaźniki 2010'!O$175)/'wskaźniki 2010'!O$176</f>
        <v>-0.99291498504526698</v>
      </c>
      <c r="P13" s="103">
        <f>('wskaźniki 2010'!P14-'wskaźniki 2010'!P$175)/'wskaźniki 2010'!P$176</f>
        <v>0.99811528496939339</v>
      </c>
      <c r="Q13" s="103">
        <f>('wskaźniki 2010'!Q14-'wskaźniki 2010'!Q$175)/'wskaźniki 2010'!Q$176</f>
        <v>-0.29376136766452149</v>
      </c>
      <c r="R13" s="103">
        <f>('wskaźniki 2010'!R14-'wskaźniki 2010'!R$175)/'wskaźniki 2010'!R$176</f>
        <v>-8.349667671650457E-2</v>
      </c>
      <c r="S13" s="103">
        <f>('wskaźniki 2010'!S14-'wskaźniki 2010'!S$175)/'wskaźniki 2010'!S$176</f>
        <v>-0.61964417552389051</v>
      </c>
      <c r="T13" s="103">
        <f>('wskaźniki 2010'!T14-'wskaźniki 2010'!T$175)/'wskaźniki 2010'!T$176</f>
        <v>1.0528110064666408E-2</v>
      </c>
      <c r="U13" s="103">
        <f>('wskaźniki 2010'!U14-'wskaźniki 2010'!U$175)/'wskaźniki 2010'!U$176</f>
        <v>-7.6821005165689071E-2</v>
      </c>
      <c r="V13" s="103">
        <f>('wskaźniki 2010'!V14-'wskaźniki 2010'!V$175)/'wskaźniki 2010'!V$176</f>
        <v>-0.32396877710255928</v>
      </c>
    </row>
    <row r="14" spans="1:23">
      <c r="A14" s="60" t="s">
        <v>44</v>
      </c>
      <c r="B14" s="60" t="s">
        <v>45</v>
      </c>
      <c r="C14" s="103">
        <f>('wskaźniki 2010'!C15-'wskaźniki 2010'!C$175)/'wskaźniki 2010'!C$176</f>
        <v>-0.39464005447670486</v>
      </c>
      <c r="D14" s="103">
        <f>('wskaźniki 2010'!D15-'wskaźniki 2010'!D$175)/'wskaźniki 2010'!D$176</f>
        <v>-0.28644847517379524</v>
      </c>
      <c r="E14" s="103">
        <f>('wskaźniki 2010'!E15-'wskaźniki 2010'!E$175)/'wskaźniki 2010'!E$176</f>
        <v>-8.2882663286038633E-2</v>
      </c>
      <c r="F14" s="103">
        <f>('wskaźniki 2010'!F$175-'wskaźniki 2010'!F15)/'wskaźniki 2010'!F$176</f>
        <v>0.45763478327316354</v>
      </c>
      <c r="G14" s="103">
        <f>('wskaźniki 2010'!G$175-'wskaźniki 2010'!G15)/'wskaźniki 2010'!G$176</f>
        <v>-2.6660174622013547E-2</v>
      </c>
      <c r="H14" s="103">
        <f>('wskaźniki 2010'!H$175-'wskaźniki 2010'!H15)/'wskaźniki 2010'!H$176</f>
        <v>0.19648598938105682</v>
      </c>
      <c r="I14" s="103">
        <f>('wskaźniki 2010'!I15-'wskaźniki 2010'!I$175)/'wskaźniki 2010'!I$176</f>
        <v>0.68607738473212176</v>
      </c>
      <c r="J14" s="103">
        <f>('wskaźniki 2010'!J15-'wskaźniki 2010'!J$175)/'wskaźniki 2010'!J$176</f>
        <v>-0.72876944174832836</v>
      </c>
      <c r="K14" s="103">
        <f>('wskaźniki 2010'!K15-'wskaźniki 2010'!K$175)/'wskaźniki 2010'!K$176</f>
        <v>-5.3730614525239806E-2</v>
      </c>
      <c r="L14" s="103">
        <f>('wskaźniki 2010'!L$175-'wskaźniki 2010'!L15)/'wskaźniki 2010'!L$176</f>
        <v>6.4534620861839924</v>
      </c>
      <c r="M14" s="103">
        <f>('wskaźniki 2010'!M15-'wskaźniki 2010'!M$175)/'wskaźniki 2010'!M$176</f>
        <v>-7.6722592112025617E-2</v>
      </c>
      <c r="N14" s="103">
        <f>('wskaźniki 2010'!N15-'wskaźniki 2010'!N$175)/'wskaźniki 2010'!N$176</f>
        <v>-0.52475806482098841</v>
      </c>
      <c r="O14" s="103">
        <f>('wskaźniki 2010'!O15-'wskaźniki 2010'!O$175)/'wskaźniki 2010'!O$176</f>
        <v>-4.9038904946450863E-2</v>
      </c>
      <c r="P14" s="103">
        <f>('wskaźniki 2010'!P15-'wskaźniki 2010'!P$175)/'wskaźniki 2010'!P$176</f>
        <v>0.3696913549500333</v>
      </c>
      <c r="Q14" s="103">
        <f>('wskaźniki 2010'!Q15-'wskaźniki 2010'!Q$175)/'wskaźniki 2010'!Q$176</f>
        <v>-0.68044185717557404</v>
      </c>
      <c r="R14" s="103">
        <f>('wskaźniki 2010'!R15-'wskaźniki 2010'!R$175)/'wskaźniki 2010'!R$176</f>
        <v>-5.3362537751149533E-2</v>
      </c>
      <c r="S14" s="103">
        <f>('wskaźniki 2010'!S15-'wskaźniki 2010'!S$175)/'wskaźniki 2010'!S$176</f>
        <v>-0.61964417552389051</v>
      </c>
      <c r="T14" s="103">
        <f>('wskaźniki 2010'!T15-'wskaźniki 2010'!T$175)/'wskaźniki 2010'!T$176</f>
        <v>-0.54097004785854941</v>
      </c>
      <c r="U14" s="103">
        <f>('wskaźniki 2010'!U15-'wskaźniki 2010'!U$175)/'wskaźniki 2010'!U$176</f>
        <v>-0.70722314693691501</v>
      </c>
      <c r="V14" s="103">
        <f>('wskaźniki 2010'!V15-'wskaźniki 2010'!V$175)/'wskaźniki 2010'!V$176</f>
        <v>-0.30177825532804681</v>
      </c>
    </row>
    <row r="15" spans="1:23">
      <c r="A15" s="60" t="s">
        <v>46</v>
      </c>
      <c r="B15" s="60" t="s">
        <v>47</v>
      </c>
      <c r="C15" s="103">
        <f>('wskaźniki 2010'!C16-'wskaźniki 2010'!C$175)/'wskaźniki 2010'!C$176</f>
        <v>-0.40591929838107882</v>
      </c>
      <c r="D15" s="103">
        <f>('wskaźniki 2010'!D16-'wskaźniki 2010'!D$175)/'wskaźniki 2010'!D$176</f>
        <v>-0.80934233982907389</v>
      </c>
      <c r="E15" s="103">
        <f>('wskaźniki 2010'!E16-'wskaźniki 2010'!E$175)/'wskaźniki 2010'!E$176</f>
        <v>0.55874246440750164</v>
      </c>
      <c r="F15" s="103">
        <f>('wskaźniki 2010'!F$175-'wskaźniki 2010'!F16)/'wskaźniki 2010'!F$176</f>
        <v>4.6349764126529212E-2</v>
      </c>
      <c r="G15" s="103">
        <f>('wskaźniki 2010'!G$175-'wskaźniki 2010'!G16)/'wskaźniki 2010'!G$176</f>
        <v>0.11733225305296259</v>
      </c>
      <c r="H15" s="103">
        <f>('wskaźniki 2010'!H$175-'wskaźniki 2010'!H16)/'wskaźniki 2010'!H$176</f>
        <v>7.1274329481366708E-2</v>
      </c>
      <c r="I15" s="103">
        <f>('wskaźniki 2010'!I16-'wskaźniki 2010'!I$175)/'wskaźniki 2010'!I$176</f>
        <v>0.17827996274790822</v>
      </c>
      <c r="J15" s="103">
        <f>('wskaźniki 2010'!J16-'wskaźniki 2010'!J$175)/'wskaźniki 2010'!J$176</f>
        <v>-0.72420252630186144</v>
      </c>
      <c r="K15" s="103">
        <f>('wskaźniki 2010'!K16-'wskaźniki 2010'!K$175)/'wskaźniki 2010'!K$176</f>
        <v>-2.977390144009193E-2</v>
      </c>
      <c r="L15" s="103">
        <f>('wskaźniki 2010'!L$175-'wskaźniki 2010'!L16)/'wskaźniki 2010'!L$176</f>
        <v>0.13196856046668679</v>
      </c>
      <c r="M15" s="103">
        <f>('wskaźniki 2010'!M16-'wskaźniki 2010'!M$175)/'wskaźniki 2010'!M$176</f>
        <v>-0.43322482002157875</v>
      </c>
      <c r="N15" s="103">
        <f>('wskaźniki 2010'!N16-'wskaźniki 2010'!N$175)/'wskaźniki 2010'!N$176</f>
        <v>-0.17484746338020407</v>
      </c>
      <c r="O15" s="103">
        <f>('wskaźniki 2010'!O16-'wskaźniki 2010'!O$175)/'wskaźniki 2010'!O$176</f>
        <v>-1.0759038369178917</v>
      </c>
      <c r="P15" s="103">
        <f>('wskaźniki 2010'!P16-'wskaźniki 2010'!P$175)/'wskaźniki 2010'!P$176</f>
        <v>-0.46194828795469728</v>
      </c>
      <c r="Q15" s="103">
        <f>('wskaźniki 2010'!Q16-'wskaźniki 2010'!Q$175)/'wskaźniki 2010'!Q$176</f>
        <v>-0.62052283716926604</v>
      </c>
      <c r="R15" s="103">
        <f>('wskaźniki 2010'!R16-'wskaźniki 2010'!R$175)/'wskaźniki 2010'!R$176</f>
        <v>-0.10541241414585369</v>
      </c>
      <c r="S15" s="103">
        <f>('wskaźniki 2010'!S16-'wskaźniki 2010'!S$175)/'wskaźniki 2010'!S$176</f>
        <v>-0.61964417552389051</v>
      </c>
      <c r="T15" s="103">
        <f>('wskaźniki 2010'!T16-'wskaźniki 2010'!T$175)/'wskaźniki 2010'!T$176</f>
        <v>-0.95564458133420871</v>
      </c>
      <c r="U15" s="103">
        <f>('wskaźniki 2010'!U16-'wskaźniki 2010'!U$175)/'wskaźniki 2010'!U$176</f>
        <v>-0.79467392965691086</v>
      </c>
      <c r="V15" s="103">
        <f>('wskaźniki 2010'!V16-'wskaźniki 2010'!V$175)/'wskaźniki 2010'!V$176</f>
        <v>-0.78246064477775168</v>
      </c>
    </row>
    <row r="16" spans="1:23">
      <c r="A16" s="60" t="s">
        <v>48</v>
      </c>
      <c r="B16" s="60" t="s">
        <v>49</v>
      </c>
      <c r="C16" s="103">
        <f>('wskaźniki 2010'!C17-'wskaźniki 2010'!C$175)/'wskaźniki 2010'!C$176</f>
        <v>-0.36644194471577002</v>
      </c>
      <c r="D16" s="103">
        <f>('wskaźniki 2010'!D17-'wskaźniki 2010'!D$175)/'wskaźniki 2010'!D$176</f>
        <v>-1.4505266816375824</v>
      </c>
      <c r="E16" s="103">
        <f>('wskaźniki 2010'!E17-'wskaźniki 2010'!E$175)/'wskaźniki 2010'!E$176</f>
        <v>-0.87257512813962645</v>
      </c>
      <c r="F16" s="103">
        <f>('wskaźniki 2010'!F$175-'wskaźniki 2010'!F17)/'wskaźniki 2010'!F$176</f>
        <v>-0.4957986702031259</v>
      </c>
      <c r="G16" s="103">
        <f>('wskaźniki 2010'!G$175-'wskaźniki 2010'!G17)/'wskaźniki 2010'!G$176</f>
        <v>-0.91383932578073479</v>
      </c>
      <c r="H16" s="103">
        <f>('wskaźniki 2010'!H$175-'wskaźniki 2010'!H17)/'wskaźniki 2010'!H$176</f>
        <v>-1.0806729415957819</v>
      </c>
      <c r="I16" s="103">
        <f>('wskaźniki 2010'!I17-'wskaźniki 2010'!I$175)/'wskaźniki 2010'!I$176</f>
        <v>3.2814864304292124</v>
      </c>
      <c r="J16" s="103">
        <f>('wskaźniki 2010'!J17-'wskaźniki 2010'!J$175)/'wskaźniki 2010'!J$176</f>
        <v>2.7326861007190222</v>
      </c>
      <c r="K16" s="103">
        <f>('wskaźniki 2010'!K17-'wskaźniki 2010'!K$175)/'wskaźniki 2010'!K$176</f>
        <v>-0.10595075015295896</v>
      </c>
      <c r="L16" s="103">
        <f>('wskaźniki 2010'!L$175-'wskaźniki 2010'!L17)/'wskaźniki 2010'!L$176</f>
        <v>-0.64526437748756194</v>
      </c>
      <c r="M16" s="103">
        <f>('wskaźniki 2010'!M17-'wskaźniki 2010'!M$175)/'wskaźniki 2010'!M$176</f>
        <v>-0.7567175823839517</v>
      </c>
      <c r="N16" s="103">
        <f>('wskaźniki 2010'!N17-'wskaźniki 2010'!N$175)/'wskaźniki 2010'!N$176</f>
        <v>0.49945942481297373</v>
      </c>
      <c r="O16" s="103">
        <f>('wskaźniki 2010'!O17-'wskaźniki 2010'!O$175)/'wskaźniki 2010'!O$176</f>
        <v>0.81417831001447094</v>
      </c>
      <c r="P16" s="103">
        <f>('wskaźniki 2010'!P17-'wskaźniki 2010'!P$175)/'wskaźniki 2010'!P$176</f>
        <v>-9.5769969299416988E-2</v>
      </c>
      <c r="Q16" s="103">
        <f>('wskaźniki 2010'!Q17-'wskaźniki 2010'!Q$175)/'wskaźniki 2010'!Q$176</f>
        <v>-0.397346737877036</v>
      </c>
      <c r="R16" s="103">
        <f>('wskaźniki 2010'!R17-'wskaźniki 2010'!R$175)/'wskaźniki 2010'!R$176</f>
        <v>-0.16020175771922648</v>
      </c>
      <c r="S16" s="103">
        <f>('wskaźniki 2010'!S17-'wskaźniki 2010'!S$175)/'wskaźniki 2010'!S$176</f>
        <v>-0.61964417552389051</v>
      </c>
      <c r="T16" s="103">
        <f>('wskaźniki 2010'!T17-'wskaźniki 2010'!T$175)/'wskaźniki 2010'!T$176</f>
        <v>-0.35997383330885568</v>
      </c>
      <c r="U16" s="103">
        <f>('wskaźniki 2010'!U17-'wskaźniki 2010'!U$175)/'wskaźniki 2010'!U$176</f>
        <v>-0.14985648066258644</v>
      </c>
      <c r="V16" s="103">
        <f>('wskaźniki 2010'!V17-'wskaźniki 2010'!V$175)/'wskaźniki 2010'!V$176</f>
        <v>-0.19858428784603074</v>
      </c>
    </row>
    <row r="17" spans="1:22">
      <c r="A17" s="60" t="s">
        <v>50</v>
      </c>
      <c r="B17" s="60" t="s">
        <v>51</v>
      </c>
      <c r="C17" s="103">
        <f>('wskaźniki 2010'!C18-'wskaźniki 2010'!C$175)/'wskaźniki 2010'!C$176</f>
        <v>3.2071984989867075</v>
      </c>
      <c r="D17" s="103">
        <f>('wskaźniki 2010'!D18-'wskaźniki 2010'!D$175)/'wskaźniki 2010'!D$176</f>
        <v>1.606683803527168</v>
      </c>
      <c r="E17" s="103">
        <f>('wskaźniki 2010'!E18-'wskaźniki 2010'!E$175)/'wskaźniki 2010'!E$176</f>
        <v>0.19350969941271717</v>
      </c>
      <c r="F17" s="103">
        <f>('wskaźniki 2010'!F$175-'wskaźniki 2010'!F18)/'wskaźniki 2010'!F$176</f>
        <v>0.94369889681009622</v>
      </c>
      <c r="G17" s="103">
        <f>('wskaźniki 2010'!G$175-'wskaźniki 2010'!G18)/'wskaźniki 2010'!G$176</f>
        <v>0.13126700411828268</v>
      </c>
      <c r="H17" s="103">
        <f>('wskaźniki 2010'!H$175-'wskaźniki 2010'!H18)/'wskaźniki 2010'!H$176</f>
        <v>0.62220563304000387</v>
      </c>
      <c r="I17" s="103">
        <f>('wskaźniki 2010'!I18-'wskaźniki 2010'!I$175)/'wskaźniki 2010'!I$176</f>
        <v>-0.72447100966847089</v>
      </c>
      <c r="J17" s="103">
        <f>('wskaźniki 2010'!J18-'wskaźniki 2010'!J$175)/'wskaźniki 2010'!J$176</f>
        <v>1.0415618543413774</v>
      </c>
      <c r="K17" s="103">
        <f>('wskaźniki 2010'!K18-'wskaźniki 2010'!K$175)/'wskaźniki 2010'!K$176</f>
        <v>-0.13479315416563414</v>
      </c>
      <c r="L17" s="103">
        <f>('wskaźniki 2010'!L$175-'wskaźniki 2010'!L18)/'wskaźniki 2010'!L$176</f>
        <v>-0.44353823183916469</v>
      </c>
      <c r="M17" s="103">
        <f>('wskaźniki 2010'!M18-'wskaźniki 2010'!M$175)/'wskaźniki 2010'!M$176</f>
        <v>0.82113487077129521</v>
      </c>
      <c r="N17" s="103">
        <f>('wskaźniki 2010'!N18-'wskaźniki 2010'!N$175)/'wskaźniki 2010'!N$176</f>
        <v>1.7715302571341587</v>
      </c>
      <c r="O17" s="103">
        <f>('wskaźniki 2010'!O18-'wskaźniki 2010'!O$175)/'wskaźniki 2010'!O$176</f>
        <v>4.6769168801643481E-2</v>
      </c>
      <c r="P17" s="103">
        <f>('wskaźniki 2010'!P18-'wskaźniki 2010'!P$175)/'wskaźniki 2010'!P$176</f>
        <v>-0.92149462300453722</v>
      </c>
      <c r="Q17" s="103">
        <f>('wskaźniki 2010'!Q18-'wskaźniki 2010'!Q$175)/'wskaźniki 2010'!Q$176</f>
        <v>0.7452941194818955</v>
      </c>
      <c r="R17" s="103">
        <f>('wskaźniki 2010'!R18-'wskaźniki 2010'!R$175)/'wskaźniki 2010'!R$176</f>
        <v>0.61643718743333287</v>
      </c>
      <c r="S17" s="103">
        <f>('wskaźniki 2010'!S18-'wskaźniki 2010'!S$175)/'wskaźniki 2010'!S$176</f>
        <v>-8.9707118609842512E-2</v>
      </c>
      <c r="T17" s="103">
        <f>('wskaźniki 2010'!T18-'wskaźniki 2010'!T$175)/'wskaźniki 2010'!T$176</f>
        <v>0.29334801760521029</v>
      </c>
      <c r="U17" s="103">
        <f>('wskaźniki 2010'!U18-'wskaźniki 2010'!U$175)/'wskaźniki 2010'!U$176</f>
        <v>0.72696741449421109</v>
      </c>
      <c r="V17" s="103">
        <f>('wskaźniki 2010'!V18-'wskaźniki 2010'!V$175)/'wskaźniki 2010'!V$176</f>
        <v>0.60775936603838532</v>
      </c>
    </row>
    <row r="18" spans="1:22">
      <c r="A18" s="60" t="s">
        <v>52</v>
      </c>
      <c r="B18" s="60" t="s">
        <v>53</v>
      </c>
      <c r="C18" s="103">
        <f>('wskaźniki 2010'!C19-'wskaźniki 2010'!C$175)/'wskaźniki 2010'!C$176</f>
        <v>-0.38336081057233096</v>
      </c>
      <c r="D18" s="103">
        <f>('wskaźniki 2010'!D19-'wskaźniki 2010'!D$175)/'wskaźniki 2010'!D$176</f>
        <v>1.1929433468217525</v>
      </c>
      <c r="E18" s="103">
        <f>('wskaźniki 2010'!E19-'wskaźniki 2010'!E$175)/'wskaźniki 2010'!E$176</f>
        <v>1.2447877932490559</v>
      </c>
      <c r="F18" s="103">
        <f>('wskaźniki 2010'!F$175-'wskaźniki 2010'!F19)/'wskaźniki 2010'!F$176</f>
        <v>0.43894000967559027</v>
      </c>
      <c r="G18" s="103">
        <f>('wskaźniki 2010'!G$175-'wskaźniki 2010'!G19)/'wskaźniki 2010'!G$176</f>
        <v>1.482937857454345</v>
      </c>
      <c r="H18" s="103">
        <f>('wskaźniki 2010'!H$175-'wskaźniki 2010'!H19)/'wskaźniki 2010'!H$176</f>
        <v>1.6489412442174622</v>
      </c>
      <c r="I18" s="103">
        <f>('wskaźniki 2010'!I19-'wskaźniki 2010'!I$175)/'wskaźniki 2010'!I$176</f>
        <v>0.40396770585200326</v>
      </c>
      <c r="J18" s="103">
        <f>('wskaźniki 2010'!J19-'wskaźniki 2010'!J$175)/'wskaźniki 2010'!J$176</f>
        <v>0.78483749810395687</v>
      </c>
      <c r="K18" s="103">
        <f>('wskaźniki 2010'!K19-'wskaźniki 2010'!K$175)/'wskaźniki 2010'!K$176</f>
        <v>-6.0149037679534868E-2</v>
      </c>
      <c r="L18" s="103">
        <f>('wskaźniki 2010'!L$175-'wskaźniki 2010'!L19)/'wskaźniki 2010'!L$176</f>
        <v>0.45322380517719213</v>
      </c>
      <c r="M18" s="103">
        <f>('wskaźniki 2010'!M19-'wskaźniki 2010'!M$175)/'wskaźniki 2010'!M$176</f>
        <v>0.47783642908061369</v>
      </c>
      <c r="N18" s="103">
        <f>('wskaźniki 2010'!N19-'wskaźniki 2010'!N$175)/'wskaźniki 2010'!N$176</f>
        <v>0.13496921497882355</v>
      </c>
      <c r="O18" s="103">
        <f>('wskaźniki 2010'!O19-'wskaźniki 2010'!O$175)/'wskaźniki 2010'!O$176</f>
        <v>-2.2038288785582152</v>
      </c>
      <c r="P18" s="103">
        <f>('wskaźniki 2010'!P19-'wskaźniki 2010'!P$175)/'wskaźniki 2010'!P$176</f>
        <v>-0.48627398210033401</v>
      </c>
      <c r="Q18" s="103">
        <f>('wskaźniki 2010'!Q19-'wskaźniki 2010'!Q$175)/'wskaźniki 2010'!Q$176</f>
        <v>-0.60417349127721254</v>
      </c>
      <c r="R18" s="103">
        <f>('wskaźniki 2010'!R19-'wskaźniki 2010'!R$175)/'wskaźniki 2010'!R$176</f>
        <v>-0.1684201592552324</v>
      </c>
      <c r="S18" s="103">
        <f>('wskaźniki 2010'!S19-'wskaźniki 2010'!S$175)/'wskaźniki 2010'!S$176</f>
        <v>-0.61964417552389051</v>
      </c>
      <c r="T18" s="103">
        <f>('wskaźniki 2010'!T19-'wskaźniki 2010'!T$175)/'wskaźniki 2010'!T$176</f>
        <v>-0.25477049724961709</v>
      </c>
      <c r="U18" s="103">
        <f>('wskaźniki 2010'!U19-'wskaźniki 2010'!U$175)/'wskaźniki 2010'!U$176</f>
        <v>0.33734376488784557</v>
      </c>
      <c r="V18" s="103">
        <f>('wskaźniki 2010'!V19-'wskaźniki 2010'!V$175)/'wskaźniki 2010'!V$176</f>
        <v>0.38485522771666236</v>
      </c>
    </row>
    <row r="19" spans="1:22">
      <c r="A19" s="60" t="s">
        <v>54</v>
      </c>
      <c r="B19" s="60" t="s">
        <v>55</v>
      </c>
      <c r="C19" s="103">
        <f>('wskaźniki 2010'!C20-'wskaźniki 2010'!C$175)/'wskaźniki 2010'!C$176</f>
        <v>-0.39651992846076722</v>
      </c>
      <c r="D19" s="103">
        <f>('wskaźniki 2010'!D20-'wskaźniki 2010'!D$175)/'wskaźniki 2010'!D$176</f>
        <v>1.281501068737172</v>
      </c>
      <c r="E19" s="103">
        <f>('wskaźniki 2010'!E20-'wskaźniki 2010'!E$175)/'wskaźniki 2010'!E$176</f>
        <v>2.4836178474881221</v>
      </c>
      <c r="F19" s="103">
        <f>('wskaźniki 2010'!F$175-'wskaźniki 2010'!F20)/'wskaźniki 2010'!F$176</f>
        <v>-0.4957986702031259</v>
      </c>
      <c r="G19" s="103">
        <f>('wskaźniki 2010'!G$175-'wskaźniki 2010'!G20)/'wskaźniki 2010'!G$176</f>
        <v>1.877755804305085</v>
      </c>
      <c r="H19" s="103">
        <f>('wskaźniki 2010'!H$175-'wskaźniki 2010'!H20)/'wskaźniki 2010'!H$176</f>
        <v>1.7741529041171524</v>
      </c>
      <c r="I19" s="103">
        <f>('wskaźniki 2010'!I20-'wskaźniki 2010'!I$175)/'wskaźniki 2010'!I$176</f>
        <v>2.2376806185727727</v>
      </c>
      <c r="J19" s="103">
        <f>('wskaźniki 2010'!J20-'wskaźniki 2010'!J$175)/'wskaźniki 2010'!J$176</f>
        <v>2.4670902853025738</v>
      </c>
      <c r="K19" s="103">
        <f>('wskaźniki 2010'!K20-'wskaźniki 2010'!K$175)/'wskaźniki 2010'!K$176</f>
        <v>-7.8805360794036688E-2</v>
      </c>
      <c r="L19" s="103">
        <f>('wskaźniki 2010'!L$175-'wskaźniki 2010'!L20)/'wskaźniki 2010'!L$176</f>
        <v>-0.74889750850262948</v>
      </c>
      <c r="M19" s="103">
        <f>('wskaźniki 2010'!M20-'wskaźniki 2010'!M$175)/'wskaźniki 2010'!M$176</f>
        <v>0.72210647412975248</v>
      </c>
      <c r="N19" s="103">
        <f>('wskaźniki 2010'!N20-'wskaźniki 2010'!N$175)/'wskaźniki 2010'!N$176</f>
        <v>1.0644192500559069</v>
      </c>
      <c r="O19" s="103">
        <f>('wskaźniki 2010'!O20-'wskaźniki 2010'!O$175)/'wskaźniki 2010'!O$176</f>
        <v>-1.1290465566819732</v>
      </c>
      <c r="P19" s="103">
        <f>('wskaźniki 2010'!P20-'wskaźniki 2010'!P$175)/'wskaźniki 2010'!P$176</f>
        <v>-0.70455380466982231</v>
      </c>
      <c r="Q19" s="103">
        <f>('wskaźniki 2010'!Q20-'wskaźniki 2010'!Q$175)/'wskaźniki 2010'!Q$176</f>
        <v>-0.27131910217134531</v>
      </c>
      <c r="R19" s="103">
        <f>('wskaźniki 2010'!R20-'wskaźniki 2010'!R$175)/'wskaźniki 2010'!R$176</f>
        <v>-0.24238577307928563</v>
      </c>
      <c r="S19" s="103">
        <f>('wskaźniki 2010'!S20-'wskaźniki 2010'!S$175)/'wskaźniki 2010'!S$176</f>
        <v>-0.61964417552389051</v>
      </c>
      <c r="T19" s="103">
        <f>('wskaźniki 2010'!T20-'wskaźniki 2010'!T$175)/'wskaźniki 2010'!T$176</f>
        <v>-0.43274184438702085</v>
      </c>
      <c r="U19" s="103">
        <f>('wskaźniki 2010'!U20-'wskaźniki 2010'!U$175)/'wskaźniki 2010'!U$176</f>
        <v>3.2444515695271328</v>
      </c>
      <c r="V19" s="103">
        <f>('wskaźniki 2010'!V20-'wskaźniki 2010'!V$175)/'wskaźniki 2010'!V$176</f>
        <v>3.0957473528216966</v>
      </c>
    </row>
    <row r="20" spans="1:22">
      <c r="A20" s="60" t="s">
        <v>56</v>
      </c>
      <c r="B20" s="60" t="s">
        <v>57</v>
      </c>
      <c r="C20" s="103">
        <f>('wskaźniki 2010'!C21-'wskaźniki 2010'!C$175)/'wskaźniki 2010'!C$176</f>
        <v>-0.45667589595076158</v>
      </c>
      <c r="D20" s="103">
        <f>('wskaźniki 2010'!D21-'wskaźniki 2010'!D$175)/'wskaźniki 2010'!D$176</f>
        <v>1.3028288048264844</v>
      </c>
      <c r="E20" s="103">
        <f>('wskaźniki 2010'!E21-'wskaźniki 2010'!E$175)/'wskaźniki 2010'!E$176</f>
        <v>0.27247894589807586</v>
      </c>
      <c r="F20" s="103">
        <f>('wskaźniki 2010'!F$175-'wskaźniki 2010'!F21)/'wskaźniki 2010'!F$176</f>
        <v>-0.92577846294733612</v>
      </c>
      <c r="G20" s="103">
        <f>('wskaźniki 2010'!G$175-'wskaźniki 2010'!G21)/'wskaźniki 2010'!G$176</f>
        <v>1.0138012382552308</v>
      </c>
      <c r="H20" s="103">
        <f>('wskaźniki 2010'!H$175-'wskaźniki 2010'!H21)/'wskaźniki 2010'!H$176</f>
        <v>0.44690930918043703</v>
      </c>
      <c r="I20" s="103">
        <f>('wskaźniki 2010'!I21-'wskaźniki 2010'!I$175)/'wskaźniki 2010'!I$176</f>
        <v>0.71428835262013302</v>
      </c>
      <c r="J20" s="103">
        <f>('wskaźniki 2010'!J21-'wskaźniki 2010'!J$175)/'wskaźniki 2010'!J$176</f>
        <v>-5.0381787331362594E-2</v>
      </c>
      <c r="K20" s="103">
        <f>('wskaźniki 2010'!K21-'wskaźniki 2010'!K$175)/'wskaźniki 2010'!K$176</f>
        <v>-0.1128603093129284</v>
      </c>
      <c r="L20" s="103">
        <f>('wskaźniki 2010'!L$175-'wskaźniki 2010'!L21)/'wskaźniki 2010'!L$176</f>
        <v>-0.80071096507841166</v>
      </c>
      <c r="M20" s="103">
        <f>('wskaźniki 2010'!M21-'wskaźniki 2010'!M$175)/'wskaźniki 2010'!M$176</f>
        <v>0.78812540522411423</v>
      </c>
      <c r="N20" s="103">
        <f>('wskaźniki 2010'!N21-'wskaźniki 2010'!N$175)/'wskaźniki 2010'!N$176</f>
        <v>-0.49559884803425663</v>
      </c>
      <c r="O20" s="103">
        <f>('wskaźniki 2010'!O21-'wskaźniki 2010'!O$175)/'wskaźniki 2010'!O$176</f>
        <v>-0.29840042915820769</v>
      </c>
      <c r="P20" s="103">
        <f>('wskaźniki 2010'!P21-'wskaźniki 2010'!P$175)/'wskaźniki 2010'!P$176</f>
        <v>0.50092314465464893</v>
      </c>
      <c r="Q20" s="103">
        <f>('wskaźniki 2010'!Q21-'wskaźniki 2010'!Q$175)/'wskaźniki 2010'!Q$176</f>
        <v>-0.60530871823347021</v>
      </c>
      <c r="R20" s="103">
        <f>('wskaźniki 2010'!R21-'wskaźniki 2010'!R$175)/'wskaźniki 2010'!R$176</f>
        <v>-0.16020175771922648</v>
      </c>
      <c r="S20" s="103">
        <f>('wskaźniki 2010'!S21-'wskaźniki 2010'!S$175)/'wskaźniki 2010'!S$176</f>
        <v>-0.61964417552389051</v>
      </c>
      <c r="T20" s="103">
        <f>('wskaźniki 2010'!T21-'wskaźniki 2010'!T$175)/'wskaźniki 2010'!T$176</f>
        <v>-1.2698750761927371</v>
      </c>
      <c r="U20" s="103">
        <f>('wskaźniki 2010'!U21-'wskaźniki 2010'!U$175)/'wskaźniki 2010'!U$176</f>
        <v>-0.29587116784924455</v>
      </c>
      <c r="V20" s="103">
        <f>('wskaźniki 2010'!V21-'wskaźniki 2010'!V$175)/'wskaźniki 2010'!V$176</f>
        <v>-0.51154467657952485</v>
      </c>
    </row>
    <row r="21" spans="1:22">
      <c r="A21" s="60" t="s">
        <v>58</v>
      </c>
      <c r="B21" s="60" t="s">
        <v>59</v>
      </c>
      <c r="C21" s="103">
        <f>('wskaźniki 2010'!C22-'wskaźniki 2010'!C$175)/'wskaźniki 2010'!C$176</f>
        <v>-0.4510362739985746</v>
      </c>
      <c r="D21" s="103">
        <f>('wskaźniki 2010'!D22-'wskaźniki 2010'!D$175)/'wskaźniki 2010'!D$176</f>
        <v>2.6250535469863765</v>
      </c>
      <c r="E21" s="103">
        <f>('wskaźniki 2010'!E22-'wskaźniki 2010'!E$175)/'wskaźniki 2010'!E$176</f>
        <v>0.41561070515278875</v>
      </c>
      <c r="F21" s="103">
        <f>('wskaźniki 2010'!F$175-'wskaźniki 2010'!F22)/'wskaźniki 2010'!F$176</f>
        <v>-0.62666208538614665</v>
      </c>
      <c r="G21" s="103">
        <f>('wskaźniki 2010'!G$175-'wskaźniki 2010'!G22)/'wskaźniki 2010'!G$176</f>
        <v>1.469003106389025</v>
      </c>
      <c r="H21" s="103">
        <f>('wskaźniki 2010'!H$175-'wskaźniki 2010'!H22)/'wskaźniki 2010'!H$176</f>
        <v>1.1731369365986402</v>
      </c>
      <c r="I21" s="103">
        <f>('wskaźniki 2010'!I22-'wskaźniki 2010'!I$175)/'wskaźniki 2010'!I$176</f>
        <v>2.0119928754686787</v>
      </c>
      <c r="J21" s="103">
        <f>('wskaźniki 2010'!J22-'wskaźniki 2010'!J$175)/'wskaźniki 2010'!J$176</f>
        <v>-0.34200357863914238</v>
      </c>
      <c r="K21" s="103">
        <f>('wskaźniki 2010'!K22-'wskaźniki 2010'!K$175)/'wskaźniki 2010'!K$176</f>
        <v>-0.19020595904278359</v>
      </c>
      <c r="L21" s="103">
        <f>('wskaźniki 2010'!L$175-'wskaźniki 2010'!L22)/'wskaźniki 2010'!L$176</f>
        <v>0.79520629787706198</v>
      </c>
      <c r="M21" s="103">
        <f>('wskaźniki 2010'!M22-'wskaźniki 2010'!M$175)/'wskaźniki 2010'!M$176</f>
        <v>-0.2153623474101847</v>
      </c>
      <c r="N21" s="103">
        <f>('wskaźniki 2010'!N22-'wskaźniki 2010'!N$175)/'wskaźniki 2010'!N$176</f>
        <v>-1.0095300439004085</v>
      </c>
      <c r="O21" s="103">
        <f>('wskaźniki 2010'!O22-'wskaźniki 2010'!O$175)/'wskaźniki 2010'!O$176</f>
        <v>-0.58135005760560277</v>
      </c>
      <c r="P21" s="103">
        <f>('wskaźniki 2010'!P22-'wskaźniki 2010'!P$175)/'wskaźniki 2010'!P$176</f>
        <v>1.3040565489488467</v>
      </c>
      <c r="Q21" s="103">
        <f>('wskaźniki 2010'!Q22-'wskaźniki 2010'!Q$175)/'wskaźniki 2010'!Q$176</f>
        <v>-0.80429625774926905</v>
      </c>
      <c r="R21" s="103">
        <f>('wskaźniki 2010'!R22-'wskaźniki 2010'!R$175)/'wskaźniki 2010'!R$176</f>
        <v>-0.21499110129259924</v>
      </c>
      <c r="S21" s="103">
        <f>('wskaźniki 2010'!S22-'wskaźniki 2010'!S$175)/'wskaźniki 2010'!S$176</f>
        <v>-0.61964417552389051</v>
      </c>
      <c r="T21" s="103">
        <f>('wskaźniki 2010'!T22-'wskaźniki 2010'!T$175)/'wskaźniki 2010'!T$176</f>
        <v>-1.1349206593799555</v>
      </c>
      <c r="U21" s="103">
        <f>('wskaźniki 2010'!U22-'wskaźniki 2010'!U$175)/'wskaźniki 2010'!U$176</f>
        <v>-0.75193218938116291</v>
      </c>
      <c r="V21" s="103">
        <f>('wskaźniki 2010'!V22-'wskaźniki 2010'!V$175)/'wskaźniki 2010'!V$176</f>
        <v>-0.54958193067753136</v>
      </c>
    </row>
    <row r="22" spans="1:22">
      <c r="A22" s="60" t="s">
        <v>60</v>
      </c>
      <c r="B22" s="60" t="s">
        <v>61</v>
      </c>
      <c r="C22" s="103">
        <f>('wskaźniki 2010'!C23-'wskaźniki 2010'!C$175)/'wskaźniki 2010'!C$176</f>
        <v>-0.42095829025357739</v>
      </c>
      <c r="D22" s="103">
        <f>('wskaźniki 2010'!D23-'wskaźniki 2010'!D$175)/'wskaźniki 2010'!D$176</f>
        <v>-0.30097424616994856</v>
      </c>
      <c r="E22" s="103">
        <f>('wskaźniki 2010'!E23-'wskaźniki 2010'!E$175)/'wskaźniki 2010'!E$176</f>
        <v>0.5439357306914967</v>
      </c>
      <c r="F22" s="103">
        <f>('wskaźniki 2010'!F$175-'wskaźniki 2010'!F23)/'wskaźniki 2010'!F$176</f>
        <v>8.3739311321677057E-2</v>
      </c>
      <c r="G22" s="103">
        <f>('wskaźniki 2010'!G$175-'wskaźniki 2010'!G23)/'wskaźniki 2010'!G$176</f>
        <v>0.98593173612459029</v>
      </c>
      <c r="H22" s="103">
        <f>('wskaźniki 2010'!H$175-'wskaźniki 2010'!H23)/'wskaźniki 2010'!H$176</f>
        <v>0.92271361679926001</v>
      </c>
      <c r="I22" s="103">
        <f>('wskaźniki 2010'!I23-'wskaźniki 2010'!I$175)/'wskaźniki 2010'!I$176</f>
        <v>-1.9196812468174566E-2</v>
      </c>
      <c r="J22" s="103">
        <f>('wskaźniki 2010'!J23-'wskaźniki 2010'!J$175)/'wskaźniki 2010'!J$176</f>
        <v>0.26616157219664605</v>
      </c>
      <c r="K22" s="103">
        <f>('wskaźniki 2010'!K23-'wskaźniki 2010'!K$175)/'wskaźniki 2010'!K$176</f>
        <v>-4.8740535805565699E-2</v>
      </c>
      <c r="L22" s="103">
        <f>('wskaźniki 2010'!L$175-'wskaźniki 2010'!L23)/'wskaźniki 2010'!L$176</f>
        <v>0.14677329346883883</v>
      </c>
      <c r="M22" s="103">
        <f>('wskaźniki 2010'!M23-'wskaźniki 2010'!M$175)/'wskaźniki 2010'!M$176</f>
        <v>0.24677017025034731</v>
      </c>
      <c r="N22" s="103">
        <f>('wskaźniki 2010'!N23-'wskaźniki 2010'!N$175)/'wskaźniki 2010'!N$176</f>
        <v>-0.33522315570723016</v>
      </c>
      <c r="O22" s="103">
        <f>('wskaźniki 2010'!O23-'wskaźniki 2010'!O$175)/'wskaźniki 2010'!O$176</f>
        <v>-0.11322153571605162</v>
      </c>
      <c r="P22" s="103">
        <f>('wskaźniki 2010'!P23-'wskaźniki 2010'!P$175)/'wskaźniki 2010'!P$176</f>
        <v>0.68460296559920375</v>
      </c>
      <c r="Q22" s="103">
        <f>('wskaźniki 2010'!Q23-'wskaźniki 2010'!Q$175)/'wskaźniki 2010'!Q$176</f>
        <v>-9.7551850925720385E-2</v>
      </c>
      <c r="R22" s="103">
        <f>('wskaźniki 2010'!R23-'wskaźniki 2010'!R$175)/'wskaźniki 2010'!R$176</f>
        <v>-0.25334364179396018</v>
      </c>
      <c r="S22" s="103">
        <f>('wskaźniki 2010'!S23-'wskaźniki 2010'!S$175)/'wskaźniki 2010'!S$176</f>
        <v>-0.61964417552389051</v>
      </c>
      <c r="T22" s="103">
        <f>('wskaźniki 2010'!T23-'wskaźniki 2010'!T$175)/'wskaźniki 2010'!T$176</f>
        <v>-0.95310663416505126</v>
      </c>
      <c r="U22" s="103">
        <f>('wskaźniki 2010'!U23-'wskaźniki 2010'!U$175)/'wskaźniki 2010'!U$176</f>
        <v>-0.24608907593357487</v>
      </c>
      <c r="V22" s="103">
        <f>('wskaźniki 2010'!V23-'wskaźniki 2010'!V$175)/'wskaźniki 2010'!V$176</f>
        <v>-0.42454618710997249</v>
      </c>
    </row>
    <row r="23" spans="1:22">
      <c r="A23" s="60" t="s">
        <v>62</v>
      </c>
      <c r="B23" s="60" t="s">
        <v>63</v>
      </c>
      <c r="C23" s="103">
        <f>('wskaźniki 2010'!C24-'wskaźniki 2010'!C$175)/'wskaźniki 2010'!C$176</f>
        <v>-0.372081566667957</v>
      </c>
      <c r="D23" s="103">
        <f>('wskaźniki 2010'!D24-'wskaźniki 2010'!D$175)/'wskaźniki 2010'!D$176</f>
        <v>0.99052811752981063</v>
      </c>
      <c r="E23" s="103">
        <f>('wskaźniki 2010'!E24-'wskaźniki 2010'!E$175)/'wskaźniki 2010'!E$176</f>
        <v>-0.30498366902611018</v>
      </c>
      <c r="F23" s="103">
        <f>('wskaźniki 2010'!F$175-'wskaźniki 2010'!F24)/'wskaźniki 2010'!F$176</f>
        <v>-0.5518829909958497</v>
      </c>
      <c r="G23" s="103">
        <f>('wskaźniki 2010'!G$175-'wskaźniki 2010'!G24)/'wskaźniki 2010'!G$176</f>
        <v>0.55859937012143668</v>
      </c>
      <c r="H23" s="103">
        <f>('wskaźniki 2010'!H$175-'wskaźniki 2010'!H24)/'wskaźniki 2010'!H$176</f>
        <v>0.14640132542118095</v>
      </c>
      <c r="I23" s="103">
        <f>('wskaźniki 2010'!I24-'wskaźniki 2010'!I$175)/'wskaźniki 2010'!I$176</f>
        <v>0.65786641684410951</v>
      </c>
      <c r="J23" s="103">
        <f>('wskaźniki 2010'!J24-'wskaźniki 2010'!J$175)/'wskaźniki 2010'!J$176</f>
        <v>-0.42839427101478394</v>
      </c>
      <c r="K23" s="103">
        <f>('wskaźniki 2010'!K24-'wskaźniki 2010'!K$175)/'wskaźniki 2010'!K$176</f>
        <v>-0.12490483516637138</v>
      </c>
      <c r="L23" s="103">
        <f>('wskaźniki 2010'!L$175-'wskaźniki 2010'!L24)/'wskaźniki 2010'!L$176</f>
        <v>-0.82143821306777509</v>
      </c>
      <c r="M23" s="103">
        <f>('wskaźniki 2010'!M24-'wskaźniki 2010'!M$175)/'wskaźniki 2010'!M$176</f>
        <v>0.52404968084666692</v>
      </c>
      <c r="N23" s="103">
        <f>('wskaźniki 2010'!N24-'wskaźniki 2010'!N$175)/'wskaźniki 2010'!N$176</f>
        <v>0.44843079543619307</v>
      </c>
      <c r="O23" s="103">
        <f>('wskaźniki 2010'!O24-'wskaźniki 2010'!O$175)/'wskaźniki 2010'!O$176</f>
        <v>-0.5078253029337233</v>
      </c>
      <c r="P23" s="103">
        <f>('wskaźniki 2010'!P24-'wskaźniki 2010'!P$175)/'wskaźniki 2010'!P$176</f>
        <v>1.365078241197403</v>
      </c>
      <c r="Q23" s="103">
        <f>('wskaźniki 2010'!Q24-'wskaźniki 2010'!Q$175)/'wskaźniki 2010'!Q$176</f>
        <v>-7.5622891290454478E-2</v>
      </c>
      <c r="R23" s="103">
        <f>('wskaźniki 2010'!R24-'wskaźniki 2010'!R$175)/'wskaźniki 2010'!R$176</f>
        <v>8.275473768894856E-3</v>
      </c>
      <c r="S23" s="103">
        <f>('wskaźniki 2010'!S24-'wskaźniki 2010'!S$175)/'wskaźniki 2010'!S$176</f>
        <v>-0.61964417552389051</v>
      </c>
      <c r="T23" s="103">
        <f>('wskaźniki 2010'!T24-'wskaźniki 2010'!T$175)/'wskaźniki 2010'!T$176</f>
        <v>-9.9210999022247837E-2</v>
      </c>
      <c r="U23" s="103">
        <f>('wskaźniki 2010'!U24-'wskaźniki 2010'!U$175)/'wskaźniki 2010'!U$176</f>
        <v>-0.4190531865128897</v>
      </c>
      <c r="V23" s="103">
        <f>('wskaźniki 2010'!V24-'wskaźniki 2010'!V$175)/'wskaźniki 2010'!V$176</f>
        <v>-0.47712162581758294</v>
      </c>
    </row>
    <row r="24" spans="1:22">
      <c r="A24" s="60" t="s">
        <v>64</v>
      </c>
      <c r="B24" s="60" t="s">
        <v>65</v>
      </c>
      <c r="C24" s="103">
        <f>('wskaźniki 2010'!C25-'wskaźniki 2010'!C$175)/'wskaźniki 2010'!C$176</f>
        <v>-0.47171488782326015</v>
      </c>
      <c r="D24" s="103">
        <f>('wskaźniki 2010'!D25-'wskaźniki 2010'!D$175)/'wskaźniki 2010'!D$176</f>
        <v>0.35897904565645478</v>
      </c>
      <c r="E24" s="103">
        <f>('wskaźniki 2010'!E25-'wskaźniki 2010'!E$175)/'wskaźniki 2010'!E$176</f>
        <v>0.2329943226553966</v>
      </c>
      <c r="F24" s="103">
        <f>('wskaźniki 2010'!F$175-'wskaźniki 2010'!F25)/'wskaźniki 2010'!F$176</f>
        <v>-0.88838891575218693</v>
      </c>
      <c r="G24" s="103">
        <f>('wskaźniki 2010'!G$175-'wskaźniki 2010'!G25)/'wskaźniki 2010'!G$176</f>
        <v>0.49357053181660859</v>
      </c>
      <c r="H24" s="103">
        <f>('wskaźniki 2010'!H$175-'wskaźniki 2010'!H25)/'wskaźniki 2010'!H$176</f>
        <v>-0.10402199437819928</v>
      </c>
      <c r="I24" s="103">
        <f>('wskaźniki 2010'!I25-'wskaźniki 2010'!I$175)/'wskaźniki 2010'!I$176</f>
        <v>0.77071028839615763</v>
      </c>
      <c r="J24" s="103">
        <f>('wskaźniki 2010'!J25-'wskaźniki 2010'!J$175)/'wskaźniki 2010'!J$176</f>
        <v>-0.38290735380144419</v>
      </c>
      <c r="K24" s="103">
        <f>('wskaźniki 2010'!K25-'wskaźniki 2010'!K$175)/'wskaźniki 2010'!K$176</f>
        <v>-0.19020595904278359</v>
      </c>
      <c r="L24" s="103">
        <f>('wskaźniki 2010'!L$175-'wskaźniki 2010'!L25)/'wskaźniki 2010'!L$176</f>
        <v>-7.5294592631696758E-2</v>
      </c>
      <c r="M24" s="103">
        <f>('wskaźniki 2010'!M25-'wskaźniki 2010'!M$175)/'wskaźniki 2010'!M$176</f>
        <v>0.49764210840892226</v>
      </c>
      <c r="N24" s="103">
        <f>('wskaźniki 2010'!N25-'wskaźniki 2010'!N$175)/'wskaźniki 2010'!N$176</f>
        <v>-1.7093512467819769</v>
      </c>
      <c r="O24" s="103">
        <f>('wskaźniki 2010'!O25-'wskaźniki 2010'!O$175)/'wskaźniki 2010'!O$176</f>
        <v>-1.0569134845486807</v>
      </c>
      <c r="P24" s="103">
        <f>('wskaźniki 2010'!P25-'wskaźniki 2010'!P$175)/'wskaźniki 2010'!P$176</f>
        <v>2.0602663162407073</v>
      </c>
      <c r="Q24" s="103">
        <f>('wskaźniki 2010'!Q25-'wskaźniki 2010'!Q$175)/'wskaźniki 2010'!Q$176</f>
        <v>-0.7626471584753729</v>
      </c>
      <c r="R24" s="103">
        <f>('wskaźniki 2010'!R25-'wskaźniki 2010'!R$175)/'wskaźniki 2010'!R$176</f>
        <v>-0.20129376539925606</v>
      </c>
      <c r="S24" s="103">
        <f>('wskaźniki 2010'!S25-'wskaźniki 2010'!S$175)/'wskaźniki 2010'!S$176</f>
        <v>-0.61964417552389051</v>
      </c>
      <c r="T24" s="103">
        <f>('wskaźniki 2010'!T25-'wskaźniki 2010'!T$175)/'wskaźniki 2010'!T$176</f>
        <v>-1.2262213551851429</v>
      </c>
      <c r="U24" s="103">
        <f>('wskaźniki 2010'!U25-'wskaźniki 2010'!U$175)/'wskaźniki 2010'!U$176</f>
        <v>-0.81364509049904443</v>
      </c>
      <c r="V24" s="103">
        <f>('wskaźniki 2010'!V25-'wskaźniki 2010'!V$175)/'wskaźniki 2010'!V$176</f>
        <v>-0.73200102269399081</v>
      </c>
    </row>
    <row r="25" spans="1:22">
      <c r="A25" s="60" t="s">
        <v>66</v>
      </c>
      <c r="B25" s="60" t="s">
        <v>67</v>
      </c>
      <c r="C25" s="103">
        <f>('wskaźniki 2010'!C26-'wskaźniki 2010'!C$175)/'wskaźniki 2010'!C$176</f>
        <v>-0.45667589595076158</v>
      </c>
      <c r="D25" s="103">
        <f>('wskaźniki 2010'!D26-'wskaźniki 2010'!D$175)/'wskaźniki 2010'!D$176</f>
        <v>-0.22271267271143846</v>
      </c>
      <c r="E25" s="103">
        <f>('wskaźniki 2010'!E26-'wskaźniki 2010'!E$175)/'wskaźniki 2010'!E$176</f>
        <v>-0.29017693531010541</v>
      </c>
      <c r="F25" s="103">
        <f>('wskaźniki 2010'!F$175-'wskaźniki 2010'!F26)/'wskaźniki 2010'!F$176</f>
        <v>-1.2248948405085256</v>
      </c>
      <c r="G25" s="103">
        <f>('wskaźniki 2010'!G$175-'wskaźniki 2010'!G26)/'wskaźniki 2010'!G$176</f>
        <v>0.66543246162222491</v>
      </c>
      <c r="H25" s="103">
        <f>('wskaźniki 2010'!H$175-'wskaźniki 2010'!H26)/'wskaźniki 2010'!H$176</f>
        <v>-0.10402199437819928</v>
      </c>
      <c r="I25" s="103">
        <f>('wskaźniki 2010'!I26-'wskaźniki 2010'!I$175)/'wskaźniki 2010'!I$176</f>
        <v>-1.5425890784208154</v>
      </c>
      <c r="J25" s="103">
        <f>('wskaźniki 2010'!J26-'wskaźniki 2010'!J$175)/'wskaźniki 2010'!J$176</f>
        <v>1.2716763265629838</v>
      </c>
      <c r="K25" s="103">
        <f>('wskaźniki 2010'!K26-'wskaźniki 2010'!K$175)/'wskaźniki 2010'!K$176</f>
        <v>-0.13972333825046995</v>
      </c>
      <c r="L25" s="103">
        <f>('wskaźniki 2010'!L$175-'wskaźniki 2010'!L26)/'wskaźniki 2010'!L$176</f>
        <v>0.42213448765902284</v>
      </c>
      <c r="M25" s="103">
        <f>('wskaźniki 2010'!M26-'wskaźniki 2010'!M$175)/'wskaźniki 2010'!M$176</f>
        <v>0.5570591463938479</v>
      </c>
      <c r="N25" s="103">
        <f>('wskaźniki 2010'!N26-'wskaźniki 2010'!N$175)/'wskaźniki 2010'!N$176</f>
        <v>-1.6656124216018788</v>
      </c>
      <c r="O25" s="103">
        <f>('wskaźniki 2010'!O26-'wskaźniki 2010'!O$175)/'wskaźniki 2010'!O$176</f>
        <v>0.19213026159005889</v>
      </c>
      <c r="P25" s="103">
        <f>('wskaźniki 2010'!P26-'wskaźniki 2010'!P$175)/'wskaźniki 2010'!P$176</f>
        <v>1.4276526619041816</v>
      </c>
      <c r="Q25" s="103">
        <f>('wskaźniki 2010'!Q26-'wskaźniki 2010'!Q$175)/'wskaźniki 2010'!Q$176</f>
        <v>-0.54756021991632042</v>
      </c>
      <c r="R25" s="103">
        <f>('wskaźniki 2010'!R26-'wskaźniki 2010'!R$175)/'wskaźniki 2010'!R$176</f>
        <v>-0.30676325177799868</v>
      </c>
      <c r="S25" s="103">
        <f>('wskaźniki 2010'!S26-'wskaźniki 2010'!S$175)/'wskaźniki 2010'!S$176</f>
        <v>-0.61964417552389051</v>
      </c>
      <c r="T25" s="103">
        <f>('wskaźniki 2010'!T26-'wskaźniki 2010'!T$175)/'wskaźniki 2010'!T$176</f>
        <v>-1.2552099186498682</v>
      </c>
      <c r="U25" s="103">
        <f>('wskaźniki 2010'!U26-'wskaźniki 2010'!U$175)/'wskaźniki 2010'!U$176</f>
        <v>-0.56168442365064808</v>
      </c>
      <c r="V25" s="103">
        <f>('wskaźniki 2010'!V26-'wskaźniki 2010'!V$175)/'wskaźniki 2010'!V$176</f>
        <v>-0.88064721544686875</v>
      </c>
    </row>
    <row r="26" spans="1:22">
      <c r="A26" s="60" t="s">
        <v>68</v>
      </c>
      <c r="B26" s="60" t="s">
        <v>69</v>
      </c>
      <c r="C26" s="103">
        <f>('wskaźniki 2010'!C27-'wskaźniki 2010'!C$175)/'wskaźniki 2010'!C$176</f>
        <v>-0.44915640001451229</v>
      </c>
      <c r="D26" s="103">
        <f>('wskaźniki 2010'!D27-'wskaźniki 2010'!D$175)/'wskaźniki 2010'!D$176</f>
        <v>-0.14274298245823364</v>
      </c>
      <c r="E26" s="103">
        <f>('wskaźniki 2010'!E27-'wskaźniki 2010'!E$175)/'wskaźniki 2010'!E$176</f>
        <v>-0.63073181077821516</v>
      </c>
      <c r="F26" s="103">
        <f>('wskaźniki 2010'!F$175-'wskaźniki 2010'!F27)/'wskaźniki 2010'!F$176</f>
        <v>-0.98186278374005853</v>
      </c>
      <c r="G26" s="103">
        <f>('wskaźniki 2010'!G$175-'wskaźniki 2010'!G27)/'wskaźniki 2010'!G$176</f>
        <v>0.5214400339472488</v>
      </c>
      <c r="H26" s="103">
        <f>('wskaźniki 2010'!H$175-'wskaźniki 2010'!H27)/'wskaźniki 2010'!H$176</f>
        <v>-0.12906432635813678</v>
      </c>
      <c r="I26" s="103">
        <f>('wskaźniki 2010'!I27-'wskaźniki 2010'!I$175)/'wskaźniki 2010'!I$176</f>
        <v>-0.27309552346028187</v>
      </c>
      <c r="J26" s="103">
        <f>('wskaźniki 2010'!J27-'wskaźniki 2010'!J$175)/'wskaźniki 2010'!J$176</f>
        <v>-0.70371206932984531</v>
      </c>
      <c r="K26" s="103">
        <f>('wskaźniki 2010'!K27-'wskaźniki 2010'!K$175)/'wskaźniki 2010'!K$176</f>
        <v>-0.10606825772226085</v>
      </c>
      <c r="L26" s="103">
        <f>('wskaźniki 2010'!L$175-'wskaźniki 2010'!L27)/'wskaźniki 2010'!L$176</f>
        <v>1.2337304482661038</v>
      </c>
      <c r="M26" s="103">
        <f>('wskaźniki 2010'!M27-'wskaźniki 2010'!M$175)/'wskaźniki 2010'!M$176</f>
        <v>0.15434366671824076</v>
      </c>
      <c r="N26" s="103">
        <f>('wskaźniki 2010'!N27-'wskaźniki 2010'!N$175)/'wskaźniki 2010'!N$176</f>
        <v>-1.4214039810129981</v>
      </c>
      <c r="O26" s="103">
        <f>('wskaźniki 2010'!O27-'wskaźniki 2010'!O$175)/'wskaźniki 2010'!O$176</f>
        <v>-1.0198604640521181</v>
      </c>
      <c r="P26" s="103">
        <f>('wskaźniki 2010'!P27-'wskaźniki 2010'!P$175)/'wskaźniki 2010'!P$176</f>
        <v>0.83849701527569576</v>
      </c>
      <c r="Q26" s="103">
        <f>('wskaźniki 2010'!Q27-'wskaźniki 2010'!Q$175)/'wskaźniki 2010'!Q$176</f>
        <v>-0.42413229502973682</v>
      </c>
      <c r="R26" s="103">
        <f>('wskaźniki 2010'!R27-'wskaźniki 2010'!R$175)/'wskaźniki 2010'!R$176</f>
        <v>-0.1273281515752028</v>
      </c>
      <c r="S26" s="103">
        <f>('wskaźniki 2010'!S27-'wskaźniki 2010'!S$175)/'wskaźniki 2010'!S$176</f>
        <v>-0.61964417552389051</v>
      </c>
      <c r="T26" s="103">
        <f>('wskaźniki 2010'!T27-'wskaźniki 2010'!T$175)/'wskaźniki 2010'!T$176</f>
        <v>-0.52883757144899135</v>
      </c>
      <c r="U26" s="103">
        <f>('wskaźniki 2010'!U27-'wskaźniki 2010'!U$175)/'wskaźniki 2010'!U$176</f>
        <v>-0.43927357387142629</v>
      </c>
      <c r="V26" s="103">
        <f>('wskaźniki 2010'!V27-'wskaźniki 2010'!V$175)/'wskaźniki 2010'!V$176</f>
        <v>-0.40587477960016527</v>
      </c>
    </row>
    <row r="27" spans="1:22">
      <c r="A27" s="60" t="s">
        <v>70</v>
      </c>
      <c r="B27" s="60" t="s">
        <v>71</v>
      </c>
      <c r="C27" s="103">
        <f>('wskaźniki 2010'!C28-'wskaźniki 2010'!C$175)/'wskaźniki 2010'!C$176</f>
        <v>1.9176049459199533</v>
      </c>
      <c r="D27" s="103">
        <f>('wskaźniki 2010'!D28-'wskaźniki 2010'!D$175)/'wskaźniki 2010'!D$176</f>
        <v>0.20439108661596353</v>
      </c>
      <c r="E27" s="103">
        <f>('wskaźniki 2010'!E28-'wskaźniki 2010'!E$175)/'wskaźniki 2010'!E$176</f>
        <v>2.0764472725994829E-2</v>
      </c>
      <c r="F27" s="103">
        <f>('wskaźniki 2010'!F$175-'wskaźniki 2010'!F28)/'wskaźniki 2010'!F$176</f>
        <v>1.0184779912003932</v>
      </c>
      <c r="G27" s="103">
        <f>('wskaźniki 2010'!G$175-'wskaźniki 2010'!G28)/'wskaźniki 2010'!G$176</f>
        <v>-0.5097315448864479</v>
      </c>
      <c r="H27" s="103">
        <f>('wskaźniki 2010'!H$175-'wskaźniki 2010'!H28)/'wskaźniki 2010'!H$176</f>
        <v>0.19648598938105682</v>
      </c>
      <c r="I27" s="103">
        <f>('wskaźniki 2010'!I28-'wskaźniki 2010'!I$175)/'wskaźniki 2010'!I$176</f>
        <v>-0.49878326656437588</v>
      </c>
      <c r="J27" s="103">
        <f>('wskaźniki 2010'!J28-'wskaźniki 2010'!J$175)/'wskaźniki 2010'!J$176</f>
        <v>0.7969135868657039</v>
      </c>
      <c r="K27" s="103">
        <f>('wskaźniki 2010'!K28-'wskaźniki 2010'!K$175)/'wskaźniki 2010'!K$176</f>
        <v>-0.13376410729660215</v>
      </c>
      <c r="L27" s="103">
        <f>('wskaźniki 2010'!L$175-'wskaźniki 2010'!L28)/'wskaźniki 2010'!L$176</f>
        <v>-0.18145217622924031</v>
      </c>
      <c r="M27" s="103">
        <f>('wskaźniki 2010'!M28-'wskaźniki 2010'!M$175)/'wskaźniki 2010'!M$176</f>
        <v>0.88715380186565695</v>
      </c>
      <c r="N27" s="103">
        <f>('wskaźniki 2010'!N28-'wskaźniki 2010'!N$175)/'wskaźniki 2010'!N$176</f>
        <v>1.694987313068987</v>
      </c>
      <c r="O27" s="103">
        <f>('wskaźniki 2010'!O28-'wskaźniki 2010'!O$175)/'wskaźniki 2010'!O$176</f>
        <v>1.6675250583474892</v>
      </c>
      <c r="P27" s="103">
        <f>('wskaźniki 2010'!P28-'wskaźniki 2010'!P$175)/'wskaźniki 2010'!P$176</f>
        <v>0.17265187574250854</v>
      </c>
      <c r="Q27" s="103">
        <f>('wskaźniki 2010'!Q28-'wskaźniki 2010'!Q$175)/'wskaźniki 2010'!Q$176</f>
        <v>0.47482961143013269</v>
      </c>
      <c r="R27" s="103">
        <f>('wskaźniki 2010'!R28-'wskaźniki 2010'!R$175)/'wskaźniki 2010'!R$176</f>
        <v>0.13566069757698659</v>
      </c>
      <c r="S27" s="103">
        <f>('wskaźniki 2010'!S28-'wskaźniki 2010'!S$175)/'wskaźniki 2010'!S$176</f>
        <v>0.38597991631408202</v>
      </c>
      <c r="T27" s="103">
        <f>('wskaźniki 2010'!T28-'wskaźniki 2010'!T$175)/'wskaźniki 2010'!T$176</f>
        <v>0.73185437245157581</v>
      </c>
      <c r="U27" s="103">
        <f>('wskaźniki 2010'!U28-'wskaźniki 2010'!U$175)/'wskaźniki 2010'!U$176</f>
        <v>-0.32854400045596288</v>
      </c>
      <c r="V27" s="103">
        <f>('wskaźniki 2010'!V28-'wskaźniki 2010'!V$175)/'wskaźniki 2010'!V$176</f>
        <v>-0.21155252627623841</v>
      </c>
    </row>
    <row r="28" spans="1:22">
      <c r="A28" s="60" t="s">
        <v>72</v>
      </c>
      <c r="B28" s="60" t="s">
        <v>73</v>
      </c>
      <c r="C28" s="103">
        <f>('wskaźniki 2010'!C29-'wskaźniki 2010'!C$175)/'wskaźniki 2010'!C$176</f>
        <v>-0.38336081057233096</v>
      </c>
      <c r="D28" s="103">
        <f>('wskaźniki 2010'!D29-'wskaźniki 2010'!D$175)/'wskaźniki 2010'!D$176</f>
        <v>9.8457343259274979E-2</v>
      </c>
      <c r="E28" s="103">
        <f>('wskaźniki 2010'!E29-'wskaźniki 2010'!E$175)/'wskaźniki 2010'!E$176</f>
        <v>-0.11249613071804808</v>
      </c>
      <c r="F28" s="103">
        <f>('wskaźniki 2010'!F$175-'wskaźniki 2010'!F29)/'wskaźniki 2010'!F$176</f>
        <v>-0.72013595337401837</v>
      </c>
      <c r="G28" s="103">
        <f>('wskaźniki 2010'!G$175-'wskaźniki 2010'!G29)/'wskaźniki 2010'!G$176</f>
        <v>-0.38896370232033944</v>
      </c>
      <c r="H28" s="103">
        <f>('wskaźniki 2010'!H$175-'wskaźniki 2010'!H29)/'wskaźniki 2010'!H$176</f>
        <v>-0.8302496217964016</v>
      </c>
      <c r="I28" s="103">
        <f>('wskaźniki 2010'!I29-'wskaźniki 2010'!I$175)/'wskaźniki 2010'!I$176</f>
        <v>-0.49878326656437588</v>
      </c>
      <c r="J28" s="103">
        <f>('wskaźniki 2010'!J29-'wskaźniki 2010'!J$175)/'wskaźniki 2010'!J$176</f>
        <v>0.48723383143112536</v>
      </c>
      <c r="K28" s="103">
        <f>('wskaźniki 2010'!K29-'wskaźniki 2010'!K$175)/'wskaźniki 2010'!K$176</f>
        <v>2.338629474204228E-2</v>
      </c>
      <c r="L28" s="103">
        <f>('wskaźniki 2010'!L$175-'wskaźniki 2010'!L29)/'wskaźniki 2010'!L$176</f>
        <v>-1.9924702092294275</v>
      </c>
      <c r="M28" s="103">
        <f>('wskaźniki 2010'!M29-'wskaźniki 2010'!M$175)/'wskaźniki 2010'!M$176</f>
        <v>-1.0934141309651961</v>
      </c>
      <c r="N28" s="103">
        <f>('wskaźniki 2010'!N29-'wskaźniki 2010'!N$175)/'wskaźniki 2010'!N$176</f>
        <v>-0.24410060324869268</v>
      </c>
      <c r="O28" s="103">
        <f>('wskaźniki 2010'!O29-'wskaźniki 2010'!O$175)/'wskaźniki 2010'!O$176</f>
        <v>-0.80158542013894596</v>
      </c>
      <c r="P28" s="103">
        <f>('wskaźniki 2010'!P29-'wskaźniki 2010'!P$175)/'wskaźniki 2010'!P$176</f>
        <v>2.4860925592889789</v>
      </c>
      <c r="Q28" s="103">
        <f>('wskaźniki 2010'!Q29-'wskaźniki 2010'!Q$175)/'wskaźniki 2010'!Q$176</f>
        <v>-0.37157794651900289</v>
      </c>
      <c r="R28" s="103">
        <f>('wskaźniki 2010'!R29-'wskaźniki 2010'!R$175)/'wskaźniki 2010'!R$176</f>
        <v>-5.1992804161815218E-2</v>
      </c>
      <c r="S28" s="103">
        <f>('wskaźniki 2010'!S29-'wskaźniki 2010'!S$175)/'wskaźniki 2010'!S$176</f>
        <v>0.43246310432463086</v>
      </c>
      <c r="T28" s="103">
        <f>('wskaźniki 2010'!T29-'wskaźniki 2010'!T$175)/'wskaźniki 2010'!T$176</f>
        <v>-0.29721298299423998</v>
      </c>
      <c r="U28" s="103">
        <f>('wskaźniki 2010'!U29-'wskaźniki 2010'!U$175)/'wskaźniki 2010'!U$176</f>
        <v>-0.7401727187163214</v>
      </c>
      <c r="V28" s="103">
        <f>('wskaźniki 2010'!V29-'wskaźniki 2010'!V$175)/'wskaźniki 2010'!V$176</f>
        <v>-1.006302236678279</v>
      </c>
    </row>
    <row r="29" spans="1:22">
      <c r="A29" s="60" t="s">
        <v>74</v>
      </c>
      <c r="B29" s="60" t="s">
        <v>75</v>
      </c>
      <c r="C29" s="103">
        <f>('wskaźniki 2010'!C30-'wskaźniki 2010'!C$175)/'wskaźniki 2010'!C$176</f>
        <v>-0.45855576993482389</v>
      </c>
      <c r="D29" s="103">
        <f>('wskaźniki 2010'!D30-'wskaźniki 2010'!D$175)/'wskaźniki 2010'!D$176</f>
        <v>-0.64909116022521995</v>
      </c>
      <c r="E29" s="103">
        <f>('wskaźniki 2010'!E30-'wskaźniki 2010'!E$175)/'wskaźniki 2010'!E$176</f>
        <v>0.33170588076209506</v>
      </c>
      <c r="F29" s="103">
        <f>('wskaźniki 2010'!F$175-'wskaźniki 2010'!F30)/'wskaźniki 2010'!F$176</f>
        <v>-0.72013595337401837</v>
      </c>
      <c r="G29" s="103">
        <f>('wskaźniki 2010'!G$175-'wskaźniki 2010'!G30)/'wskaźniki 2010'!G$176</f>
        <v>0.55859937012143668</v>
      </c>
      <c r="H29" s="103">
        <f>('wskaźniki 2010'!H$175-'wskaźniki 2010'!H30)/'wskaźniki 2010'!H$176</f>
        <v>4.6231997501429214E-2</v>
      </c>
      <c r="I29" s="103">
        <f>('wskaźniki 2010'!I30-'wskaźniki 2010'!I$175)/'wskaźniki 2010'!I$176</f>
        <v>-0.86552584910853025</v>
      </c>
      <c r="J29" s="103">
        <f>('wskaźniki 2010'!J30-'wskaźniki 2010'!J$175)/'wskaźniki 2010'!J$176</f>
        <v>0.84818091990734623</v>
      </c>
      <c r="K29" s="103">
        <f>('wskaźniki 2010'!K30-'wskaźniki 2010'!K$175)/'wskaźniki 2010'!K$176</f>
        <v>-4.2473784970858894E-3</v>
      </c>
      <c r="L29" s="103">
        <f>('wskaźniki 2010'!L$175-'wskaźniki 2010'!L30)/'wskaźniki 2010'!L$176</f>
        <v>-0.119708791638154</v>
      </c>
      <c r="M29" s="103">
        <f>('wskaźniki 2010'!M30-'wskaźniki 2010'!M$175)/'wskaźniki 2010'!M$176</f>
        <v>-0.86894976524436673</v>
      </c>
      <c r="N29" s="103">
        <f>('wskaźniki 2010'!N30-'wskaźniki 2010'!N$175)/'wskaźniki 2010'!N$176</f>
        <v>-6.9145302528300603E-2</v>
      </c>
      <c r="O29" s="103">
        <f>('wskaźniki 2010'!O30-'wskaźniki 2010'!O$175)/'wskaźniki 2010'!O$176</f>
        <v>6.4072041670300367E-2</v>
      </c>
      <c r="P29" s="103">
        <f>('wskaźniki 2010'!P30-'wskaźniki 2010'!P$175)/'wskaźniki 2010'!P$176</f>
        <v>0.48366355652135729</v>
      </c>
      <c r="Q29" s="103">
        <f>('wskaźniki 2010'!Q30-'wskaźniki 2010'!Q$175)/'wskaźniki 2010'!Q$176</f>
        <v>-0.45211261982724305</v>
      </c>
      <c r="R29" s="103">
        <f>('wskaźniki 2010'!R30-'wskaźniki 2010'!R$175)/'wskaźniki 2010'!R$176</f>
        <v>-0.31772112049267326</v>
      </c>
      <c r="S29" s="103">
        <f>('wskaźniki 2010'!S30-'wskaźniki 2010'!S$175)/'wskaźniki 2010'!S$176</f>
        <v>-0.61964417552389051</v>
      </c>
      <c r="T29" s="103">
        <f>('wskaźniki 2010'!T30-'wskaźniki 2010'!T$175)/'wskaźniki 2010'!T$176</f>
        <v>-0.7714552918432751</v>
      </c>
      <c r="U29" s="103">
        <f>('wskaźniki 2010'!U30-'wskaźniki 2010'!U$175)/'wskaźniki 2010'!U$176</f>
        <v>-9.113669429141906E-2</v>
      </c>
      <c r="V29" s="103">
        <f>('wskaźniki 2010'!V30-'wskaźniki 2010'!V$175)/'wskaźniki 2010'!V$176</f>
        <v>-8.9169745579807627E-2</v>
      </c>
    </row>
    <row r="30" spans="1:22">
      <c r="A30" s="60" t="s">
        <v>76</v>
      </c>
      <c r="B30" s="60" t="s">
        <v>77</v>
      </c>
      <c r="C30" s="103">
        <f>('wskaźniki 2010'!C31-'wskaźniki 2010'!C$175)/'wskaźniki 2010'!C$176</f>
        <v>-0.40967904634920349</v>
      </c>
      <c r="D30" s="103">
        <f>('wskaźniki 2010'!D31-'wskaźniki 2010'!D$175)/'wskaźniki 2010'!D$176</f>
        <v>0.8429556381818154</v>
      </c>
      <c r="E30" s="103">
        <f>('wskaźniki 2010'!E31-'wskaźniki 2010'!E$175)/'wskaźniki 2010'!E$176</f>
        <v>1.1263339235210179</v>
      </c>
      <c r="F30" s="103">
        <f>('wskaźniki 2010'!F$175-'wskaźniki 2010'!F31)/'wskaźniki 2010'!F$176</f>
        <v>-0.92577846294733612</v>
      </c>
      <c r="G30" s="103">
        <f>('wskaźniki 2010'!G$175-'wskaźniki 2010'!G31)/'wskaźniki 2010'!G$176</f>
        <v>-1.2725423556693444E-2</v>
      </c>
      <c r="H30" s="103">
        <f>('wskaźniki 2010'!H$175-'wskaźniki 2010'!H31)/'wskaźniki 2010'!H$176</f>
        <v>-0.62991096595689722</v>
      </c>
      <c r="I30" s="103">
        <f>('wskaźniki 2010'!I31-'wskaźniki 2010'!I$175)/'wskaźniki 2010'!I$176</f>
        <v>1.250296742492359</v>
      </c>
      <c r="J30" s="103">
        <f>('wskaźniki 2010'!J31-'wskaźniki 2010'!J$175)/'wskaźniki 2010'!J$176</f>
        <v>1.4475098108140225</v>
      </c>
      <c r="K30" s="103">
        <f>('wskaźniki 2010'!K31-'wskaźniki 2010'!K$175)/'wskaźniki 2010'!K$176</f>
        <v>-4.7599685618168783E-2</v>
      </c>
      <c r="L30" s="103">
        <f>('wskaźniki 2010'!L$175-'wskaźniki 2010'!L31)/'wskaźniki 2010'!L$176</f>
        <v>0.85738493291340168</v>
      </c>
      <c r="M30" s="103">
        <f>('wskaźniki 2010'!M31-'wskaźniki 2010'!M$175)/'wskaźniki 2010'!M$176</f>
        <v>0.40521560487681496</v>
      </c>
      <c r="N30" s="103">
        <f>('wskaźniki 2010'!N31-'wskaźniki 2010'!N$175)/'wskaźniki 2010'!N$176</f>
        <v>0.29170000520750833</v>
      </c>
      <c r="O30" s="103">
        <f>('wskaźniki 2010'!O31-'wskaźniki 2010'!O$175)/'wskaźniki 2010'!O$176</f>
        <v>-1.3828428488620521</v>
      </c>
      <c r="P30" s="103">
        <f>('wskaźniki 2010'!P31-'wskaźniki 2010'!P$175)/'wskaźniki 2010'!P$176</f>
        <v>1.1820467441140199</v>
      </c>
      <c r="Q30" s="103">
        <f>('wskaźniki 2010'!Q31-'wskaźniki 2010'!Q$175)/'wskaźniki 2010'!Q$176</f>
        <v>-0.5067943075225505</v>
      </c>
      <c r="R30" s="103">
        <f>('wskaźniki 2010'!R31-'wskaźniki 2010'!R$175)/'wskaźniki 2010'!R$176</f>
        <v>-0.15609255695122351</v>
      </c>
      <c r="S30" s="103">
        <f>('wskaźniki 2010'!S31-'wskaźniki 2010'!S$175)/'wskaźniki 2010'!S$176</f>
        <v>-0.61964417552389051</v>
      </c>
      <c r="T30" s="103">
        <f>('wskaźniki 2010'!T31-'wskaźniki 2010'!T$175)/'wskaźniki 2010'!T$176</f>
        <v>-0.32622366851134033</v>
      </c>
      <c r="U30" s="103">
        <f>('wskaźniki 2010'!U31-'wskaźniki 2010'!U$175)/'wskaźniki 2010'!U$176</f>
        <v>-0.67889791862704052</v>
      </c>
      <c r="V30" s="103">
        <f>('wskaźniki 2010'!V31-'wskaźniki 2010'!V$175)/'wskaźniki 2010'!V$176</f>
        <v>5.4185981737337581E-2</v>
      </c>
    </row>
    <row r="31" spans="1:22">
      <c r="A31" s="60" t="s">
        <v>78</v>
      </c>
      <c r="B31" s="60" t="s">
        <v>79</v>
      </c>
      <c r="C31" s="103">
        <f>('wskaźniki 2010'!C32-'wskaźniki 2010'!C$175)/'wskaźniki 2010'!C$176</f>
        <v>-0.44727652603044993</v>
      </c>
      <c r="D31" s="103">
        <f>('wskaźniki 2010'!D32-'wskaźniki 2010'!D$175)/'wskaźniki 2010'!D$176</f>
        <v>0.80975242342462561</v>
      </c>
      <c r="E31" s="103">
        <f>('wskaźniki 2010'!E32-'wskaźniki 2010'!E$175)/'wskaźniki 2010'!E$176</f>
        <v>0.30702799123542046</v>
      </c>
      <c r="F31" s="103">
        <f>('wskaźniki 2010'!F$175-'wskaźniki 2010'!F32)/'wskaźniki 2010'!F$176</f>
        <v>0.10243408491925166</v>
      </c>
      <c r="G31" s="103">
        <f>('wskaźniki 2010'!G$175-'wskaźniki 2010'!G32)/'wskaźniki 2010'!G$176</f>
        <v>6.623816581345468E-2</v>
      </c>
      <c r="H31" s="103">
        <f>('wskaźniki 2010'!H$175-'wskaźniki 2010'!H32)/'wskaźniki 2010'!H$176</f>
        <v>7.1274329481366708E-2</v>
      </c>
      <c r="I31" s="103">
        <f>('wskaźniki 2010'!I32-'wskaźniki 2010'!I$175)/'wskaźniki 2010'!I$176</f>
        <v>-0.7808929454444945</v>
      </c>
      <c r="J31" s="103">
        <f>('wskaźniki 2010'!J32-'wskaźniki 2010'!J$175)/'wskaźniki 2010'!J$176</f>
        <v>0.43704394493299203</v>
      </c>
      <c r="K31" s="103">
        <f>('wskaźniki 2010'!K32-'wskaźniki 2010'!K$175)/'wskaźniki 2010'!K$176</f>
        <v>5.8499381809744656E-2</v>
      </c>
      <c r="L31" s="103">
        <f>('wskaźniki 2010'!L$175-'wskaźniki 2010'!L32)/'wskaźniki 2010'!L$176</f>
        <v>0.85738493291340168</v>
      </c>
      <c r="M31" s="103">
        <f>('wskaźniki 2010'!M32-'wskaźniki 2010'!M$175)/'wskaźniki 2010'!M$176</f>
        <v>-0.47943807178763198</v>
      </c>
      <c r="N31" s="103">
        <f>('wskaźniki 2010'!N32-'wskaźniki 2010'!N$175)/'wskaźniki 2010'!N$176</f>
        <v>-7.279020462664211E-2</v>
      </c>
      <c r="O31" s="103">
        <f>('wskaźniki 2010'!O32-'wskaźniki 2010'!O$175)/'wskaźniki 2010'!O$176</f>
        <v>0.20908033333037265</v>
      </c>
      <c r="P31" s="103">
        <f>('wskaźniki 2010'!P32-'wskaźniki 2010'!P$175)/'wskaźniki 2010'!P$176</f>
        <v>0.12373269364303764</v>
      </c>
      <c r="Q31" s="103">
        <f>('wskaźniki 2010'!Q32-'wskaźniki 2010'!Q$175)/'wskaźniki 2010'!Q$176</f>
        <v>-0.27698453823515978</v>
      </c>
      <c r="R31" s="103">
        <f>('wskaźniki 2010'!R32-'wskaźniki 2010'!R$175)/'wskaźniki 2010'!R$176</f>
        <v>-0.20403323257792469</v>
      </c>
      <c r="S31" s="103">
        <f>('wskaźniki 2010'!S32-'wskaźniki 2010'!S$175)/'wskaźniki 2010'!S$176</f>
        <v>-0.61964417552389051</v>
      </c>
      <c r="T31" s="103">
        <f>('wskaźniki 2010'!T32-'wskaźniki 2010'!T$175)/'wskaźniki 2010'!T$176</f>
        <v>-0.30534451814182639</v>
      </c>
      <c r="U31" s="103">
        <f>('wskaźniki 2010'!U32-'wskaźniki 2010'!U$175)/'wskaźniki 2010'!U$176</f>
        <v>-0.74516431344288059</v>
      </c>
      <c r="V31" s="103">
        <f>('wskaźniki 2010'!V32-'wskaźniki 2010'!V$175)/'wskaźniki 2010'!V$176</f>
        <v>-0.71971058187758929</v>
      </c>
    </row>
    <row r="32" spans="1:22">
      <c r="A32" s="60" t="s">
        <v>80</v>
      </c>
      <c r="B32" s="60" t="s">
        <v>81</v>
      </c>
      <c r="C32" s="103">
        <f>('wskaźniki 2010'!C33-'wskaźniki 2010'!C$175)/'wskaźniki 2010'!C$176</f>
        <v>-0.43411740814201366</v>
      </c>
      <c r="D32" s="103">
        <f>('wskaźniki 2010'!D33-'wskaźniki 2010'!D$175)/'wskaźniki 2010'!D$176</f>
        <v>-0.45646371129652868</v>
      </c>
      <c r="E32" s="103">
        <f>('wskaźniki 2010'!E33-'wskaźniki 2010'!E$175)/'wskaźniki 2010'!E$176</f>
        <v>-0.16678748767673232</v>
      </c>
      <c r="F32" s="103">
        <f>('wskaźniki 2010'!F$175-'wskaźniki 2010'!F33)/'wskaźniki 2010'!F$176</f>
        <v>-0.98186278374005853</v>
      </c>
      <c r="G32" s="103">
        <f>('wskaźniki 2010'!G$175-'wskaźniki 2010'!G33)/'wskaźniki 2010'!G$176</f>
        <v>0.28454926583680512</v>
      </c>
      <c r="H32" s="103">
        <f>('wskaźniki 2010'!H$175-'wskaźniki 2010'!H33)/'wskaźniki 2010'!H$176</f>
        <v>-0.37948764615751701</v>
      </c>
      <c r="I32" s="103">
        <f>('wskaźniki 2010'!I33-'wskaźniki 2010'!I$175)/'wskaźniki 2010'!I$176</f>
        <v>-0.63983810600443514</v>
      </c>
      <c r="J32" s="103">
        <f>('wskaźniki 2010'!J33-'wskaźniki 2010'!J$175)/'wskaźniki 2010'!J$176</f>
        <v>-1.7885404697182719</v>
      </c>
      <c r="K32" s="103">
        <f>('wskaźniki 2010'!K33-'wskaźniki 2010'!K$175)/'wskaźniki 2010'!K$176</f>
        <v>-8.345489573277283E-2</v>
      </c>
      <c r="L32" s="103">
        <f>('wskaźniki 2010'!L$175-'wskaźniki 2010'!L33)/'wskaźniki 2010'!L$176</f>
        <v>0.3688380706376238</v>
      </c>
      <c r="M32" s="103">
        <f>('wskaźniki 2010'!M33-'wskaźniki 2010'!M$175)/'wskaźniki 2010'!M$176</f>
        <v>-0.1493434163158229</v>
      </c>
      <c r="N32" s="103">
        <f>('wskaźniki 2010'!N33-'wskaźniki 2010'!N$175)/'wskaźniki 2010'!N$176</f>
        <v>1.1042543635212537E-2</v>
      </c>
      <c r="O32" s="103">
        <f>('wskaźniki 2010'!O33-'wskaźniki 2010'!O$175)/'wskaźniki 2010'!O$176</f>
        <v>0.28297444376521469</v>
      </c>
      <c r="P32" s="103">
        <f>('wskaźniki 2010'!P33-'wskaźniki 2010'!P$175)/'wskaźniki 2010'!P$176</f>
        <v>-0.50417801487690073</v>
      </c>
      <c r="Q32" s="103">
        <f>('wskaźniki 2010'!Q33-'wskaźniki 2010'!Q$175)/'wskaźniki 2010'!Q$176</f>
        <v>-0.71650793152097625</v>
      </c>
      <c r="R32" s="103">
        <f>('wskaźniki 2010'!R33-'wskaźniki 2010'!R$175)/'wskaźniki 2010'!R$176</f>
        <v>-0.16978989284456672</v>
      </c>
      <c r="S32" s="103">
        <f>('wskaźniki 2010'!S33-'wskaźniki 2010'!S$175)/'wskaźniki 2010'!S$176</f>
        <v>-0.61964417552389051</v>
      </c>
      <c r="T32" s="103">
        <f>('wskaźniki 2010'!T33-'wskaźniki 2010'!T$175)/'wskaźniki 2010'!T$176</f>
        <v>-0.15204979147405526</v>
      </c>
      <c r="U32" s="103">
        <f>('wskaźniki 2010'!U33-'wskaźniki 2010'!U$175)/'wskaźniki 2010'!U$176</f>
        <v>-0.76436151022625465</v>
      </c>
      <c r="V32" s="103">
        <f>('wskaźniki 2010'!V33-'wskaźniki 2010'!V$175)/'wskaźniki 2010'!V$176</f>
        <v>-0.62965058918284744</v>
      </c>
    </row>
    <row r="33" spans="1:22">
      <c r="A33" s="60" t="s">
        <v>82</v>
      </c>
      <c r="B33" s="60" t="s">
        <v>83</v>
      </c>
      <c r="C33" s="103">
        <f>('wskaźniki 2010'!C34-'wskaźniki 2010'!C$175)/'wskaźniki 2010'!C$176</f>
        <v>-0.27056837152859153</v>
      </c>
      <c r="D33" s="103">
        <f>('wskaźniki 2010'!D34-'wskaźniki 2010'!D$175)/'wskaźniki 2010'!D$176</f>
        <v>-2.1007294734276036</v>
      </c>
      <c r="E33" s="103">
        <f>('wskaźniki 2010'!E34-'wskaźniki 2010'!E$175)/'wskaźniki 2010'!E$176</f>
        <v>-0.38888849341680387</v>
      </c>
      <c r="F33" s="103">
        <f>('wskaźniki 2010'!F$175-'wskaźniki 2010'!F34)/'wskaźniki 2010'!F$176</f>
        <v>0.99978321760281996</v>
      </c>
      <c r="G33" s="103">
        <f>('wskaźniki 2010'!G$175-'wskaźniki 2010'!G34)/'wskaźniki 2010'!G$176</f>
        <v>-1.448004783284677</v>
      </c>
      <c r="H33" s="103">
        <f>('wskaźniki 2010'!H$175-'wskaźniki 2010'!H34)/'wskaźniki 2010'!H$176</f>
        <v>-0.37948764615751701</v>
      </c>
      <c r="I33" s="103">
        <f>('wskaźniki 2010'!I34-'wskaźniki 2010'!I$175)/'wskaźniki 2010'!I$176</f>
        <v>-0.27309552346028187</v>
      </c>
      <c r="J33" s="103">
        <f>('wskaźniki 2010'!J34-'wskaźniki 2010'!J$175)/'wskaźniki 2010'!J$176</f>
        <v>0.39301217968955676</v>
      </c>
      <c r="K33" s="103">
        <f>('wskaźniki 2010'!K34-'wskaźniki 2010'!K$175)/'wskaźniki 2010'!K$176</f>
        <v>-0.15529936585900006</v>
      </c>
      <c r="L33" s="103">
        <f>('wskaźniki 2010'!L$175-'wskaźniki 2010'!L34)/'wskaźniki 2010'!L$176</f>
        <v>0.59090595673815938</v>
      </c>
      <c r="M33" s="103">
        <f>('wskaźniki 2010'!M34-'wskaźniki 2010'!M$175)/'wskaźniki 2010'!M$176</f>
        <v>0.78812540522411423</v>
      </c>
      <c r="N33" s="103">
        <f>('wskaźniki 2010'!N34-'wskaźniki 2010'!N$175)/'wskaźniki 2010'!N$176</f>
        <v>0.26254078842077627</v>
      </c>
      <c r="O33" s="103">
        <f>('wskaźniki 2010'!O34-'wskaźniki 2010'!O$175)/'wskaźniki 2010'!O$176</f>
        <v>0.97161038642873487</v>
      </c>
      <c r="P33" s="103">
        <f>('wskaźniki 2010'!P34-'wskaźniki 2010'!P$175)/'wskaźniki 2010'!P$176</f>
        <v>-8.011135292790561E-2</v>
      </c>
      <c r="Q33" s="103">
        <f>('wskaźniki 2010'!Q34-'wskaźniki 2010'!Q$175)/'wskaźniki 2010'!Q$176</f>
        <v>0.41427843676963338</v>
      </c>
      <c r="R33" s="103">
        <f>('wskaźniki 2010'!R34-'wskaźniki 2010'!R$175)/'wskaźniki 2010'!R$176</f>
        <v>-8.760587748450753E-2</v>
      </c>
      <c r="S33" s="103">
        <f>('wskaźniki 2010'!S34-'wskaźniki 2010'!S$175)/'wskaźniki 2010'!S$176</f>
        <v>1.1117457265644926</v>
      </c>
      <c r="T33" s="103">
        <f>('wskaźniki 2010'!T34-'wskaźniki 2010'!T$175)/'wskaźniki 2010'!T$176</f>
        <v>4.1688136802707483</v>
      </c>
      <c r="U33" s="103">
        <f>('wskaźniki 2010'!U34-'wskaźniki 2010'!U$175)/'wskaźniki 2010'!U$176</f>
        <v>1.7363436341521576</v>
      </c>
      <c r="V33" s="103">
        <f>('wskaźniki 2010'!V34-'wskaźniki 2010'!V$175)/'wskaźniki 2010'!V$176</f>
        <v>4.7846015680920155</v>
      </c>
    </row>
    <row r="34" spans="1:22">
      <c r="A34" s="60" t="s">
        <v>84</v>
      </c>
      <c r="B34" s="60" t="s">
        <v>85</v>
      </c>
      <c r="C34" s="103">
        <f>('wskaźniki 2010'!C35-'wskaźniki 2010'!C$175)/'wskaźniki 2010'!C$176</f>
        <v>7.3448567554813757E-2</v>
      </c>
      <c r="D34" s="103">
        <f>('wskaźniki 2010'!D35-'wskaźniki 2010'!D$175)/'wskaźniki 2010'!D$176</f>
        <v>-0.76401624059842621</v>
      </c>
      <c r="E34" s="103">
        <f>('wskaźniki 2010'!E35-'wskaźniki 2010'!E$175)/'wskaźniki 2010'!E$176</f>
        <v>-4.3398040043359211E-2</v>
      </c>
      <c r="F34" s="103">
        <f>('wskaźniki 2010'!F$175-'wskaźniki 2010'!F35)/'wskaźniki 2010'!F$176</f>
        <v>-2.8429330263767816E-2</v>
      </c>
      <c r="G34" s="103">
        <f>('wskaźniki 2010'!G$175-'wskaźniki 2010'!G35)/'wskaźniki 2010'!G$176</f>
        <v>-0.93706391088960184</v>
      </c>
      <c r="H34" s="103">
        <f>('wskaźniki 2010'!H$175-'wskaźniki 2010'!H35)/'wskaźniki 2010'!H$176</f>
        <v>-0.78016495783652573</v>
      </c>
      <c r="I34" s="103">
        <f>('wskaźniki 2010'!I35-'wskaźniki 2010'!I$175)/'wskaźniki 2010'!I$176</f>
        <v>1.1374528709403109</v>
      </c>
      <c r="J34" s="103">
        <f>('wskaźniki 2010'!J35-'wskaźniki 2010'!J$175)/'wskaźniki 2010'!J$176</f>
        <v>-0.22016998763948764</v>
      </c>
      <c r="K34" s="103">
        <f>('wskaźniki 2010'!K35-'wskaźniki 2010'!K$175)/'wskaźniki 2010'!K$176</f>
        <v>-0.10840471890604975</v>
      </c>
      <c r="L34" s="103">
        <f>('wskaźniki 2010'!L$175-'wskaźniki 2010'!L35)/'wskaźniki 2010'!L$176</f>
        <v>-1.0338808464646863</v>
      </c>
      <c r="M34" s="103">
        <f>('wskaźniki 2010'!M35-'wskaźniki 2010'!M$175)/'wskaźniki 2010'!M$176</f>
        <v>0.63628186370708129</v>
      </c>
      <c r="N34" s="103">
        <f>('wskaźniki 2010'!N35-'wskaźniki 2010'!N$175)/'wskaźniki 2010'!N$176</f>
        <v>1.0279702290724917</v>
      </c>
      <c r="O34" s="103">
        <f>('wskaźniki 2010'!O35-'wskaźniki 2010'!O$175)/'wskaźniki 2010'!O$176</f>
        <v>0.49671710983613171</v>
      </c>
      <c r="P34" s="103">
        <f>('wskaźniki 2010'!P35-'wskaźniki 2010'!P$175)/'wskaźniki 2010'!P$176</f>
        <v>0.60146563708906375</v>
      </c>
      <c r="Q34" s="103">
        <f>('wskaźniki 2010'!Q35-'wskaźniki 2010'!Q$175)/'wskaźniki 2010'!Q$176</f>
        <v>-0.20536011346271429</v>
      </c>
      <c r="R34" s="103">
        <f>('wskaźniki 2010'!R35-'wskaźniki 2010'!R$175)/'wskaźniki 2010'!R$176</f>
        <v>4.3888547091587168E-2</v>
      </c>
      <c r="S34" s="103">
        <f>('wskaźniki 2010'!S35-'wskaźniki 2010'!S$175)/'wskaźniki 2010'!S$176</f>
        <v>6.9078449734883279E-2</v>
      </c>
      <c r="T34" s="103">
        <f>('wskaźniki 2010'!T35-'wskaźniki 2010'!T$175)/'wskaźniki 2010'!T$176</f>
        <v>0.90505941643846854</v>
      </c>
      <c r="U34" s="103">
        <f>('wskaźniki 2010'!U35-'wskaźniki 2010'!U$175)/'wskaźniki 2010'!U$176</f>
        <v>-3.3204946153121577E-2</v>
      </c>
      <c r="V34" s="103">
        <f>('wskaźniki 2010'!V35-'wskaźniki 2010'!V$175)/'wskaźniki 2010'!V$176</f>
        <v>-0.48025099300552021</v>
      </c>
    </row>
    <row r="35" spans="1:22">
      <c r="A35" s="60" t="s">
        <v>86</v>
      </c>
      <c r="B35" s="60" t="s">
        <v>87</v>
      </c>
      <c r="C35" s="103">
        <f>('wskaźniki 2010'!C36-'wskaźniki 2010'!C$175)/'wskaźniki 2010'!C$176</f>
        <v>-0.23485076583140735</v>
      </c>
      <c r="D35" s="103">
        <f>('wskaźniki 2010'!D36-'wskaźniki 2010'!D$175)/'wskaźniki 2010'!D$176</f>
        <v>-1.1456312229052097</v>
      </c>
      <c r="E35" s="103">
        <f>('wskaźniki 2010'!E36-'wskaźniki 2010'!E$175)/'wskaźniki 2010'!E$176</f>
        <v>-0.33953271436345467</v>
      </c>
      <c r="F35" s="103">
        <f>('wskaźniki 2010'!F$175-'wskaźniki 2010'!F36)/'wskaźniki 2010'!F$176</f>
        <v>0.30807659449256947</v>
      </c>
      <c r="G35" s="103">
        <f>('wskaźniki 2010'!G$175-'wskaźniki 2010'!G36)/'wskaźniki 2010'!G$176</f>
        <v>-0.96028849599846888</v>
      </c>
      <c r="H35" s="103">
        <f>('wskaźniki 2010'!H$175-'wskaźniki 2010'!H36)/'wskaźniki 2010'!H$176</f>
        <v>-0.55478397001708391</v>
      </c>
      <c r="I35" s="103">
        <f>('wskaźniki 2010'!I36-'wskaźniki 2010'!I$175)/'wskaźniki 2010'!I$176</f>
        <v>0.15006899485989597</v>
      </c>
      <c r="J35" s="103">
        <f>('wskaźniki 2010'!J36-'wskaźniki 2010'!J$175)/'wskaźniki 2010'!J$176</f>
        <v>-0.61000467613314113</v>
      </c>
      <c r="K35" s="103">
        <f>('wskaźniki 2010'!K36-'wskaźniki 2010'!K$175)/'wskaźniki 2010'!K$176</f>
        <v>-0.13218574106233852</v>
      </c>
      <c r="L35" s="103">
        <f>('wskaźniki 2010'!L$175-'wskaźniki 2010'!L36)/'wskaźniki 2010'!L$176</f>
        <v>-0.43800433332093003</v>
      </c>
      <c r="M35" s="103">
        <f>('wskaźniki 2010'!M36-'wskaźniki 2010'!M$175)/'wskaźniki 2010'!M$176</f>
        <v>0.53725346706553856</v>
      </c>
      <c r="N35" s="103">
        <f>('wskaźniki 2010'!N36-'wskaźniki 2010'!N$175)/'wskaźniki 2010'!N$176</f>
        <v>0.39375726396107047</v>
      </c>
      <c r="O35" s="103">
        <f>('wskaźniki 2010'!O36-'wskaźniki 2010'!O$175)/'wskaźniki 2010'!O$176</f>
        <v>-1.31699538408265</v>
      </c>
      <c r="P35" s="103">
        <f>('wskaźniki 2010'!P36-'wskaźniki 2010'!P$175)/'wskaźniki 2010'!P$176</f>
        <v>-0.37080782740803042</v>
      </c>
      <c r="Q35" s="103">
        <f>('wskaźniki 2010'!Q36-'wskaźniki 2010'!Q$175)/'wskaźniki 2010'!Q$176</f>
        <v>0.13558568465753865</v>
      </c>
      <c r="R35" s="103">
        <f>('wskaźniki 2010'!R36-'wskaźniki 2010'!R$175)/'wskaźniki 2010'!R$176</f>
        <v>-7.1169074412495689E-2</v>
      </c>
      <c r="S35" s="103">
        <f>('wskaźniki 2010'!S36-'wskaźniki 2010'!S$175)/'wskaźniki 2010'!S$176</f>
        <v>1.6732775867012655</v>
      </c>
      <c r="T35" s="103">
        <f>('wskaźniki 2010'!T36-'wskaźniki 2010'!T$175)/'wskaźniki 2010'!T$176</f>
        <v>1.1653293826825271</v>
      </c>
      <c r="U35" s="103">
        <f>('wskaźniki 2010'!U36-'wskaźniki 2010'!U$175)/'wskaźniki 2010'!U$176</f>
        <v>0.86239402586153335</v>
      </c>
      <c r="V35" s="103">
        <f>('wskaźniki 2010'!V36-'wskaźniki 2010'!V$175)/'wskaźniki 2010'!V$176</f>
        <v>-5.6676835733195458E-2</v>
      </c>
    </row>
    <row r="36" spans="1:22">
      <c r="A36" s="60" t="s">
        <v>88</v>
      </c>
      <c r="B36" s="60" t="s">
        <v>89</v>
      </c>
      <c r="C36" s="103">
        <f>('wskaźniki 2010'!C37-'wskaźniki 2010'!C$175)/'wskaźniki 2010'!C$176</f>
        <v>-0.34576333089108446</v>
      </c>
      <c r="D36" s="103">
        <f>('wskaźniki 2010'!D37-'wskaźniki 2010'!D$175)/'wskaźniki 2010'!D$176</f>
        <v>-1.1205720650084392</v>
      </c>
      <c r="E36" s="103">
        <f>('wskaźniki 2010'!E37-'wskaźniki 2010'!E$175)/'wskaźniki 2010'!E$176</f>
        <v>-4.8333617948694209E-2</v>
      </c>
      <c r="F36" s="103">
        <f>('wskaźniki 2010'!F$175-'wskaźniki 2010'!F37)/'wskaźniki 2010'!F$176</f>
        <v>0.43894000967559027</v>
      </c>
      <c r="G36" s="103">
        <f>('wskaźniki 2010'!G$175-'wskaźniki 2010'!G37)/'wskaźniki 2010'!G$176</f>
        <v>-2.0518439961152204</v>
      </c>
      <c r="H36" s="103">
        <f>('wskaźniki 2010'!H$175-'wskaźniki 2010'!H37)/'wskaźniki 2010'!H$176</f>
        <v>-1.1057152735757203</v>
      </c>
      <c r="I36" s="103">
        <f>('wskaźniki 2010'!I37-'wskaźniki 2010'!I$175)/'wskaźniki 2010'!I$176</f>
        <v>6.5436091195861204E-2</v>
      </c>
      <c r="J36" s="103">
        <f>('wskaźniki 2010'!J37-'wskaźniki 2010'!J$175)/'wskaźniki 2010'!J$176</f>
        <v>0.5862368394395665</v>
      </c>
      <c r="K36" s="103">
        <f>('wskaźniki 2010'!K37-'wskaźniki 2010'!K$175)/'wskaźniki 2010'!K$176</f>
        <v>-0.13218574106233852</v>
      </c>
      <c r="L36" s="103">
        <f>('wskaźniki 2010'!L$175-'wskaźniki 2010'!L37)/'wskaźniki 2010'!L$176</f>
        <v>1.6986245577740589</v>
      </c>
      <c r="M36" s="103">
        <f>('wskaźniki 2010'!M37-'wskaźniki 2010'!M$175)/'wskaźniki 2010'!M$176</f>
        <v>0.62307807748820976</v>
      </c>
      <c r="N36" s="103">
        <f>('wskaźniki 2010'!N37-'wskaźniki 2010'!N$175)/'wskaźniki 2010'!N$176</f>
        <v>4.3846662520286094E-2</v>
      </c>
      <c r="O36" s="103">
        <f>('wskaźniki 2010'!O37-'wskaźniki 2010'!O$175)/'wskaźniki 2010'!O$176</f>
        <v>2.144404578742781</v>
      </c>
      <c r="P36" s="103">
        <f>('wskaźniki 2010'!P37-'wskaźniki 2010'!P$175)/'wskaźniki 2010'!P$176</f>
        <v>-0.55110641220060042</v>
      </c>
      <c r="Q36" s="103">
        <f>('wskaźniki 2010'!Q37-'wskaźniki 2010'!Q$175)/'wskaźniki 2010'!Q$176</f>
        <v>0.35142331655931075</v>
      </c>
      <c r="R36" s="103">
        <f>('wskaźniki 2010'!R37-'wskaźniki 2010'!R$175)/'wskaźniki 2010'!R$176</f>
        <v>-8.6236143895173215E-2</v>
      </c>
      <c r="S36" s="103">
        <f>('wskaźniki 2010'!S37-'wskaźniki 2010'!S$175)/'wskaźniki 2010'!S$176</f>
        <v>-0.61964417552389051</v>
      </c>
      <c r="T36" s="103">
        <f>('wskaźniki 2010'!T37-'wskaźniki 2010'!T$175)/'wskaźniki 2010'!T$176</f>
        <v>3.4827888769109592</v>
      </c>
      <c r="U36" s="103">
        <f>('wskaźniki 2010'!U37-'wskaźniki 2010'!U$175)/'wskaźniki 2010'!U$176</f>
        <v>1.3530014508246759</v>
      </c>
      <c r="V36" s="103">
        <f>('wskaźniki 2010'!V37-'wskaźniki 2010'!V$175)/'wskaźniki 2010'!V$176</f>
        <v>1.5376183206978864</v>
      </c>
    </row>
    <row r="37" spans="1:22">
      <c r="A37" s="60" t="s">
        <v>90</v>
      </c>
      <c r="B37" s="60" t="s">
        <v>91</v>
      </c>
      <c r="C37" s="103">
        <f>('wskaźniki 2010'!C38-'wskaźniki 2010'!C$175)/'wskaźniki 2010'!C$176</f>
        <v>-0.38148093658826859</v>
      </c>
      <c r="D37" s="103">
        <f>('wskaźniki 2010'!D38-'wskaźniki 2010'!D$175)/'wskaźniki 2010'!D$176</f>
        <v>-0.91073127242844987</v>
      </c>
      <c r="E37" s="103">
        <f>('wskaźniki 2010'!E38-'wskaźniki 2010'!E$175)/'wskaźniki 2010'!E$176</f>
        <v>0.96345985264496514</v>
      </c>
      <c r="F37" s="103">
        <f>('wskaźniki 2010'!F$175-'wskaźniki 2010'!F38)/'wskaźniki 2010'!F$176</f>
        <v>0.94369889681009622</v>
      </c>
      <c r="G37" s="103">
        <f>('wskaźniki 2010'!G$175-'wskaźniki 2010'!G38)/'wskaźniki 2010'!G$176</f>
        <v>-0.48650695977758085</v>
      </c>
      <c r="H37" s="103">
        <f>('wskaźniki 2010'!H$175-'wskaźniki 2010'!H38)/'wskaźniki 2010'!H$176</f>
        <v>0.17144365740111933</v>
      </c>
      <c r="I37" s="103">
        <f>('wskaźniki 2010'!I38-'wskaźniki 2010'!I$175)/'wskaźniki 2010'!I$176</f>
        <v>0.3193348021879675</v>
      </c>
      <c r="J37" s="103">
        <f>('wskaźniki 2010'!J38-'wskaźniki 2010'!J$175)/'wskaźniki 2010'!J$176</f>
        <v>-0.35188807722353449</v>
      </c>
      <c r="K37" s="103">
        <f>('wskaźniki 2010'!K38-'wskaźniki 2010'!K$175)/'wskaźniki 2010'!K$176</f>
        <v>-8.1825191240076339E-2</v>
      </c>
      <c r="L37" s="103">
        <f>('wskaźniki 2010'!L$175-'wskaźniki 2010'!L38)/'wskaźniki 2010'!L$176</f>
        <v>0.67084902780438149</v>
      </c>
      <c r="M37" s="103">
        <f>('wskaźniki 2010'!M38-'wskaźniki 2010'!M$175)/'wskaźniki 2010'!M$176</f>
        <v>-1.6413712590483993</v>
      </c>
      <c r="N37" s="103">
        <f>('wskaźniki 2010'!N38-'wskaźniki 2010'!N$175)/'wskaźniki 2010'!N$176</f>
        <v>-0.54662747741103745</v>
      </c>
      <c r="O37" s="103">
        <f>('wskaźniki 2010'!O38-'wskaźniki 2010'!O$175)/'wskaźniki 2010'!O$176</f>
        <v>1.2098053410625567</v>
      </c>
      <c r="P37" s="103">
        <f>('wskaźniki 2010'!P38-'wskaźniki 2010'!P$175)/'wskaźniki 2010'!P$176</f>
        <v>0.20039515167338076</v>
      </c>
      <c r="Q37" s="103">
        <f>('wskaźniki 2010'!Q38-'wskaźniki 2010'!Q$175)/'wskaźniki 2010'!Q$176</f>
        <v>0.78112203107310629</v>
      </c>
      <c r="R37" s="103">
        <f>('wskaźniki 2010'!R38-'wskaźniki 2010'!R$175)/'wskaźniki 2010'!R$176</f>
        <v>-0.13828602028987735</v>
      </c>
      <c r="S37" s="103">
        <f>('wskaźniki 2010'!S38-'wskaźniki 2010'!S$175)/'wskaźniki 2010'!S$176</f>
        <v>1.1246906977950599</v>
      </c>
      <c r="T37" s="103">
        <f>('wskaźniki 2010'!T38-'wskaźniki 2010'!T$175)/'wskaźniki 2010'!T$176</f>
        <v>1.1099950769664897</v>
      </c>
      <c r="U37" s="103">
        <f>('wskaźniki 2010'!U38-'wskaźniki 2010'!U$175)/'wskaźniki 2010'!U$176</f>
        <v>-0.65023311690604468</v>
      </c>
      <c r="V37" s="103">
        <f>('wskaźniki 2010'!V38-'wskaźniki 2010'!V$175)/'wskaźniki 2010'!V$176</f>
        <v>-0.61239751861358427</v>
      </c>
    </row>
    <row r="38" spans="1:22">
      <c r="A38" s="60" t="s">
        <v>92</v>
      </c>
      <c r="B38" s="60" t="s">
        <v>93</v>
      </c>
      <c r="C38" s="103">
        <f>('wskaźniki 2010'!C39-'wskaźniki 2010'!C$175)/'wskaźniki 2010'!C$176</f>
        <v>-0.38524068455639326</v>
      </c>
      <c r="D38" s="103">
        <f>('wskaźniki 2010'!D39-'wskaźniki 2010'!D$175)/'wskaźniki 2010'!D$176</f>
        <v>-1.3221434032649069</v>
      </c>
      <c r="E38" s="103">
        <f>('wskaźniki 2010'!E39-'wskaźniki 2010'!E$175)/'wskaźniki 2010'!E$176</f>
        <v>-0.3987596492274737</v>
      </c>
      <c r="F38" s="103">
        <f>('wskaźniki 2010'!F$175-'wskaźniki 2010'!F39)/'wskaźniki 2010'!F$176</f>
        <v>0.53241387766346193</v>
      </c>
      <c r="G38" s="103">
        <f>('wskaźniki 2010'!G$175-'wskaźniki 2010'!G39)/'wskaźniki 2010'!G$176</f>
        <v>0.88838847866734849</v>
      </c>
      <c r="H38" s="103">
        <f>('wskaźniki 2010'!H$175-'wskaźniki 2010'!H39)/'wskaźniki 2010'!H$176</f>
        <v>1.0729676086788875</v>
      </c>
      <c r="I38" s="103">
        <f>('wskaźniki 2010'!I39-'wskaźniki 2010'!I$175)/'wskaźniki 2010'!I$176</f>
        <v>-0.2448845555722696</v>
      </c>
      <c r="J38" s="103">
        <f>('wskaźniki 2010'!J39-'wskaźniki 2010'!J$175)/'wskaźniki 2010'!J$176</f>
        <v>-9.0443776176538759E-2</v>
      </c>
      <c r="K38" s="103">
        <f>('wskaźniki 2010'!K39-'wskaźniki 2010'!K$175)/'wskaźniki 2010'!K$176</f>
        <v>-0.19020595904278359</v>
      </c>
      <c r="L38" s="103">
        <f>('wskaźniki 2010'!L$175-'wskaźniki 2010'!L39)/'wskaźniki 2010'!L$176</f>
        <v>0.39104517014085244</v>
      </c>
      <c r="M38" s="103">
        <f>('wskaźniki 2010'!M39-'wskaźniki 2010'!M$175)/'wskaźniki 2010'!M$176</f>
        <v>-1.2122482069350482</v>
      </c>
      <c r="N38" s="103">
        <f>('wskaźniki 2010'!N39-'wskaźniki 2010'!N$175)/'wskaźniki 2010'!N$176</f>
        <v>-1.7093512467819769</v>
      </c>
      <c r="O38" s="103">
        <f>('wskaźniki 2010'!O39-'wskaźniki 2010'!O$175)/'wskaźniki 2010'!O$176</f>
        <v>-1.2622454591783372</v>
      </c>
      <c r="P38" s="103">
        <f>('wskaźniki 2010'!P39-'wskaźniki 2010'!P$175)/'wskaźniki 2010'!P$176</f>
        <v>-0.47349225565492747</v>
      </c>
      <c r="Q38" s="103">
        <f>('wskaźniki 2010'!Q39-'wskaźniki 2010'!Q$175)/'wskaźniki 2010'!Q$176</f>
        <v>-0.61407368128705309</v>
      </c>
      <c r="R38" s="103">
        <f>('wskaźniki 2010'!R39-'wskaźniki 2010'!R$175)/'wskaźniki 2010'!R$176</f>
        <v>-0.16568069207656375</v>
      </c>
      <c r="S38" s="103">
        <f>('wskaźniki 2010'!S39-'wskaźniki 2010'!S$175)/'wskaźniki 2010'!S$176</f>
        <v>-0.61964417552389051</v>
      </c>
      <c r="T38" s="103">
        <f>('wskaźniki 2010'!T39-'wskaźniki 2010'!T$175)/'wskaźniki 2010'!T$176</f>
        <v>0.75930417203092138</v>
      </c>
      <c r="U38" s="103">
        <f>('wskaźniki 2010'!U39-'wskaźniki 2010'!U$175)/'wskaźniki 2010'!U$176</f>
        <v>-0.38167697960896824</v>
      </c>
      <c r="V38" s="103">
        <f>('wskaźniki 2010'!V39-'wskaźniki 2010'!V$175)/'wskaźniki 2010'!V$176</f>
        <v>-0.34168897814364502</v>
      </c>
    </row>
    <row r="39" spans="1:22">
      <c r="A39" s="60" t="s">
        <v>94</v>
      </c>
      <c r="B39" s="60" t="s">
        <v>95</v>
      </c>
      <c r="C39" s="103">
        <f>('wskaźniki 2010'!C40-'wskaźniki 2010'!C$175)/'wskaźniki 2010'!C$176</f>
        <v>-0.30252622925765099</v>
      </c>
      <c r="D39" s="103">
        <f>('wskaźniki 2010'!D40-'wskaźniki 2010'!D$175)/'wskaźniki 2010'!D$176</f>
        <v>-0.62646539093676457</v>
      </c>
      <c r="E39" s="103">
        <f>('wskaźniki 2010'!E40-'wskaźniki 2010'!E$175)/'wskaźniki 2010'!E$176</f>
        <v>-5.3269195854029026E-2</v>
      </c>
      <c r="F39" s="103">
        <f>('wskaźniki 2010'!F$175-'wskaźniki 2010'!F40)/'wskaźniki 2010'!F$176</f>
        <v>0.12112885851682624</v>
      </c>
      <c r="G39" s="103">
        <f>('wskaźniki 2010'!G$175-'wskaźniki 2010'!G40)/'wskaźniki 2010'!G$176</f>
        <v>0.14520175518360279</v>
      </c>
      <c r="H39" s="103">
        <f>('wskaźniki 2010'!H$175-'wskaźniki 2010'!H40)/'wskaźniki 2010'!H$176</f>
        <v>0.14640132542118095</v>
      </c>
      <c r="I39" s="103">
        <f>('wskaźniki 2010'!I40-'wskaźniki 2010'!I$175)/'wskaźniki 2010'!I$176</f>
        <v>0.15006899485989597</v>
      </c>
      <c r="J39" s="103">
        <f>('wskaźniki 2010'!J40-'wskaźniki 2010'!J$175)/'wskaźniki 2010'!J$176</f>
        <v>0.53806204758907061</v>
      </c>
      <c r="K39" s="103">
        <f>('wskaźniki 2010'!K40-'wskaźniki 2010'!K$175)/'wskaźniki 2010'!K$176</f>
        <v>-6.4796290917896238E-2</v>
      </c>
      <c r="L39" s="103">
        <f>('wskaźniki 2010'!L$175-'wskaźniki 2010'!L40)/'wskaźniki 2010'!L$176</f>
        <v>0.56477849429589</v>
      </c>
      <c r="M39" s="103">
        <f>('wskaźniki 2010'!M40-'wskaźniki 2010'!M$175)/'wskaźniki 2010'!M$176</f>
        <v>-1.8262242661126125</v>
      </c>
      <c r="N39" s="103">
        <f>('wskaźniki 2010'!N40-'wskaźniki 2010'!N$175)/'wskaźniki 2010'!N$176</f>
        <v>-0.33522315570723016</v>
      </c>
      <c r="O39" s="103">
        <f>('wskaźniki 2010'!O40-'wskaźniki 2010'!O$175)/'wskaźniki 2010'!O$176</f>
        <v>-0.1982427032518605</v>
      </c>
      <c r="P39" s="103">
        <f>('wskaźniki 2010'!P40-'wskaźniki 2010'!P$175)/'wskaźniki 2010'!P$176</f>
        <v>0.6876995647834272</v>
      </c>
      <c r="Q39" s="103">
        <f>('wskaźniki 2010'!Q40-'wskaźniki 2010'!Q$175)/'wskaźniki 2010'!Q$176</f>
        <v>-0.39989706403650133</v>
      </c>
      <c r="R39" s="103">
        <f>('wskaźniki 2010'!R40-'wskaźniki 2010'!R$175)/'wskaźniki 2010'!R$176</f>
        <v>-5.0623070572480895E-2</v>
      </c>
      <c r="S39" s="103">
        <f>('wskaźniki 2010'!S40-'wskaźniki 2010'!S$175)/'wskaźniki 2010'!S$176</f>
        <v>-0.61964417552389051</v>
      </c>
      <c r="T39" s="103">
        <f>('wskaźniki 2010'!T40-'wskaźniki 2010'!T$175)/'wskaźniki 2010'!T$176</f>
        <v>0.19360685371911254</v>
      </c>
      <c r="U39" s="103">
        <f>('wskaźniki 2010'!U40-'wskaźniki 2010'!U$175)/'wskaźniki 2010'!U$176</f>
        <v>0.13913134119583959</v>
      </c>
      <c r="V39" s="103">
        <f>('wskaźniki 2010'!V40-'wskaźniki 2010'!V$175)/'wskaźniki 2010'!V$176</f>
        <v>-4.7237920983422291E-2</v>
      </c>
    </row>
    <row r="40" spans="1:22">
      <c r="A40" s="60" t="s">
        <v>96</v>
      </c>
      <c r="B40" s="60" t="s">
        <v>97</v>
      </c>
      <c r="C40" s="103">
        <f>('wskaźniki 2010'!C41-'wskaźniki 2010'!C$175)/'wskaźniki 2010'!C$176</f>
        <v>-0.33636396097077287</v>
      </c>
      <c r="D40" s="103">
        <f>('wskaźniki 2010'!D41-'wskaźniki 2010'!D$175)/'wskaźniki 2010'!D$176</f>
        <v>-0.547546328077122</v>
      </c>
      <c r="E40" s="103">
        <f>('wskaźniki 2010'!E41-'wskaźniki 2010'!E$175)/'wskaźniki 2010'!E$176</f>
        <v>0.54887130859683164</v>
      </c>
      <c r="F40" s="103">
        <f>('wskaźniki 2010'!F$175-'wskaźniki 2010'!F41)/'wskaźniki 2010'!F$176</f>
        <v>0.43894000967559027</v>
      </c>
      <c r="G40" s="103">
        <f>('wskaźniki 2010'!G$175-'wskaźniki 2010'!G41)/'wskaźniki 2010'!G$176</f>
        <v>-0.68159347469206422</v>
      </c>
      <c r="H40" s="103">
        <f>('wskaźniki 2010'!H$175-'wskaźniki 2010'!H41)/'wskaźniki 2010'!H$176</f>
        <v>-0.30436065021770364</v>
      </c>
      <c r="I40" s="103">
        <f>('wskaźniki 2010'!I41-'wskaźniki 2010'!I$175)/'wskaźniki 2010'!I$176</f>
        <v>0.54502254529206251</v>
      </c>
      <c r="J40" s="103">
        <f>('wskaźniki 2010'!J41-'wskaźniki 2010'!J$175)/'wskaźniki 2010'!J$176</f>
        <v>1.2519108243551824</v>
      </c>
      <c r="K40" s="103">
        <f>('wskaźniki 2010'!K41-'wskaźniki 2010'!K$175)/'wskaźniki 2010'!K$176</f>
        <v>-3.5685787111182761E-2</v>
      </c>
      <c r="L40" s="103">
        <f>('wskaźniki 2010'!L$175-'wskaźniki 2010'!L41)/'wskaźniki 2010'!L$176</f>
        <v>1.2926353781677804</v>
      </c>
      <c r="M40" s="103">
        <f>('wskaźniki 2010'!M41-'wskaźniki 2010'!M$175)/'wskaźniki 2010'!M$176</f>
        <v>0.16094555982767769</v>
      </c>
      <c r="N40" s="103">
        <f>('wskaźniki 2010'!N41-'wskaźniki 2010'!N$175)/'wskaźniki 2010'!N$176</f>
        <v>-0.138398442396789</v>
      </c>
      <c r="O40" s="103">
        <f>('wskaźniki 2010'!O41-'wskaźniki 2010'!O$175)/'wskaźniki 2010'!O$176</f>
        <v>-0.66239467696528065</v>
      </c>
      <c r="P40" s="103">
        <f>('wskaźniki 2010'!P41-'wskaźniki 2010'!P$175)/'wskaźniki 2010'!P$176</f>
        <v>0.24262490289911184</v>
      </c>
      <c r="Q40" s="103">
        <f>('wskaźniki 2010'!Q41-'wskaźniki 2010'!Q$175)/'wskaźniki 2010'!Q$176</f>
        <v>-0.42496152316086644</v>
      </c>
      <c r="R40" s="103">
        <f>('wskaźniki 2010'!R41-'wskaźniki 2010'!R$175)/'wskaźniki 2010'!R$176</f>
        <v>-4.1034935447140659E-2</v>
      </c>
      <c r="S40" s="103">
        <f>('wskaźniki 2010'!S41-'wskaźniki 2010'!S$175)/'wskaźniki 2010'!S$176</f>
        <v>-0.61964417552389051</v>
      </c>
      <c r="T40" s="103">
        <f>('wskaźniki 2010'!T41-'wskaźniki 2010'!T$175)/'wskaźniki 2010'!T$176</f>
        <v>1.2325230127076523</v>
      </c>
      <c r="U40" s="103">
        <f>('wskaźniki 2010'!U41-'wskaźniki 2010'!U$175)/'wskaźniki 2010'!U$176</f>
        <v>0.26485811398431996</v>
      </c>
      <c r="V40" s="103">
        <f>('wskaźniki 2010'!V41-'wskaźniki 2010'!V$175)/'wskaźniki 2010'!V$176</f>
        <v>-0.19386940892046606</v>
      </c>
    </row>
    <row r="41" spans="1:22">
      <c r="A41" s="60" t="s">
        <v>98</v>
      </c>
      <c r="B41" s="60" t="s">
        <v>99</v>
      </c>
      <c r="C41" s="103">
        <f>('wskaźniki 2010'!C42-'wskaźniki 2010'!C$175)/'wskaźniki 2010'!C$176</f>
        <v>-0.42847778618982674</v>
      </c>
      <c r="D41" s="103">
        <f>('wskaźniki 2010'!D42-'wskaźniki 2010'!D$175)/'wskaźniki 2010'!D$176</f>
        <v>-0.53070578769450738</v>
      </c>
      <c r="E41" s="103">
        <f>('wskaźniki 2010'!E42-'wskaźniki 2010'!E$175)/'wskaźniki 2010'!E$176</f>
        <v>2.0764472725994829E-2</v>
      </c>
      <c r="F41" s="103">
        <f>('wskaźniki 2010'!F$175-'wskaźniki 2010'!F42)/'wskaźniki 2010'!F$176</f>
        <v>1.0184779912003932</v>
      </c>
      <c r="G41" s="103">
        <f>('wskaźniki 2010'!G$175-'wskaźniki 2010'!G42)/'wskaźniki 2010'!G$176</f>
        <v>0.73046129992705233</v>
      </c>
      <c r="H41" s="103">
        <f>('wskaźniki 2010'!H$175-'wskaźniki 2010'!H42)/'wskaźniki 2010'!H$176</f>
        <v>1.1731369365986402</v>
      </c>
      <c r="I41" s="103">
        <f>('wskaźniki 2010'!I42-'wskaźniki 2010'!I$175)/'wskaźniki 2010'!I$176</f>
        <v>-0.58341617022841163</v>
      </c>
      <c r="J41" s="103">
        <f>('wskaźniki 2010'!J42-'wskaźniki 2010'!J$175)/'wskaźniki 2010'!J$176</f>
        <v>0.9127530701368608</v>
      </c>
      <c r="K41" s="103">
        <f>('wskaźniki 2010'!K42-'wskaźniki 2010'!K$175)/'wskaźniki 2010'!K$176</f>
        <v>-4.2506359956535233E-2</v>
      </c>
      <c r="L41" s="103">
        <f>('wskaźniki 2010'!L$175-'wskaźniki 2010'!L42)/'wskaźniki 2010'!L$176</f>
        <v>0.99062442100102277</v>
      </c>
      <c r="M41" s="103">
        <f>('wskaźniki 2010'!M42-'wskaźniki 2010'!M$175)/'wskaźniki 2010'!M$176</f>
        <v>-5.4176541176458919</v>
      </c>
      <c r="N41" s="103">
        <f>('wskaźniki 2010'!N42-'wskaźniki 2010'!N$175)/'wskaźniki 2010'!N$176</f>
        <v>-1.6984165404869525</v>
      </c>
      <c r="O41" s="103">
        <f>('wskaźniki 2010'!O42-'wskaźniki 2010'!O$175)/'wskaźniki 2010'!O$176</f>
        <v>1.6895292912721551</v>
      </c>
      <c r="P41" s="103">
        <f>('wskaźniki 2010'!P42-'wskaźniki 2010'!P$175)/'wskaźniki 2010'!P$176</f>
        <v>0.44066273171480397</v>
      </c>
      <c r="Q41" s="103">
        <f>('wskaźniki 2010'!Q42-'wskaźniki 2010'!Q$175)/'wskaźniki 2010'!Q$176</f>
        <v>-0.13959393424941971</v>
      </c>
      <c r="R41" s="103">
        <f>('wskaźniki 2010'!R42-'wskaźniki 2010'!R$175)/'wskaźniki 2010'!R$176</f>
        <v>-9.7194012609847766E-2</v>
      </c>
      <c r="S41" s="103">
        <f>('wskaźniki 2010'!S42-'wskaźniki 2010'!S$175)/'wskaźniki 2010'!S$176</f>
        <v>-0.61964417552389051</v>
      </c>
      <c r="T41" s="103">
        <f>('wskaźniki 2010'!T42-'wskaźniki 2010'!T$175)/'wskaźniki 2010'!T$176</f>
        <v>-8.4655911032215578E-2</v>
      </c>
      <c r="U41" s="103">
        <f>('wskaźniki 2010'!U42-'wskaźniki 2010'!U$175)/'wskaźniki 2010'!U$176</f>
        <v>-0.4141693448158601</v>
      </c>
      <c r="V41" s="103">
        <f>('wskaźniki 2010'!V42-'wskaźniki 2010'!V$175)/'wskaźniki 2010'!V$176</f>
        <v>-0.59663352582764639</v>
      </c>
    </row>
    <row r="42" spans="1:22">
      <c r="A42" s="60" t="s">
        <v>100</v>
      </c>
      <c r="B42" s="60" t="s">
        <v>101</v>
      </c>
      <c r="C42" s="103">
        <f>('wskaźniki 2010'!C43-'wskaźniki 2010'!C$175)/'wskaźniki 2010'!C$176</f>
        <v>1.6450232182309164</v>
      </c>
      <c r="D42" s="103">
        <f>('wskaźniki 2010'!D43-'wskaźniki 2010'!D$175)/'wskaźniki 2010'!D$176</f>
        <v>-0.22152986961352492</v>
      </c>
      <c r="E42" s="103">
        <f>('wskaźniki 2010'!E43-'wskaźniki 2010'!E$175)/'wskaźniki 2010'!E$176</f>
        <v>-0.67515201192622953</v>
      </c>
      <c r="F42" s="103">
        <f>('wskaźniki 2010'!F$175-'wskaźniki 2010'!F43)/'wskaźniki 2010'!F$176</f>
        <v>-0.96316801014248399</v>
      </c>
      <c r="G42" s="103">
        <f>('wskaźniki 2010'!G$175-'wskaźniki 2010'!G43)/'wskaźniki 2010'!G$176</f>
        <v>-1.2622081024137406</v>
      </c>
      <c r="H42" s="103">
        <f>('wskaźniki 2010'!H$175-'wskaźniki 2010'!H43)/'wskaźniki 2010'!H$176</f>
        <v>-1.6566465771343566</v>
      </c>
      <c r="I42" s="103">
        <f>('wskaźniki 2010'!I43-'wskaźniki 2010'!I$175)/'wskaźniki 2010'!I$176</f>
        <v>-0.27309552346028187</v>
      </c>
      <c r="J42" s="103">
        <f>('wskaźniki 2010'!J43-'wskaźniki 2010'!J$175)/'wskaźniki 2010'!J$176</f>
        <v>1.4491307237906224</v>
      </c>
      <c r="K42" s="103">
        <f>('wskaźniki 2010'!K43-'wskaźniki 2010'!K$175)/'wskaźniki 2010'!K$176</f>
        <v>-0.13335397165423293</v>
      </c>
      <c r="L42" s="103">
        <f>('wskaźniki 2010'!L$175-'wskaźniki 2010'!L43)/'wskaźniki 2010'!L$176</f>
        <v>-7.5294592631696758E-2</v>
      </c>
      <c r="M42" s="103">
        <f>('wskaźniki 2010'!M43-'wskaźniki 2010'!M$175)/'wskaźniki 2010'!M$176</f>
        <v>0.83433865699016685</v>
      </c>
      <c r="N42" s="103">
        <f>('wskaźniki 2010'!N43-'wskaźniki 2010'!N$175)/'wskaźniki 2010'!N$176</f>
        <v>1.2430194528746406</v>
      </c>
      <c r="O42" s="103">
        <f>('wskaźniki 2010'!O43-'wskaźniki 2010'!O$175)/'wskaźniki 2010'!O$176</f>
        <v>-4.7111695595517686E-2</v>
      </c>
      <c r="P42" s="103">
        <f>('wskaźniki 2010'!P43-'wskaźniki 2010'!P$175)/'wskaźniki 2010'!P$176</f>
        <v>0.41335619250326028</v>
      </c>
      <c r="Q42" s="103">
        <f>('wskaźniki 2010'!Q43-'wskaźniki 2010'!Q$175)/'wskaźniki 2010'!Q$176</f>
        <v>0.55539800895649583</v>
      </c>
      <c r="R42" s="103">
        <f>('wskaźniki 2010'!R43-'wskaźniki 2010'!R$175)/'wskaźniki 2010'!R$176</f>
        <v>-0.14102548746854601</v>
      </c>
      <c r="S42" s="103">
        <f>('wskaźniki 2010'!S43-'wskaźniki 2010'!S$175)/'wskaźniki 2010'!S$176</f>
        <v>1.3846925023662267</v>
      </c>
      <c r="T42" s="103">
        <f>('wskaźniki 2010'!T43-'wskaźniki 2010'!T$175)/'wskaźniki 2010'!T$176</f>
        <v>0.9389280435334515</v>
      </c>
      <c r="U42" s="103">
        <f>('wskaźniki 2010'!U43-'wskaźniki 2010'!U$175)/'wskaźniki 2010'!U$176</f>
        <v>-0.30990280575985046</v>
      </c>
      <c r="V42" s="103">
        <f>('wskaźniki 2010'!V43-'wskaźniki 2010'!V$175)/'wskaźniki 2010'!V$176</f>
        <v>-0.25286596200097772</v>
      </c>
    </row>
    <row r="43" spans="1:22">
      <c r="A43" s="60" t="s">
        <v>102</v>
      </c>
      <c r="B43" s="60" t="s">
        <v>103</v>
      </c>
      <c r="C43" s="103">
        <f>('wskaźniki 2010'!C44-'wskaźniki 2010'!C$175)/'wskaźniki 2010'!C$176</f>
        <v>-0.41531866830139047</v>
      </c>
      <c r="D43" s="103">
        <f>('wskaźniki 2010'!D44-'wskaźniki 2010'!D$175)/'wskaźniki 2010'!D$176</f>
        <v>0.45818877369434524</v>
      </c>
      <c r="E43" s="103">
        <f>('wskaźniki 2010'!E44-'wskaźniki 2010'!E$175)/'wskaźniki 2010'!E$176</f>
        <v>-0.72450779097957874</v>
      </c>
      <c r="F43" s="103">
        <f>('wskaźniki 2010'!F$175-'wskaźniki 2010'!F44)/'wskaźniki 2010'!F$176</f>
        <v>8.3739311321677057E-2</v>
      </c>
      <c r="G43" s="103">
        <f>('wskaźniki 2010'!G$175-'wskaźniki 2010'!G44)/'wskaźniki 2010'!G$176</f>
        <v>0.90696814675444215</v>
      </c>
      <c r="H43" s="103">
        <f>('wskaźniki 2010'!H$175-'wskaźniki 2010'!H44)/'wskaźniki 2010'!H$176</f>
        <v>0.84758662085944581</v>
      </c>
      <c r="I43" s="103">
        <f>('wskaźniki 2010'!I44-'wskaźniki 2010'!I$175)/'wskaźniki 2010'!I$176</f>
        <v>-0.75268197755648325</v>
      </c>
      <c r="J43" s="103">
        <f>('wskaźniki 2010'!J44-'wskaźniki 2010'!J$175)/'wskaźniki 2010'!J$176</f>
        <v>0.5529366015391266</v>
      </c>
      <c r="K43" s="103">
        <f>('wskaźniki 2010'!K44-'wskaźniki 2010'!K$175)/'wskaźniki 2010'!K$176</f>
        <v>5.3447126754857362E-2</v>
      </c>
      <c r="L43" s="103">
        <f>('wskaźniki 2010'!L$175-'wskaźniki 2010'!L44)/'wskaźniki 2010'!L$176</f>
        <v>0.44286173564838627</v>
      </c>
      <c r="M43" s="103">
        <f>('wskaźniki 2010'!M44-'wskaźniki 2010'!M$175)/'wskaźniki 2010'!M$176</f>
        <v>-0.32759453027059982</v>
      </c>
      <c r="N43" s="103">
        <f>('wskaźniki 2010'!N44-'wskaźniki 2010'!N$175)/'wskaźniki 2010'!N$176</f>
        <v>-0.47008453334586586</v>
      </c>
      <c r="O43" s="103">
        <f>('wskaźniki 2010'!O44-'wskaźniki 2010'!O$175)/'wskaźniki 2010'!O$176</f>
        <v>-7.8602671211680644E-2</v>
      </c>
      <c r="P43" s="103">
        <f>('wskaźniki 2010'!P44-'wskaźniki 2010'!P$175)/'wskaźniki 2010'!P$176</f>
        <v>0.34451058594519257</v>
      </c>
      <c r="Q43" s="103">
        <f>('wskaźniki 2010'!Q44-'wskaźniki 2010'!Q$175)/'wskaźniki 2010'!Q$176</f>
        <v>-0.11851466985697177</v>
      </c>
      <c r="R43" s="103">
        <f>('wskaźniki 2010'!R44-'wskaźniki 2010'!R$175)/'wskaźniki 2010'!R$176</f>
        <v>-0.2177305684712679</v>
      </c>
      <c r="S43" s="103">
        <f>('wskaźniki 2010'!S44-'wskaźniki 2010'!S$175)/'wskaźniki 2010'!S$176</f>
        <v>0.81167355028230359</v>
      </c>
      <c r="T43" s="103">
        <f>('wskaźniki 2010'!T44-'wskaźniki 2010'!T$175)/'wskaźniki 2010'!T$176</f>
        <v>-0.59658824932854904</v>
      </c>
      <c r="U43" s="103">
        <f>('wskaźniki 2010'!U44-'wskaźniki 2010'!U$175)/'wskaźniki 2010'!U$176</f>
        <v>-0.36413825863974808</v>
      </c>
      <c r="V43" s="103">
        <f>('wskaźniki 2010'!V44-'wskaźniki 2010'!V$175)/'wskaźniki 2010'!V$176</f>
        <v>-0.21802964625272367</v>
      </c>
    </row>
    <row r="44" spans="1:22">
      <c r="A44" s="60" t="s">
        <v>104</v>
      </c>
      <c r="B44" s="60" t="s">
        <v>105</v>
      </c>
      <c r="C44" s="103">
        <f>('wskaźniki 2010'!C45-'wskaźniki 2010'!C$175)/'wskaźniki 2010'!C$176</f>
        <v>-0.3626821967476454</v>
      </c>
      <c r="D44" s="103">
        <f>('wskaźniki 2010'!D45-'wskaźniki 2010'!D$175)/'wskaźniki 2010'!D$176</f>
        <v>-0.13701536860300748</v>
      </c>
      <c r="E44" s="103">
        <f>('wskaźniki 2010'!E45-'wskaźniki 2010'!E$175)/'wskaźniki 2010'!E$176</f>
        <v>-0.25069231206742598</v>
      </c>
      <c r="F44" s="103">
        <f>('wskaźniki 2010'!F$175-'wskaźniki 2010'!F45)/'wskaźniki 2010'!F$176</f>
        <v>-0.34624048142253183</v>
      </c>
      <c r="G44" s="103">
        <f>('wskaźniki 2010'!G$175-'wskaźniki 2010'!G45)/'wskaźniki 2010'!G$176</f>
        <v>-0.21245685549294999</v>
      </c>
      <c r="H44" s="103">
        <f>('wskaźniki 2010'!H$175-'wskaźniki 2010'!H45)/'wskaźniki 2010'!H$176</f>
        <v>-0.42957231011739377</v>
      </c>
      <c r="I44" s="103">
        <f>('wskaźniki 2010'!I45-'wskaźniki 2010'!I$175)/'wskaźniki 2010'!I$176</f>
        <v>-1.1476355279886488</v>
      </c>
      <c r="J44" s="103">
        <f>('wskaźniki 2010'!J45-'wskaźniki 2010'!J$175)/'wskaźniki 2010'!J$176</f>
        <v>-0.2753484316628626</v>
      </c>
      <c r="K44" s="103">
        <f>('wskaźniki 2010'!K45-'wskaźniki 2010'!K$175)/'wskaźniki 2010'!K$176</f>
        <v>-0.10426172145051782</v>
      </c>
      <c r="L44" s="103">
        <f>('wskaźniki 2010'!L$175-'wskaźniki 2010'!L45)/'wskaźniki 2010'!L$176</f>
        <v>0.12587194530137361</v>
      </c>
      <c r="M44" s="103">
        <f>('wskaźniki 2010'!M45-'wskaźniki 2010'!M$175)/'wskaźniki 2010'!M$176</f>
        <v>-0.22856613362905781</v>
      </c>
      <c r="N44" s="103">
        <f>('wskaźniki 2010'!N45-'wskaźniki 2010'!N$175)/'wskaźniki 2010'!N$176</f>
        <v>0.52497373950136428</v>
      </c>
      <c r="O44" s="103">
        <f>('wskaźniki 2010'!O45-'wskaźniki 2010'!O$175)/'wskaźniki 2010'!O$176</f>
        <v>-0.34739715000500992</v>
      </c>
      <c r="P44" s="103">
        <f>('wskaźniki 2010'!P45-'wskaźniki 2010'!P$175)/'wskaźniki 2010'!P$176</f>
        <v>0.44216213993828113</v>
      </c>
      <c r="Q44" s="103">
        <f>('wskaźniki 2010'!Q45-'wskaźniki 2010'!Q$175)/'wskaźniki 2010'!Q$176</f>
        <v>-0.37455707417372597</v>
      </c>
      <c r="R44" s="103">
        <f>('wskaźniki 2010'!R45-'wskaźniki 2010'!R$175)/'wskaźniki 2010'!R$176</f>
        <v>-6.8429607233827058E-2</v>
      </c>
      <c r="S44" s="103">
        <f>('wskaźniki 2010'!S45-'wskaźniki 2010'!S$175)/'wskaźniki 2010'!S$176</f>
        <v>-0.61964417552389051</v>
      </c>
      <c r="T44" s="103">
        <f>('wskaźniki 2010'!T45-'wskaźniki 2010'!T$175)/'wskaźniki 2010'!T$176</f>
        <v>-0.1309945580309094</v>
      </c>
      <c r="U44" s="103">
        <f>('wskaźniki 2010'!U45-'wskaźniki 2010'!U$175)/'wskaźniki 2010'!U$176</f>
        <v>-0.50368340588772842</v>
      </c>
      <c r="V44" s="103">
        <f>('wskaźniki 2010'!V45-'wskaźniki 2010'!V$175)/'wskaźniki 2010'!V$176</f>
        <v>-0.33238671519547508</v>
      </c>
    </row>
    <row r="45" spans="1:22">
      <c r="A45" s="60" t="s">
        <v>106</v>
      </c>
      <c r="B45" s="60" t="s">
        <v>107</v>
      </c>
      <c r="C45" s="103">
        <f>('wskaźniki 2010'!C46-'wskaźniki 2010'!C$175)/'wskaźniki 2010'!C$176</f>
        <v>-0.4115589203332658</v>
      </c>
      <c r="D45" s="103">
        <f>('wskaźniki 2010'!D46-'wskaźniki 2010'!D$175)/'wskaźniki 2010'!D$176</f>
        <v>-1.6868060042084707</v>
      </c>
      <c r="E45" s="103">
        <f>('wskaźniki 2010'!E46-'wskaźniki 2010'!E$175)/'wskaźniki 2010'!E$176</f>
        <v>-0.25562788997276098</v>
      </c>
      <c r="F45" s="103">
        <f>('wskaźniki 2010'!F$175-'wskaźniki 2010'!F46)/'wskaźniki 2010'!F$176</f>
        <v>-0.36493525502010643</v>
      </c>
      <c r="G45" s="103">
        <f>('wskaźniki 2010'!G$175-'wskaźniki 2010'!G46)/'wskaźniki 2010'!G$176</f>
        <v>0.21023059348843082</v>
      </c>
      <c r="H45" s="103">
        <f>('wskaźniki 2010'!H$175-'wskaźniki 2010'!H46)/'wskaźniki 2010'!H$176</f>
        <v>-7.8979662398260903E-2</v>
      </c>
      <c r="I45" s="103">
        <f>('wskaźniki 2010'!I46-'wskaźniki 2010'!I$175)/'wskaźniki 2010'!I$176</f>
        <v>0.12185802697188471</v>
      </c>
      <c r="J45" s="103">
        <f>('wskaźniki 2010'!J46-'wskaźniki 2010'!J$175)/'wskaźniki 2010'!J$176</f>
        <v>-0.64484369542704356</v>
      </c>
      <c r="K45" s="103">
        <f>('wskaźniki 2010'!K46-'wskaźniki 2010'!K$175)/'wskaźniki 2010'!K$176</f>
        <v>-0.12175494779896848</v>
      </c>
      <c r="L45" s="103">
        <f>('wskaźniki 2010'!L$175-'wskaźniki 2010'!L46)/'wskaźniki 2010'!L$176</f>
        <v>-1.5261304464568781</v>
      </c>
      <c r="M45" s="103">
        <f>('wskaźniki 2010'!M46-'wskaźniki 2010'!M$175)/'wskaźniki 2010'!M$176</f>
        <v>-1.2914709242482818</v>
      </c>
      <c r="N45" s="103">
        <f>('wskaźniki 2010'!N46-'wskaźniki 2010'!N$175)/'wskaźniki 2010'!N$176</f>
        <v>-1.1480363236373854</v>
      </c>
      <c r="O45" s="103">
        <f>('wskaźniki 2010'!O46-'wskaźniki 2010'!O$175)/'wskaźniki 2010'!O$176</f>
        <v>3.1044782755857363</v>
      </c>
      <c r="P45" s="103">
        <f>('wskaźniki 2010'!P46-'wskaźniki 2010'!P$175)/'wskaźniki 2010'!P$176</f>
        <v>1.0305153990312794</v>
      </c>
      <c r="Q45" s="103">
        <f>('wskaźniki 2010'!Q46-'wskaźniki 2010'!Q$175)/'wskaźniki 2010'!Q$176</f>
        <v>-0.49651656132361116</v>
      </c>
      <c r="R45" s="103">
        <f>('wskaźniki 2010'!R46-'wskaźniki 2010'!R$175)/'wskaźniki 2010'!R$176</f>
        <v>-0.10952161491385665</v>
      </c>
      <c r="S45" s="103">
        <f>('wskaźniki 2010'!S46-'wskaźniki 2010'!S$175)/'wskaźniki 2010'!S$176</f>
        <v>-0.61964417552389051</v>
      </c>
      <c r="T45" s="103">
        <f>('wskaźniki 2010'!T46-'wskaźniki 2010'!T$175)/'wskaźniki 2010'!T$176</f>
        <v>-0.19782198698287518</v>
      </c>
      <c r="U45" s="103">
        <f>('wskaźniki 2010'!U46-'wskaźniki 2010'!U$175)/'wskaźniki 2010'!U$176</f>
        <v>-3.3346778761835463E-2</v>
      </c>
      <c r="V45" s="103">
        <f>('wskaźniki 2010'!V46-'wskaźniki 2010'!V$175)/'wskaźniki 2010'!V$176</f>
        <v>-0.12938047084868179</v>
      </c>
    </row>
    <row r="46" spans="1:22">
      <c r="A46" s="60" t="s">
        <v>108</v>
      </c>
      <c r="B46" s="60" t="s">
        <v>109</v>
      </c>
      <c r="C46" s="103">
        <f>('wskaźniki 2010'!C47-'wskaźniki 2010'!C$175)/'wskaźniki 2010'!C$176</f>
        <v>-9.5740091010795392E-2</v>
      </c>
      <c r="D46" s="103">
        <f>('wskaźniki 2010'!D47-'wskaźniki 2010'!D$175)/'wskaźniki 2010'!D$176</f>
        <v>-0.90254993524116223</v>
      </c>
      <c r="E46" s="103">
        <f>('wskaźniki 2010'!E47-'wskaźniki 2010'!E$175)/'wskaźniki 2010'!E$176</f>
        <v>0.44522417258479818</v>
      </c>
      <c r="F46" s="103">
        <f>('wskaźniki 2010'!F$175-'wskaźniki 2010'!F47)/'wskaźniki 2010'!F$176</f>
        <v>-1.0005575573376331</v>
      </c>
      <c r="G46" s="103">
        <f>('wskaźniki 2010'!G$175-'wskaźniki 2010'!G47)/'wskaźniki 2010'!G$176</f>
        <v>-2.2933796812474379</v>
      </c>
      <c r="H46" s="103">
        <f>('wskaźniki 2010'!H$175-'wskaźniki 2010'!H47)/'wskaźniki 2010'!H$176</f>
        <v>-2.332789540592684</v>
      </c>
      <c r="I46" s="103">
        <f>('wskaźniki 2010'!I47-'wskaźniki 2010'!I$175)/'wskaźniki 2010'!I$176</f>
        <v>-0.52699423445238813</v>
      </c>
      <c r="J46" s="103">
        <f>('wskaźniki 2010'!J47-'wskaźniki 2010'!J$175)/'wskaźniki 2010'!J$176</f>
        <v>0.19519364336548534</v>
      </c>
      <c r="K46" s="103">
        <f>('wskaźniki 2010'!K47-'wskaźniki 2010'!K$175)/'wskaźniki 2010'!K$176</f>
        <v>-0.14063772967566857</v>
      </c>
      <c r="L46" s="103">
        <f>('wskaźniki 2010'!L$175-'wskaźniki 2010'!L47)/'wskaźniki 2010'!L$176</f>
        <v>-0.64526437748756194</v>
      </c>
      <c r="M46" s="103">
        <f>('wskaźniki 2010'!M47-'wskaźniki 2010'!M$175)/'wskaźniki 2010'!M$176</f>
        <v>0.47783642908061369</v>
      </c>
      <c r="N46" s="103">
        <f>('wskaźniki 2010'!N47-'wskaźniki 2010'!N$175)/'wskaźniki 2010'!N$176</f>
        <v>1.2721786696613722</v>
      </c>
      <c r="O46" s="103">
        <f>('wskaźniki 2010'!O47-'wskaźniki 2010'!O$175)/'wskaźniki 2010'!O$176</f>
        <v>1.5155689739487657</v>
      </c>
      <c r="P46" s="103">
        <f>('wskaźniki 2010'!P47-'wskaźniki 2010'!P$175)/'wskaźniki 2010'!P$176</f>
        <v>1.6113876070780113</v>
      </c>
      <c r="Q46" s="103">
        <f>('wskaźniki 2010'!Q47-'wskaźniki 2010'!Q$175)/'wskaźniki 2010'!Q$176</f>
        <v>0.32075358227518458</v>
      </c>
      <c r="R46" s="103">
        <f>('wskaźniki 2010'!R47-'wskaźniki 2010'!R$175)/'wskaźniki 2010'!R$176</f>
        <v>-8.8975611073841845E-2</v>
      </c>
      <c r="S46" s="103">
        <f>('wskaźniki 2010'!S47-'wskaźniki 2010'!S$175)/'wskaźniki 2010'!S$176</f>
        <v>-0.61964417552389051</v>
      </c>
      <c r="T46" s="103">
        <f>('wskaźniki 2010'!T47-'wskaźniki 2010'!T$175)/'wskaźniki 2010'!T$176</f>
        <v>1.0576452735576118</v>
      </c>
      <c r="U46" s="103">
        <f>('wskaźniki 2010'!U47-'wskaźniki 2010'!U$175)/'wskaźniki 2010'!U$176</f>
        <v>0.49762467014795425</v>
      </c>
      <c r="V46" s="103">
        <f>('wskaźniki 2010'!V47-'wskaźniki 2010'!V$175)/'wskaźniki 2010'!V$176</f>
        <v>0.38562889794232535</v>
      </c>
    </row>
    <row r="47" spans="1:22">
      <c r="A47" s="60" t="s">
        <v>110</v>
      </c>
      <c r="B47" s="60" t="s">
        <v>111</v>
      </c>
      <c r="C47" s="103">
        <f>('wskaźniki 2010'!C48-'wskaźniki 2010'!C$175)/'wskaźniki 2010'!C$176</f>
        <v>1.6581823361193526</v>
      </c>
      <c r="D47" s="103">
        <f>('wskaźniki 2010'!D48-'wskaźniki 2010'!D$175)/'wskaźniki 2010'!D$176</f>
        <v>-1.2302948452232003</v>
      </c>
      <c r="E47" s="103">
        <f>('wskaźniki 2010'!E48-'wskaźniki 2010'!E$175)/'wskaźniki 2010'!E$176</f>
        <v>0.40573954934211892</v>
      </c>
      <c r="F47" s="103">
        <f>('wskaźniki 2010'!F$175-'wskaźniki 2010'!F48)/'wskaźniki 2010'!F$176</f>
        <v>-0.88838891575218693</v>
      </c>
      <c r="G47" s="103">
        <f>('wskaźniki 2010'!G$175-'wskaźniki 2010'!G48)/'wskaźniki 2010'!G$176</f>
        <v>-1.7917286428959096</v>
      </c>
      <c r="H47" s="103">
        <f>('wskaźniki 2010'!H$175-'wskaźniki 2010'!H48)/'wskaźniki 2010'!H$176</f>
        <v>-1.9571545608936125</v>
      </c>
      <c r="I47" s="103">
        <f>('wskaźniki 2010'!I48-'wskaźniki 2010'!I$175)/'wskaźniki 2010'!I$176</f>
        <v>0.34754577007597975</v>
      </c>
      <c r="J47" s="103">
        <f>('wskaźniki 2010'!J48-'wskaźniki 2010'!J$175)/'wskaźniki 2010'!J$176</f>
        <v>-1.1492529409555328</v>
      </c>
      <c r="K47" s="103">
        <f>('wskaźniki 2010'!K48-'wskaźniki 2010'!K$175)/'wskaźniki 2010'!K$176</f>
        <v>-0.13462601961318052</v>
      </c>
      <c r="L47" s="103">
        <f>('wskaźniki 2010'!L$175-'wskaźniki 2010'!L48)/'wskaźniki 2010'!L$176</f>
        <v>7.2749628458076393E-2</v>
      </c>
      <c r="M47" s="103">
        <f>('wskaźniki 2010'!M48-'wskaźniki 2010'!M$175)/'wskaźniki 2010'!M$176</f>
        <v>0.70230079480144314</v>
      </c>
      <c r="N47" s="103">
        <f>('wskaźniki 2010'!N48-'wskaźniki 2010'!N$175)/'wskaźniki 2010'!N$176</f>
        <v>1.4945176976602046</v>
      </c>
      <c r="O47" s="103">
        <f>('wskaźniki 2010'!O48-'wskaźniki 2010'!O$175)/'wskaźniki 2010'!O$176</f>
        <v>1.0458040420447026</v>
      </c>
      <c r="P47" s="103">
        <f>('wskaźniki 2010'!P48-'wskaźniki 2010'!P$175)/'wskaźniki 2010'!P$176</f>
        <v>0.29398899390632227</v>
      </c>
      <c r="Q47" s="103">
        <f>('wskaźniki 2010'!Q48-'wskaźniki 2010'!Q$175)/'wskaźniki 2010'!Q$176</f>
        <v>1.1698707067148755</v>
      </c>
      <c r="R47" s="103">
        <f>('wskaźniki 2010'!R48-'wskaźniki 2010'!R$175)/'wskaźniki 2010'!R$176</f>
        <v>0.25345778625973814</v>
      </c>
      <c r="S47" s="103">
        <f>('wskaźniki 2010'!S48-'wskaźniki 2010'!S$175)/'wskaźniki 2010'!S$176</f>
        <v>0.40564604335727672</v>
      </c>
      <c r="T47" s="103">
        <f>('wskaźniki 2010'!T48-'wskaźniki 2010'!T$175)/'wskaźniki 2010'!T$176</f>
        <v>2.6283442105129362</v>
      </c>
      <c r="U47" s="103">
        <f>('wskaźniki 2010'!U48-'wskaźniki 2010'!U$175)/'wskaźniki 2010'!U$176</f>
        <v>-0.18818568497133689</v>
      </c>
      <c r="V47" s="103">
        <f>('wskaźniki 2010'!V48-'wskaźniki 2010'!V$175)/'wskaźniki 2010'!V$176</f>
        <v>0.13369750786538512</v>
      </c>
    </row>
    <row r="48" spans="1:22">
      <c r="A48" s="60" t="s">
        <v>112</v>
      </c>
      <c r="B48" s="60" t="s">
        <v>113</v>
      </c>
      <c r="C48" s="103">
        <f>('wskaźniki 2010'!C49-'wskaźniki 2010'!C$175)/'wskaźniki 2010'!C$176</f>
        <v>6.028944966637749E-2</v>
      </c>
      <c r="D48" s="103">
        <f>('wskaźniki 2010'!D49-'wskaźniki 2010'!D$175)/'wskaźniki 2010'!D$176</f>
        <v>-0.18899770073996527</v>
      </c>
      <c r="E48" s="103">
        <f>('wskaźniki 2010'!E49-'wskaźniki 2010'!E$175)/'wskaźniki 2010'!E$176</f>
        <v>0.63277613298752544</v>
      </c>
      <c r="F48" s="103">
        <f>('wskaźniki 2010'!F$175-'wskaźniki 2010'!F49)/'wskaźniki 2010'!F$176</f>
        <v>-0.66405163258129585</v>
      </c>
      <c r="G48" s="103">
        <f>('wskaźniki 2010'!G$175-'wskaźniki 2010'!G49)/'wskaźniki 2010'!G$176</f>
        <v>-1.3876208620016228</v>
      </c>
      <c r="H48" s="103">
        <f>('wskaźniki 2010'!H$175-'wskaźniki 2010'!H49)/'wskaźniki 2010'!H$176</f>
        <v>-1.5314349172346664</v>
      </c>
      <c r="I48" s="103">
        <f>('wskaźniki 2010'!I49-'wskaźniki 2010'!I$175)/'wskaźniki 2010'!I$176</f>
        <v>-1.0912135922126251</v>
      </c>
      <c r="J48" s="103">
        <f>('wskaźniki 2010'!J49-'wskaźniki 2010'!J$175)/'wskaźniki 2010'!J$176</f>
        <v>1.0516700304287794</v>
      </c>
      <c r="K48" s="103">
        <f>('wskaźniki 2010'!K49-'wskaźniki 2010'!K$175)/'wskaźniki 2010'!K$176</f>
        <v>-0.11167667724350411</v>
      </c>
      <c r="L48" s="103">
        <f>('wskaźniki 2010'!L$175-'wskaźniki 2010'!L49)/'wskaźniki 2010'!L$176</f>
        <v>-0.1789246147150127</v>
      </c>
      <c r="M48" s="103">
        <f>('wskaźniki 2010'!M49-'wskaźniki 2010'!M$175)/'wskaźniki 2010'!M$176</f>
        <v>0.23356638403147495</v>
      </c>
      <c r="N48" s="103">
        <f>('wskaźniki 2010'!N49-'wskaźniki 2010'!N$175)/'wskaźniki 2010'!N$176</f>
        <v>1.1737663130061515</v>
      </c>
      <c r="O48" s="103">
        <f>('wskaźniki 2010'!O49-'wskaźniki 2010'!O$175)/'wskaźniki 2010'!O$176</f>
        <v>-0.64572478460710403</v>
      </c>
      <c r="P48" s="103">
        <f>('wskaźniki 2010'!P49-'wskaźniki 2010'!P$175)/'wskaźniki 2010'!P$176</f>
        <v>1.2321865228658346</v>
      </c>
      <c r="Q48" s="103">
        <f>('wskaźniki 2010'!Q49-'wskaźniki 2010'!Q$175)/'wskaźniki 2010'!Q$176</f>
        <v>3.6876913912518121E-2</v>
      </c>
      <c r="R48" s="103">
        <f>('wskaźniki 2010'!R49-'wskaźniki 2010'!R$175)/'wskaźniki 2010'!R$176</f>
        <v>-5.4218621244483426E-3</v>
      </c>
      <c r="S48" s="103">
        <f>('wskaźniki 2010'!S49-'wskaźniki 2010'!S$175)/'wskaźniki 2010'!S$176</f>
        <v>-0.61964417552389051</v>
      </c>
      <c r="T48" s="103">
        <f>('wskaźniki 2010'!T49-'wskaźniki 2010'!T$175)/'wskaźniki 2010'!T$176</f>
        <v>0.65457433252522335</v>
      </c>
      <c r="U48" s="103">
        <f>('wskaźniki 2010'!U49-'wskaźniki 2010'!U$175)/'wskaźniki 2010'!U$176</f>
        <v>2.6916591043375612E-2</v>
      </c>
      <c r="V48" s="103">
        <f>('wskaźniki 2010'!V49-'wskaźniki 2010'!V$175)/'wskaźniki 2010'!V$176</f>
        <v>-7.0348249133604948E-2</v>
      </c>
    </row>
    <row r="49" spans="1:22">
      <c r="A49" s="60" t="s">
        <v>114</v>
      </c>
      <c r="B49" s="60" t="s">
        <v>115</v>
      </c>
      <c r="C49" s="103">
        <f>('wskaźniki 2010'!C50-'wskaźniki 2010'!C$175)/'wskaźniki 2010'!C$176</f>
        <v>0.69756673026350524</v>
      </c>
      <c r="D49" s="103">
        <f>('wskaźniki 2010'!D50-'wskaźniki 2010'!D$175)/'wskaźniki 2010'!D$176</f>
        <v>-1.4510452170931147</v>
      </c>
      <c r="E49" s="103">
        <f>('wskaźniki 2010'!E50-'wskaźniki 2010'!E$175)/'wskaźniki 2010'!E$176</f>
        <v>-0.44317985037548802</v>
      </c>
      <c r="F49" s="103">
        <f>('wskaźniki 2010'!F$175-'wskaźniki 2010'!F50)/'wskaźniki 2010'!F$176</f>
        <v>-0.73883072697159291</v>
      </c>
      <c r="G49" s="103">
        <f>('wskaźniki 2010'!G$175-'wskaźniki 2010'!G50)/'wskaźniki 2010'!G$176</f>
        <v>-2.1400974195289151</v>
      </c>
      <c r="H49" s="103">
        <f>('wskaźniki 2010'!H$175-'wskaźniki 2010'!H50)/'wskaźniki 2010'!H$176</f>
        <v>-2.0573238888133654</v>
      </c>
      <c r="I49" s="103">
        <f>('wskaźniki 2010'!I50-'wskaźniki 2010'!I$175)/'wskaźniki 2010'!I$176</f>
        <v>-0.837314881220519</v>
      </c>
      <c r="J49" s="103">
        <f>('wskaźniki 2010'!J50-'wskaźniki 2010'!J$175)/'wskaźniki 2010'!J$176</f>
        <v>1.0454534933976243</v>
      </c>
      <c r="K49" s="103">
        <f>('wskaźniki 2010'!K50-'wskaźniki 2010'!K$175)/'wskaźniki 2010'!K$176</f>
        <v>-7.0312871999054033E-2</v>
      </c>
      <c r="L49" s="103">
        <f>('wskaźniki 2010'!L$175-'wskaźniki 2010'!L50)/'wskaźniki 2010'!L$176</f>
        <v>0.47285981812166822</v>
      </c>
      <c r="M49" s="103">
        <f>('wskaźniki 2010'!M50-'wskaźniki 2010'!M$175)/'wskaźniki 2010'!M$176</f>
        <v>0.74851404656749643</v>
      </c>
      <c r="N49" s="103">
        <f>('wskaźniki 2010'!N50-'wskaźniki 2010'!N$175)/'wskaźniki 2010'!N$176</f>
        <v>0.88946394933551454</v>
      </c>
      <c r="O49" s="103">
        <f>('wskaźniki 2010'!O50-'wskaźniki 2010'!O$175)/'wskaźniki 2010'!O$176</f>
        <v>1.5257116549930929</v>
      </c>
      <c r="P49" s="103">
        <f>('wskaźniki 2010'!P50-'wskaźniki 2010'!P$175)/'wskaźniki 2010'!P$176</f>
        <v>0.76101462900505867</v>
      </c>
      <c r="Q49" s="103">
        <f>('wskaźniki 2010'!Q50-'wskaźniki 2010'!Q$175)/'wskaźniki 2010'!Q$176</f>
        <v>-9.7627982379045783E-2</v>
      </c>
      <c r="R49" s="103">
        <f>('wskaźniki 2010'!R50-'wskaźniki 2010'!R$175)/'wskaźniki 2010'!R$176</f>
        <v>2.6082010430241012E-2</v>
      </c>
      <c r="S49" s="103">
        <f>('wskaźniki 2010'!S50-'wskaźniki 2010'!S$175)/'wskaźniki 2010'!S$176</f>
        <v>-0.26494286148906021</v>
      </c>
      <c r="T49" s="103">
        <f>('wskaźniki 2010'!T50-'wskaźniki 2010'!T$175)/'wskaźniki 2010'!T$176</f>
        <v>0.81795046165834984</v>
      </c>
      <c r="U49" s="103">
        <f>('wskaźniki 2010'!U50-'wskaźniki 2010'!U$175)/'wskaźniki 2010'!U$176</f>
        <v>-0.62169446867706657</v>
      </c>
      <c r="V49" s="103">
        <f>('wskaźniki 2010'!V50-'wskaźniki 2010'!V$175)/'wskaźniki 2010'!V$176</f>
        <v>-0.4127637845961174</v>
      </c>
    </row>
    <row r="50" spans="1:22">
      <c r="A50" s="60" t="s">
        <v>116</v>
      </c>
      <c r="B50" s="60" t="s">
        <v>117</v>
      </c>
      <c r="C50" s="103">
        <f>('wskaźniki 2010'!C51-'wskaźniki 2010'!C$175)/'wskaźniki 2010'!C$176</f>
        <v>0.22195861229573735</v>
      </c>
      <c r="D50" s="103">
        <f>('wskaźniki 2010'!D51-'wskaźniki 2010'!D$175)/'wskaźniki 2010'!D$176</f>
        <v>-1.1050193904630943</v>
      </c>
      <c r="E50" s="103">
        <f>('wskaźniki 2010'!E51-'wskaźniki 2010'!E$175)/'wskaźniki 2010'!E$176</f>
        <v>-1.3365194512411092</v>
      </c>
      <c r="F50" s="103">
        <f>('wskaźniki 2010'!F$175-'wskaźniki 2010'!F51)/'wskaźniki 2010'!F$176</f>
        <v>-1.3183687084963971</v>
      </c>
      <c r="G50" s="103">
        <f>('wskaźniki 2010'!G$175-'wskaźniki 2010'!G51)/'wskaźniki 2010'!G$176</f>
        <v>-3.3988699324295104</v>
      </c>
      <c r="H50" s="103">
        <f>('wskaźniki 2010'!H$175-'wskaźniki 2010'!H51)/'wskaźniki 2010'!H$176</f>
        <v>-3.1842288279105762</v>
      </c>
      <c r="I50" s="103">
        <f>('wskaźniki 2010'!I51-'wskaźniki 2010'!I$175)/'wskaźniki 2010'!I$176</f>
        <v>0.46038964162802676</v>
      </c>
      <c r="J50" s="103">
        <f>('wskaźniki 2010'!J51-'wskaźniki 2010'!J$175)/'wskaźniki 2010'!J$176</f>
        <v>-0.97918040060731093</v>
      </c>
      <c r="K50" s="103">
        <f>('wskaźniki 2010'!K51-'wskaźniki 2010'!K$175)/'wskaźniki 2010'!K$176</f>
        <v>-0.14096914665510737</v>
      </c>
      <c r="L50" s="103">
        <f>('wskaźniki 2010'!L$175-'wskaźniki 2010'!L51)/'wskaźniki 2010'!L$176</f>
        <v>0.76023081566912054</v>
      </c>
      <c r="M50" s="103">
        <f>('wskaźniki 2010'!M51-'wskaźniki 2010'!M$175)/'wskaźniki 2010'!M$176</f>
        <v>0.63628186370708129</v>
      </c>
      <c r="N50" s="103">
        <f>('wskaźniki 2010'!N51-'wskaźniki 2010'!N$175)/'wskaźniki 2010'!N$176</f>
        <v>1.5200320123485946</v>
      </c>
      <c r="O50" s="103">
        <f>('wskaźniki 2010'!O51-'wskaźniki 2010'!O$175)/'wskaźniki 2010'!O$176</f>
        <v>1.1191616886124089</v>
      </c>
      <c r="P50" s="103">
        <f>('wskaźniki 2010'!P51-'wskaźniki 2010'!P$175)/'wskaźniki 2010'!P$176</f>
        <v>0.6999403861360064</v>
      </c>
      <c r="Q50" s="103">
        <f>('wskaźniki 2010'!Q51-'wskaźniki 2010'!Q$175)/'wskaźniki 2010'!Q$176</f>
        <v>1.0803467073938631</v>
      </c>
      <c r="R50" s="103">
        <f>('wskaźniki 2010'!R51-'wskaźniki 2010'!R$175)/'wskaźniki 2010'!R$176</f>
        <v>-1.911919801779154E-2</v>
      </c>
      <c r="S50" s="103">
        <f>('wskaźniki 2010'!S51-'wskaźniki 2010'!S$175)/'wskaźniki 2010'!S$176</f>
        <v>1.0618317834412239</v>
      </c>
      <c r="T50" s="103">
        <f>('wskaźniki 2010'!T51-'wskaźniki 2010'!T$175)/'wskaźniki 2010'!T$176</f>
        <v>2.8979776821837007</v>
      </c>
      <c r="U50" s="103">
        <f>('wskaźniki 2010'!U51-'wskaźniki 2010'!U$175)/'wskaźniki 2010'!U$176</f>
        <v>0.14332912719275454</v>
      </c>
      <c r="V50" s="103">
        <f>('wskaźniki 2010'!V51-'wskaźniki 2010'!V$175)/'wskaźniki 2010'!V$176</f>
        <v>0.40565101232261491</v>
      </c>
    </row>
    <row r="51" spans="1:22">
      <c r="A51" s="60" t="s">
        <v>118</v>
      </c>
      <c r="B51" s="60" t="s">
        <v>119</v>
      </c>
      <c r="C51" s="103">
        <f>('wskaźniki 2010'!C52-'wskaźniki 2010'!C$175)/'wskaźniki 2010'!C$176</f>
        <v>-0.40967904634920349</v>
      </c>
      <c r="D51" s="103">
        <f>('wskaźniki 2010'!D52-'wskaźniki 2010'!D$175)/'wskaźniki 2010'!D$176</f>
        <v>-1.1548733548479326</v>
      </c>
      <c r="E51" s="103">
        <f>('wskaźniki 2010'!E52-'wskaźniki 2010'!E$175)/'wskaźniki 2010'!E$176</f>
        <v>0.28728567961408064</v>
      </c>
      <c r="F51" s="103">
        <f>('wskaźniki 2010'!F$175-'wskaźniki 2010'!F52)/'wskaźniki 2010'!F$176</f>
        <v>2.7654990528954621E-2</v>
      </c>
      <c r="G51" s="103">
        <f>('wskaźniki 2010'!G$175-'wskaźniki 2010'!G52)/'wskaźniki 2010'!G$176</f>
        <v>-0.96957833004201588</v>
      </c>
      <c r="H51" s="103">
        <f>('wskaźniki 2010'!H$175-'wskaźniki 2010'!H52)/'wskaźniki 2010'!H$176</f>
        <v>-0.78016495783652573</v>
      </c>
      <c r="I51" s="103">
        <f>('wskaźniki 2010'!I52-'wskaźniki 2010'!I$175)/'wskaźniki 2010'!I$176</f>
        <v>-0.21667358768425735</v>
      </c>
      <c r="J51" s="103">
        <f>('wskaźniki 2010'!J52-'wskaźniki 2010'!J$175)/'wskaźniki 2010'!J$176</f>
        <v>-0.21209912416598251</v>
      </c>
      <c r="K51" s="103">
        <f>('wskaźniki 2010'!K52-'wskaźniki 2010'!K$175)/'wskaźniki 2010'!K$176</f>
        <v>-9.6967125352301939E-2</v>
      </c>
      <c r="L51" s="103">
        <f>('wskaźniki 2010'!L$175-'wskaźniki 2010'!L52)/'wskaźniki 2010'!L$176</f>
        <v>-0.86860692560634278</v>
      </c>
      <c r="M51" s="103">
        <f>('wskaźniki 2010'!M52-'wskaźniki 2010'!M$175)/'wskaźniki 2010'!M$176</f>
        <v>-0.66429107885184435</v>
      </c>
      <c r="N51" s="103">
        <f>('wskaźniki 2010'!N52-'wskaźniki 2010'!N$175)/'wskaźniki 2010'!N$176</f>
        <v>-0.24774550534703418</v>
      </c>
      <c r="O51" s="103">
        <f>('wskaźniki 2010'!O52-'wskaźniki 2010'!O$175)/'wskaźniki 2010'!O$176</f>
        <v>1.1246150351371969</v>
      </c>
      <c r="P51" s="103">
        <f>('wskaźniki 2010'!P52-'wskaźniki 2010'!P$175)/'wskaźniki 2010'!P$176</f>
        <v>1.2524722141987703</v>
      </c>
      <c r="Q51" s="103">
        <f>('wskaźniki 2010'!Q52-'wskaźniki 2010'!Q$175)/'wskaźniki 2010'!Q$176</f>
        <v>-0.18390809955133672</v>
      </c>
      <c r="R51" s="103">
        <f>('wskaźniki 2010'!R52-'wskaźniki 2010'!R$175)/'wskaźniki 2010'!R$176</f>
        <v>5.2106948627593089E-2</v>
      </c>
      <c r="S51" s="103">
        <f>('wskaźniki 2010'!S52-'wskaźniki 2010'!S$175)/'wskaźniki 2010'!S$176</f>
        <v>-0.61964417552389051</v>
      </c>
      <c r="T51" s="103">
        <f>('wskaźniki 2010'!T52-'wskaźniki 2010'!T$175)/'wskaźniki 2010'!T$176</f>
        <v>0.13443525350686408</v>
      </c>
      <c r="U51" s="103">
        <f>('wskaźniki 2010'!U52-'wskaźniki 2010'!U$175)/'wskaźniki 2010'!U$176</f>
        <v>-0.27952347714202275</v>
      </c>
      <c r="V51" s="103">
        <f>('wskaźniki 2010'!V52-'wskaźniki 2010'!V$175)/'wskaźniki 2010'!V$176</f>
        <v>-0.54308533913496404</v>
      </c>
    </row>
    <row r="52" spans="1:22">
      <c r="A52" s="60" t="s">
        <v>120</v>
      </c>
      <c r="B52" s="60" t="s">
        <v>121</v>
      </c>
      <c r="C52" s="103">
        <f>('wskaźniki 2010'!C53-'wskaźniki 2010'!C$175)/'wskaźniki 2010'!C$176</f>
        <v>-0.39276018049264255</v>
      </c>
      <c r="D52" s="103">
        <f>('wskaźniki 2010'!D53-'wskaźniki 2010'!D$175)/'wskaźniki 2010'!D$176</f>
        <v>-0.33570256520811564</v>
      </c>
      <c r="E52" s="103">
        <f>('wskaźniki 2010'!E53-'wskaźniki 2010'!E$175)/'wskaźniki 2010'!E$176</f>
        <v>0.15896065407537274</v>
      </c>
      <c r="F52" s="103">
        <f>('wskaźniki 2010'!F$175-'wskaźniki 2010'!F53)/'wskaźniki 2010'!F$176</f>
        <v>0.25199227369984706</v>
      </c>
      <c r="G52" s="103">
        <f>('wskaźniki 2010'!G$175-'wskaźniki 2010'!G53)/'wskaźniki 2010'!G$176</f>
        <v>6.1593248791681529E-2</v>
      </c>
      <c r="H52" s="103">
        <f>('wskaźniki 2010'!H$175-'wskaźniki 2010'!H53)/'wskaźniki 2010'!H$176</f>
        <v>0.14640132542118095</v>
      </c>
      <c r="I52" s="103">
        <f>('wskaźniki 2010'!I53-'wskaźniki 2010'!I$175)/'wskaźniki 2010'!I$176</f>
        <v>-0.21667358768425735</v>
      </c>
      <c r="J52" s="103">
        <f>('wskaźniki 2010'!J53-'wskaźniki 2010'!J$175)/'wskaźniki 2010'!J$176</f>
        <v>-0.87715025710614569</v>
      </c>
      <c r="K52" s="103">
        <f>('wskaźniki 2010'!K53-'wskaźniki 2010'!K$175)/'wskaźniki 2010'!K$176</f>
        <v>-6.2872186321515679E-3</v>
      </c>
      <c r="L52" s="103">
        <f>('wskaźniki 2010'!L$175-'wskaźniki 2010'!L53)/'wskaźniki 2010'!L$176</f>
        <v>2.1355009743346383</v>
      </c>
      <c r="M52" s="103">
        <f>('wskaźniki 2010'!M53-'wskaźniki 2010'!M$175)/'wskaźniki 2010'!M$176</f>
        <v>-2.8957309498412727</v>
      </c>
      <c r="N52" s="103">
        <f>('wskaźniki 2010'!N53-'wskaźniki 2010'!N$175)/'wskaźniki 2010'!N$176</f>
        <v>-0.96943612081865183</v>
      </c>
      <c r="O52" s="103">
        <f>('wskaźniki 2010'!O53-'wskaźniki 2010'!O$175)/'wskaźniki 2010'!O$176</f>
        <v>0.34780161205437021</v>
      </c>
      <c r="P52" s="103">
        <f>('wskaźniki 2010'!P53-'wskaźniki 2010'!P$175)/'wskaźniki 2010'!P$176</f>
        <v>1.0120772775876936</v>
      </c>
      <c r="Q52" s="103">
        <f>('wskaźniki 2010'!Q53-'wskaźniki 2010'!Q$175)/'wskaźniki 2010'!Q$176</f>
        <v>-0.71642629565503768</v>
      </c>
      <c r="R52" s="103">
        <f>('wskaźniki 2010'!R53-'wskaźniki 2010'!R$175)/'wskaźniki 2010'!R$176</f>
        <v>8.275473768894856E-3</v>
      </c>
      <c r="S52" s="103">
        <f>('wskaźniki 2010'!S53-'wskaźniki 2010'!S$175)/'wskaźniki 2010'!S$176</f>
        <v>-0.61964417552389051</v>
      </c>
      <c r="T52" s="103">
        <f>('wskaźniki 2010'!T53-'wskaźniki 2010'!T$175)/'wskaźniki 2010'!T$176</f>
        <v>-1.0065794197182869</v>
      </c>
      <c r="U52" s="103">
        <f>('wskaźniki 2010'!U53-'wskaźniki 2010'!U$175)/'wskaźniki 2010'!U$176</f>
        <v>-0.40043252445751143</v>
      </c>
      <c r="V52" s="103">
        <f>('wskaźniki 2010'!V53-'wskaźniki 2010'!V$175)/'wskaźniki 2010'!V$176</f>
        <v>-0.68579445842793696</v>
      </c>
    </row>
    <row r="53" spans="1:22">
      <c r="A53" s="60" t="s">
        <v>122</v>
      </c>
      <c r="B53" s="60" t="s">
        <v>123</v>
      </c>
      <c r="C53" s="103">
        <f>('wskaźniki 2010'!C54-'wskaźniki 2010'!C$175)/'wskaźniki 2010'!C$176</f>
        <v>-0.37772118862014398</v>
      </c>
      <c r="D53" s="103">
        <f>('wskaźniki 2010'!D54-'wskaźniki 2010'!D$175)/'wskaźniki 2010'!D$176</f>
        <v>-0.87742299493190401</v>
      </c>
      <c r="E53" s="103">
        <f>('wskaźniki 2010'!E54-'wskaźniki 2010'!E$175)/'wskaźniki 2010'!E$176</f>
        <v>0.64758286670353016</v>
      </c>
      <c r="F53" s="103">
        <f>('wskaźniki 2010'!F$175-'wskaźniki 2010'!F54)/'wskaźniki 2010'!F$176</f>
        <v>-0.32754570782495723</v>
      </c>
      <c r="G53" s="103">
        <f>('wskaźniki 2010'!G$175-'wskaźniki 2010'!G54)/'wskaźniki 2010'!G$176</f>
        <v>-1.4944539535024111</v>
      </c>
      <c r="H53" s="103">
        <f>('wskaźniki 2010'!H$175-'wskaźniki 2010'!H54)/'wskaźniki 2010'!H$176</f>
        <v>-1.3561385933751005</v>
      </c>
      <c r="I53" s="103">
        <f>('wskaźniki 2010'!I54-'wskaźniki 2010'!I$175)/'wskaźniki 2010'!I$176</f>
        <v>-1.9196812468174566E-2</v>
      </c>
      <c r="J53" s="103">
        <f>('wskaźniki 2010'!J54-'wskaźniki 2010'!J$175)/'wskaźniki 2010'!J$176</f>
        <v>-0.57006076704122566</v>
      </c>
      <c r="K53" s="103">
        <f>('wskaźniki 2010'!K54-'wskaźniki 2010'!K$175)/'wskaźniki 2010'!K$176</f>
        <v>-9.2549183001607374E-2</v>
      </c>
      <c r="L53" s="103">
        <f>('wskaźniki 2010'!L$175-'wskaźniki 2010'!L54)/'wskaźniki 2010'!L$176</f>
        <v>-0.64055434588355964</v>
      </c>
      <c r="M53" s="103">
        <f>('wskaźniki 2010'!M54-'wskaźniki 2010'!M$175)/'wskaźniki 2010'!M$176</f>
        <v>-0.93496869633872859</v>
      </c>
      <c r="N53" s="103">
        <f>('wskaźniki 2010'!N54-'wskaźniki 2010'!N$175)/'wskaźniki 2010'!N$176</f>
        <v>0.42656138284614403</v>
      </c>
      <c r="O53" s="103">
        <f>('wskaźniki 2010'!O54-'wskaźniki 2010'!O$175)/'wskaźniki 2010'!O$176</f>
        <v>0.50790991694817988</v>
      </c>
      <c r="P53" s="103">
        <f>('wskaźniki 2010'!P54-'wskaźniki 2010'!P$175)/'wskaźniki 2010'!P$176</f>
        <v>8.5702610732394935E-2</v>
      </c>
      <c r="Q53" s="103">
        <f>('wskaźniki 2010'!Q54-'wskaźniki 2010'!Q$175)/'wskaźniki 2010'!Q$176</f>
        <v>-6.5480041964006502E-2</v>
      </c>
      <c r="R53" s="103">
        <f>('wskaźniki 2010'!R54-'wskaźniki 2010'!R$175)/'wskaźniki 2010'!R$176</f>
        <v>-9.582427902051345E-2</v>
      </c>
      <c r="S53" s="103">
        <f>('wskaźniki 2010'!S54-'wskaźniki 2010'!S$175)/'wskaźniki 2010'!S$176</f>
        <v>0.32490962733606749</v>
      </c>
      <c r="T53" s="103">
        <f>('wskaźniki 2010'!T54-'wskaźniki 2010'!T$175)/'wskaźniki 2010'!T$176</f>
        <v>0.8319575763021495</v>
      </c>
      <c r="U53" s="103">
        <f>('wskaźniki 2010'!U54-'wskaźniki 2010'!U$175)/'wskaźniki 2010'!U$176</f>
        <v>-0.22650970508363855</v>
      </c>
      <c r="V53" s="103">
        <f>('wskaźniki 2010'!V54-'wskaźniki 2010'!V$175)/'wskaźniki 2010'!V$176</f>
        <v>-0.36684998380471795</v>
      </c>
    </row>
    <row r="54" spans="1:22">
      <c r="A54" s="60" t="s">
        <v>124</v>
      </c>
      <c r="B54" s="60" t="s">
        <v>125</v>
      </c>
      <c r="C54" s="103">
        <f>('wskaźniki 2010'!C55-'wskaźniki 2010'!C$175)/'wskaźniki 2010'!C$176</f>
        <v>-0.44915640001451229</v>
      </c>
      <c r="D54" s="103">
        <f>('wskaźniki 2010'!D55-'wskaźniki 2010'!D$175)/'wskaźniki 2010'!D$176</f>
        <v>-3.3733578243701112</v>
      </c>
      <c r="E54" s="103">
        <f>('wskaźniki 2010'!E55-'wskaźniki 2010'!E$175)/'wskaźniki 2010'!E$176</f>
        <v>3.0906939298443175</v>
      </c>
      <c r="F54" s="103">
        <f>('wskaźniki 2010'!F$175-'wskaźniki 2010'!F55)/'wskaźniki 2010'!F$176</f>
        <v>-2.8429330263767816E-2</v>
      </c>
      <c r="G54" s="103">
        <f>('wskaźniki 2010'!G$175-'wskaźniki 2010'!G55)/'wskaźniki 2010'!G$176</f>
        <v>-0.20781193847117618</v>
      </c>
      <c r="H54" s="103">
        <f>('wskaźniki 2010'!H$175-'wskaźniki 2010'!H55)/'wskaźniki 2010'!H$176</f>
        <v>-0.22923365427788939</v>
      </c>
      <c r="I54" s="103">
        <f>('wskaźniki 2010'!I55-'wskaźniki 2010'!I$175)/'wskaźniki 2010'!I$176</f>
        <v>9.3647059083872455E-2</v>
      </c>
      <c r="J54" s="103">
        <f>('wskaźniki 2010'!J55-'wskaźniki 2010'!J$175)/'wskaźniki 2010'!J$176</f>
        <v>1.9511319412007875</v>
      </c>
      <c r="K54" s="103">
        <f>('wskaźniki 2010'!K55-'wskaźniki 2010'!K$175)/'wskaźniki 2010'!K$176</f>
        <v>-0.1171915470493808</v>
      </c>
      <c r="L54" s="103">
        <f>('wskaźniki 2010'!L$175-'wskaźniki 2010'!L55)/'wskaźniki 2010'!L$176</f>
        <v>1.0646480860117853</v>
      </c>
      <c r="M54" s="103">
        <f>('wskaźniki 2010'!M55-'wskaźniki 2010'!M$175)/'wskaźniki 2010'!M$176</f>
        <v>-1.2584614587011007</v>
      </c>
      <c r="N54" s="103">
        <f>('wskaźniki 2010'!N55-'wskaźniki 2010'!N$175)/'wskaźniki 2010'!N$176</f>
        <v>-0.31699864521552262</v>
      </c>
      <c r="O54" s="103">
        <f>('wskaźniki 2010'!O55-'wskaźniki 2010'!O$175)/'wskaźniki 2010'!O$176</f>
        <v>-0.52881751668545118</v>
      </c>
      <c r="P54" s="103">
        <f>('wskaźniki 2010'!P55-'wskaźniki 2010'!P$175)/'wskaźniki 2010'!P$176</f>
        <v>1.7952765835994116</v>
      </c>
      <c r="Q54" s="103">
        <f>('wskaźniki 2010'!Q55-'wskaźniki 2010'!Q$175)/'wskaźniki 2010'!Q$176</f>
        <v>-0.56910022690257012</v>
      </c>
      <c r="R54" s="103">
        <f>('wskaźniki 2010'!R55-'wskaźniki 2010'!R$175)/'wskaźniki 2010'!R$176</f>
        <v>-1.2751648994373628</v>
      </c>
      <c r="S54" s="103">
        <f>('wskaźniki 2010'!S55-'wskaźniki 2010'!S$175)/'wskaźniki 2010'!S$176</f>
        <v>-0.61964417552389051</v>
      </c>
      <c r="T54" s="103">
        <f>('wskaźniki 2010'!T55-'wskaźniki 2010'!T$175)/'wskaźniki 2010'!T$176</f>
        <v>0.29818129814914934</v>
      </c>
      <c r="U54" s="103">
        <f>('wskaźniki 2010'!U55-'wskaźniki 2010'!U$175)/'wskaźniki 2010'!U$176</f>
        <v>5.3975175896228661E-2</v>
      </c>
      <c r="V54" s="103">
        <f>('wskaźniki 2010'!V55-'wskaźniki 2010'!V$175)/'wskaźniki 2010'!V$176</f>
        <v>0.2126182561533303</v>
      </c>
    </row>
    <row r="55" spans="1:22">
      <c r="A55" s="60" t="s">
        <v>126</v>
      </c>
      <c r="B55" s="60" t="s">
        <v>127</v>
      </c>
      <c r="C55" s="103">
        <f>('wskaźniki 2010'!C56-'wskaźniki 2010'!C$175)/'wskaźniki 2010'!C$176</f>
        <v>-0.44539665204638762</v>
      </c>
      <c r="D55" s="103">
        <f>('wskaźniki 2010'!D56-'wskaźniki 2010'!D$175)/'wskaźniki 2010'!D$176</f>
        <v>-6.4630530307197044E-3</v>
      </c>
      <c r="E55" s="103">
        <f>('wskaźniki 2010'!E56-'wskaźniki 2010'!E$175)/'wskaźniki 2010'!E$176</f>
        <v>0.45015975049013318</v>
      </c>
      <c r="F55" s="103">
        <f>('wskaźniki 2010'!F$175-'wskaźniki 2010'!F56)/'wskaźniki 2010'!F$176</f>
        <v>0.19590795290712326</v>
      </c>
      <c r="G55" s="103">
        <f>('wskaźniki 2010'!G$175-'wskaźniki 2010'!G56)/'wskaźniki 2010'!G$176</f>
        <v>1.2093275086273165E-3</v>
      </c>
      <c r="H55" s="103">
        <f>('wskaźniki 2010'!H$175-'wskaźniki 2010'!H56)/'wskaźniki 2010'!H$176</f>
        <v>7.1274329481366708E-2</v>
      </c>
      <c r="I55" s="103">
        <f>('wskaźniki 2010'!I56-'wskaźniki 2010'!I$175)/'wskaźniki 2010'!I$176</f>
        <v>-1.4579561747567795</v>
      </c>
      <c r="J55" s="103">
        <f>('wskaźniki 2010'!J56-'wskaźniki 2010'!J$175)/'wskaźniki 2010'!J$176</f>
        <v>0.64566265961939717</v>
      </c>
      <c r="K55" s="103">
        <f>('wskaźniki 2010'!K56-'wskaźniki 2010'!K$175)/'wskaźniki 2010'!K$176</f>
        <v>-0.12045095603477381</v>
      </c>
      <c r="L55" s="103">
        <f>('wskaźniki 2010'!L$175-'wskaźniki 2010'!L56)/'wskaźniki 2010'!L$176</f>
        <v>0.61311305624138801</v>
      </c>
      <c r="M55" s="103">
        <f>('wskaźniki 2010'!M56-'wskaźniki 2010'!M$175)/'wskaźniki 2010'!M$176</f>
        <v>-1.8130204798937402</v>
      </c>
      <c r="N55" s="103">
        <f>('wskaźniki 2010'!N56-'wskaźniki 2010'!N$175)/'wskaźniki 2010'!N$176</f>
        <v>-1.0860729879655797</v>
      </c>
      <c r="O55" s="103">
        <f>('wskaźniki 2010'!O56-'wskaźniki 2010'!O$175)/'wskaźniki 2010'!O$176</f>
        <v>0.82976356145350405</v>
      </c>
      <c r="P55" s="103">
        <f>('wskaźniki 2010'!P56-'wskaźniki 2010'!P$175)/'wskaźniki 2010'!P$176</f>
        <v>1.7658249821815035</v>
      </c>
      <c r="Q55" s="103">
        <f>('wskaźniki 2010'!Q56-'wskaźniki 2010'!Q$175)/'wskaźniki 2010'!Q$176</f>
        <v>-0.5129545980329806</v>
      </c>
      <c r="R55" s="103">
        <f>('wskaźniki 2010'!R56-'wskaźniki 2010'!R$175)/'wskaźniki 2010'!R$176</f>
        <v>-0.6930281239702768</v>
      </c>
      <c r="S55" s="103">
        <f>('wskaźniki 2010'!S56-'wskaźniki 2010'!S$175)/'wskaźniki 2010'!S$176</f>
        <v>-0.61964417552389051</v>
      </c>
      <c r="T55" s="103">
        <f>('wskaźniki 2010'!T56-'wskaźniki 2010'!T$175)/'wskaźniki 2010'!T$176</f>
        <v>-0.75020709580088119</v>
      </c>
      <c r="U55" s="103">
        <f>('wskaźniki 2010'!U56-'wskaźniki 2010'!U$175)/'wskaźniki 2010'!U$176</f>
        <v>-0.62525774011117352</v>
      </c>
      <c r="V55" s="103">
        <f>('wskaźniki 2010'!V56-'wskaźniki 2010'!V$175)/'wskaźniki 2010'!V$176</f>
        <v>-0.82773485432554894</v>
      </c>
    </row>
    <row r="56" spans="1:22">
      <c r="A56" s="60" t="s">
        <v>128</v>
      </c>
      <c r="B56" s="60" t="s">
        <v>129</v>
      </c>
      <c r="C56" s="103">
        <f>('wskaźniki 2010'!C57-'wskaźniki 2010'!C$175)/'wskaźniki 2010'!C$176</f>
        <v>-0.35516270081139606</v>
      </c>
      <c r="D56" s="103">
        <f>('wskaźniki 2010'!D57-'wskaźniki 2010'!D$175)/'wskaźniki 2010'!D$176</f>
        <v>-1.3372927724559487</v>
      </c>
      <c r="E56" s="103">
        <f>('wskaźniki 2010'!E57-'wskaźniki 2010'!E$175)/'wskaźniki 2010'!E$176</f>
        <v>0.5932915097448459</v>
      </c>
      <c r="F56" s="103">
        <f>('wskaźniki 2010'!F$175-'wskaźniki 2010'!F57)/'wskaźniki 2010'!F$176</f>
        <v>-0.14059797184921402</v>
      </c>
      <c r="G56" s="103">
        <f>('wskaźniki 2010'!G$175-'wskaźniki 2010'!G57)/'wskaźniki 2010'!G$176</f>
        <v>-0.64443413851787712</v>
      </c>
      <c r="H56" s="103">
        <f>('wskaźniki 2010'!H$175-'wskaźniki 2010'!H57)/'wskaźniki 2010'!H$176</f>
        <v>-0.65495329793683565</v>
      </c>
      <c r="I56" s="103">
        <f>('wskaźniki 2010'!I57-'wskaźniki 2010'!I$175)/'wskaźniki 2010'!I$176</f>
        <v>1.0810309351642873</v>
      </c>
      <c r="J56" s="103">
        <f>('wskaźniki 2010'!J57-'wskaźniki 2010'!J$175)/'wskaźniki 2010'!J$176</f>
        <v>-0.67538341342986541</v>
      </c>
      <c r="K56" s="103">
        <f>('wskaźniki 2010'!K57-'wskaźniki 2010'!K$175)/'wskaźniki 2010'!K$176</f>
        <v>-0.13024287319320157</v>
      </c>
      <c r="L56" s="103">
        <f>('wskaźniki 2010'!L$175-'wskaźniki 2010'!L57)/'wskaźniki 2010'!L$176</f>
        <v>1.0331079733896018</v>
      </c>
      <c r="M56" s="103">
        <f>('wskaźniki 2010'!M57-'wskaźniki 2010'!M$175)/'wskaźniki 2010'!M$176</f>
        <v>0.12793609428049676</v>
      </c>
      <c r="N56" s="103">
        <f>('wskaźniki 2010'!N57-'wskaźniki 2010'!N$175)/'wskaźniki 2010'!N$176</f>
        <v>-1.5125265334715359</v>
      </c>
      <c r="O56" s="103">
        <f>('wskaźniki 2010'!O57-'wskaźniki 2010'!O$175)/'wskaźniki 2010'!O$176</f>
        <v>0.34633231014403126</v>
      </c>
      <c r="P56" s="103">
        <f>('wskaźniki 2010'!P57-'wskaźniki 2010'!P$175)/'wskaźniki 2010'!P$176</f>
        <v>1.0641362077731746</v>
      </c>
      <c r="Q56" s="103">
        <f>('wskaźniki 2010'!Q57-'wskaźniki 2010'!Q$175)/'wskaźniki 2010'!Q$176</f>
        <v>-0.30824339972276904</v>
      </c>
      <c r="R56" s="103">
        <f>('wskaźniki 2010'!R57-'wskaźniki 2010'!R$175)/'wskaźniki 2010'!R$176</f>
        <v>-5.4732271340483855E-2</v>
      </c>
      <c r="S56" s="103">
        <f>('wskaźniki 2010'!S57-'wskaźniki 2010'!S$175)/'wskaźniki 2010'!S$176</f>
        <v>0.47697058032292322</v>
      </c>
      <c r="T56" s="103">
        <f>('wskaźniki 2010'!T57-'wskaźniki 2010'!T$175)/'wskaźniki 2010'!T$176</f>
        <v>-0.71451303499410113</v>
      </c>
      <c r="U56" s="103">
        <f>('wskaźniki 2010'!U57-'wskaźniki 2010'!U$175)/'wskaźniki 2010'!U$176</f>
        <v>-0.58546888821113707</v>
      </c>
      <c r="V56" s="103">
        <f>('wskaźniki 2010'!V57-'wskaźniki 2010'!V$175)/'wskaźniki 2010'!V$176</f>
        <v>-0.77320742912576701</v>
      </c>
    </row>
    <row r="57" spans="1:22">
      <c r="A57" s="60" t="s">
        <v>130</v>
      </c>
      <c r="B57" s="60" t="s">
        <v>131</v>
      </c>
      <c r="C57" s="103">
        <f>('wskaźniki 2010'!C58-'wskaźniki 2010'!C$175)/'wskaźniki 2010'!C$176</f>
        <v>-0.39276018049264255</v>
      </c>
      <c r="D57" s="103">
        <f>('wskaźniki 2010'!D58-'wskaźniki 2010'!D$175)/'wskaźniki 2010'!D$176</f>
        <v>-0.6416757642990456</v>
      </c>
      <c r="E57" s="103">
        <f>('wskaźniki 2010'!E58-'wskaźniki 2010'!E$175)/'wskaźniki 2010'!E$176</f>
        <v>1.02216110465503E-3</v>
      </c>
      <c r="F57" s="103">
        <f>('wskaźniki 2010'!F$175-'wskaźniki 2010'!F58)/'wskaźniki 2010'!F$176</f>
        <v>0.30807659449256947</v>
      </c>
      <c r="G57" s="103">
        <f>('wskaźniki 2010'!G$175-'wskaźniki 2010'!G58)/'wskaźniki 2010'!G$176</f>
        <v>-0.29606536188487126</v>
      </c>
      <c r="H57" s="103">
        <f>('wskaźniki 2010'!H$175-'wskaźniki 2010'!H58)/'wskaźniki 2010'!H$176</f>
        <v>-0.10402199437819928</v>
      </c>
      <c r="I57" s="103">
        <f>('wskaźniki 2010'!I58-'wskaźniki 2010'!I$175)/'wskaźniki 2010'!I$176</f>
        <v>1.6734612608125368</v>
      </c>
      <c r="J57" s="103">
        <f>('wskaźniki 2010'!J58-'wskaźniki 2010'!J$175)/'wskaźniki 2010'!J$176</f>
        <v>-0.6824854237904513</v>
      </c>
      <c r="K57" s="103">
        <f>('wskaźniki 2010'!K58-'wskaźniki 2010'!K$175)/'wskaźniki 2010'!K$176</f>
        <v>-0.13049328980933519</v>
      </c>
      <c r="L57" s="103">
        <f>('wskaźniki 2010'!L$175-'wskaźniki 2010'!L58)/'wskaźniki 2010'!L$176</f>
        <v>1.1682781080951012</v>
      </c>
      <c r="M57" s="103">
        <f>('wskaźniki 2010'!M58-'wskaźniki 2010'!M$175)/'wskaźniki 2010'!M$176</f>
        <v>0.49104021529948605</v>
      </c>
      <c r="N57" s="103">
        <f>('wskaźniki 2010'!N58-'wskaźniki 2010'!N$175)/'wskaźniki 2010'!N$176</f>
        <v>-0.51017845642762238</v>
      </c>
      <c r="O57" s="103">
        <f>('wskaźniki 2010'!O58-'wskaźniki 2010'!O$175)/'wskaźniki 2010'!O$176</f>
        <v>0.69413409500830892</v>
      </c>
      <c r="P57" s="103">
        <f>('wskaźniki 2010'!P58-'wskaźniki 2010'!P$175)/'wskaźniki 2010'!P$176</f>
        <v>0.81480985981010556</v>
      </c>
      <c r="Q57" s="103">
        <f>('wskaźniki 2010'!Q58-'wskaźniki 2010'!Q$175)/'wskaźniki 2010'!Q$176</f>
        <v>-0.23578718843023272</v>
      </c>
      <c r="R57" s="103">
        <f>('wskaźniki 2010'!R58-'wskaźniki 2010'!R$175)/'wskaźniki 2010'!R$176</f>
        <v>-6.5690140055158414E-2</v>
      </c>
      <c r="S57" s="103">
        <f>('wskaźniki 2010'!S58-'wskaźniki 2010'!S$175)/'wskaźniki 2010'!S$176</f>
        <v>0.60344777365781133</v>
      </c>
      <c r="T57" s="103">
        <f>('wskaźniki 2010'!T58-'wskaźniki 2010'!T$175)/'wskaźniki 2010'!T$176</f>
        <v>-0.35160981678408104</v>
      </c>
      <c r="U57" s="103">
        <f>('wskaźniki 2010'!U58-'wskaźniki 2010'!U$175)/'wskaźniki 2010'!U$176</f>
        <v>-0.15733315823703775</v>
      </c>
      <c r="V57" s="103">
        <f>('wskaźniki 2010'!V58-'wskaźniki 2010'!V$175)/'wskaźniki 2010'!V$176</f>
        <v>0.24952190257169465</v>
      </c>
    </row>
    <row r="58" spans="1:22">
      <c r="A58" s="60" t="s">
        <v>132</v>
      </c>
      <c r="B58" s="60" t="s">
        <v>133</v>
      </c>
      <c r="C58" s="103">
        <f>('wskaźniki 2010'!C59-'wskaźniki 2010'!C$175)/'wskaźniki 2010'!C$176</f>
        <v>-0.41907841626951509</v>
      </c>
      <c r="D58" s="103">
        <f>('wskaźniki 2010'!D59-'wskaźniki 2010'!D$175)/'wskaźniki 2010'!D$176</f>
        <v>-1.1669284569089025</v>
      </c>
      <c r="E58" s="103">
        <f>('wskaźniki 2010'!E59-'wskaźniki 2010'!E$175)/'wskaźniki 2010'!E$176</f>
        <v>-0.89725301766630106</v>
      </c>
      <c r="F58" s="103">
        <f>('wskaźniki 2010'!F$175-'wskaźniki 2010'!F59)/'wskaźniki 2010'!F$176</f>
        <v>0.38285568888286653</v>
      </c>
      <c r="G58" s="103">
        <f>('wskaźniki 2010'!G$175-'wskaźniki 2010'!G59)/'wskaźniki 2010'!G$176</f>
        <v>-0.5701154661695027</v>
      </c>
      <c r="H58" s="103">
        <f>('wskaźniki 2010'!H$175-'wskaźniki 2010'!H59)/'wskaźniki 2010'!H$176</f>
        <v>-0.25427598625782688</v>
      </c>
      <c r="I58" s="103">
        <f>('wskaźniki 2010'!I59-'wskaźniki 2010'!I$175)/'wskaźniki 2010'!I$176</f>
        <v>-0.44236133078835238</v>
      </c>
      <c r="J58" s="103">
        <f>('wskaźniki 2010'!J59-'wskaźniki 2010'!J$175)/'wskaźniki 2010'!J$176</f>
        <v>-1.0603843212418762</v>
      </c>
      <c r="K58" s="103">
        <f>('wskaźniki 2010'!K59-'wskaźniki 2010'!K$175)/'wskaźniki 2010'!K$176</f>
        <v>-0.11536048249860875</v>
      </c>
      <c r="L58" s="103">
        <f>('wskaźniki 2010'!L$175-'wskaźniki 2010'!L59)/'wskaźniki 2010'!L$176</f>
        <v>-0.24487127503455439</v>
      </c>
      <c r="M58" s="103">
        <f>('wskaźniki 2010'!M59-'wskaźniki 2010'!M$175)/'wskaźniki 2010'!M$176</f>
        <v>-0.44642860624045111</v>
      </c>
      <c r="N58" s="103">
        <f>('wskaźniki 2010'!N59-'wskaźniki 2010'!N$175)/'wskaźniki 2010'!N$176</f>
        <v>0.87488434094214884</v>
      </c>
      <c r="O58" s="103">
        <f>('wskaźniki 2010'!O59-'wskaźniki 2010'!O$175)/'wskaźniki 2010'!O$176</f>
        <v>1.3488492789858271</v>
      </c>
      <c r="P58" s="103">
        <f>('wskaźniki 2010'!P59-'wskaźniki 2010'!P$175)/'wskaźniki 2010'!P$176</f>
        <v>1.4665271200675432</v>
      </c>
      <c r="Q58" s="103">
        <f>('wskaźniki 2010'!Q59-'wskaźniki 2010'!Q$175)/'wskaźniki 2010'!Q$176</f>
        <v>-0.28900927645979801</v>
      </c>
      <c r="R58" s="103">
        <f>('wskaźniki 2010'!R59-'wskaźniki 2010'!R$175)/'wskaźniki 2010'!R$176</f>
        <v>-7.5278275180498649E-2</v>
      </c>
      <c r="S58" s="103">
        <f>('wskaźniki 2010'!S59-'wskaźniki 2010'!S$175)/'wskaźniki 2010'!S$176</f>
        <v>0.59548493544699288</v>
      </c>
      <c r="T58" s="103">
        <f>('wskaźniki 2010'!T59-'wskaźniki 2010'!T$175)/'wskaźniki 2010'!T$176</f>
        <v>0.24880668744834439</v>
      </c>
      <c r="U58" s="103">
        <f>('wskaźniki 2010'!U59-'wskaźniki 2010'!U$175)/'wskaźniki 2010'!U$176</f>
        <v>-0.18208795720596738</v>
      </c>
      <c r="V58" s="103">
        <f>('wskaźniki 2010'!V59-'wskaźniki 2010'!V$175)/'wskaźniki 2010'!V$176</f>
        <v>-0.50209314331935972</v>
      </c>
    </row>
    <row r="59" spans="1:22">
      <c r="A59" s="60" t="s">
        <v>134</v>
      </c>
      <c r="B59" s="60" t="s">
        <v>135</v>
      </c>
      <c r="C59" s="103">
        <f>('wskaźniki 2010'!C60-'wskaźniki 2010'!C$175)/'wskaźniki 2010'!C$176</f>
        <v>-0.41531866830139047</v>
      </c>
      <c r="D59" s="103">
        <f>('wskaźniki 2010'!D60-'wskaźniki 2010'!D$175)/'wskaźniki 2010'!D$176</f>
        <v>-0.50497219479348243</v>
      </c>
      <c r="E59" s="103">
        <f>('wskaźniki 2010'!E60-'wskaźniki 2010'!E$175)/'wskaźniki 2010'!E$176</f>
        <v>0.2329943226553966</v>
      </c>
      <c r="F59" s="103">
        <f>('wskaźniki 2010'!F$175-'wskaźniki 2010'!F60)/'wskaźniki 2010'!F$176</f>
        <v>1.3175943687615828</v>
      </c>
      <c r="G59" s="103">
        <f>('wskaźniki 2010'!G$175-'wskaźniki 2010'!G60)/'wskaźniki 2010'!G$176</f>
        <v>-0.17529751931876283</v>
      </c>
      <c r="H59" s="103">
        <f>('wskaźniki 2010'!H$175-'wskaźniki 2010'!H60)/'wskaźniki 2010'!H$176</f>
        <v>0.62220563304000387</v>
      </c>
      <c r="I59" s="103">
        <f>('wskaźniki 2010'!I60-'wskaźniki 2010'!I$175)/'wskaźniki 2010'!I$176</f>
        <v>-1.0347916564366018</v>
      </c>
      <c r="J59" s="103">
        <f>('wskaźniki 2010'!J60-'wskaźniki 2010'!J$175)/'wskaźniki 2010'!J$176</f>
        <v>-0.83006414560232478</v>
      </c>
      <c r="K59" s="103">
        <f>('wskaźniki 2010'!K60-'wskaźniki 2010'!K$175)/'wskaźniki 2010'!K$176</f>
        <v>-0.12638965168526847</v>
      </c>
      <c r="L59" s="103">
        <f>('wskaźniki 2010'!L$175-'wskaźniki 2010'!L60)/'wskaźniki 2010'!L$176</f>
        <v>1.2926353781677804</v>
      </c>
      <c r="M59" s="103">
        <f>('wskaźniki 2010'!M60-'wskaźniki 2010'!M$175)/'wskaźniki 2010'!M$176</f>
        <v>-0.43322482002157875</v>
      </c>
      <c r="N59" s="103">
        <f>('wskaźniki 2010'!N60-'wskaźniki 2010'!N$175)/'wskaźniki 2010'!N$176</f>
        <v>-1.4471771053178005E-2</v>
      </c>
      <c r="O59" s="103">
        <f>('wskaźniki 2010'!O60-'wskaźniki 2010'!O$175)/'wskaźniki 2010'!O$176</f>
        <v>-0.78196208725925431</v>
      </c>
      <c r="P59" s="103">
        <f>('wskaźniki 2010'!P60-'wskaźniki 2010'!P$175)/'wskaźniki 2010'!P$176</f>
        <v>0.61365852963590817</v>
      </c>
      <c r="Q59" s="103">
        <f>('wskaźniki 2010'!Q60-'wskaźniki 2010'!Q$175)/'wskaźniki 2010'!Q$176</f>
        <v>-0.43391983839835341</v>
      </c>
      <c r="R59" s="103">
        <f>('wskaźniki 2010'!R60-'wskaźniki 2010'!R$175)/'wskaźniki 2010'!R$176</f>
        <v>-3.4186267500469061E-2</v>
      </c>
      <c r="S59" s="103">
        <f>('wskaźniki 2010'!S60-'wskaźniki 2010'!S$175)/'wskaźniki 2010'!S$176</f>
        <v>-0.61964417552389051</v>
      </c>
      <c r="T59" s="103">
        <f>('wskaźniki 2010'!T60-'wskaźniki 2010'!T$175)/'wskaźniki 2010'!T$176</f>
        <v>-6.4077371378659723E-2</v>
      </c>
      <c r="U59" s="103">
        <f>('wskaźniki 2010'!U60-'wskaźniki 2010'!U$175)/'wskaźniki 2010'!U$176</f>
        <v>-0.46709054100593866</v>
      </c>
      <c r="V59" s="103">
        <f>('wskaźniki 2010'!V60-'wskaźniki 2010'!V$175)/'wskaźniki 2010'!V$176</f>
        <v>-0.30965403017557686</v>
      </c>
    </row>
    <row r="60" spans="1:22">
      <c r="A60" s="60" t="s">
        <v>136</v>
      </c>
      <c r="B60" s="60" t="s">
        <v>137</v>
      </c>
      <c r="C60" s="103">
        <f>('wskaźniki 2010'!C61-'wskaźniki 2010'!C$175)/'wskaźniki 2010'!C$176</f>
        <v>4.5588278935275186</v>
      </c>
      <c r="D60" s="103">
        <f>('wskaźniki 2010'!D61-'wskaźniki 2010'!D$175)/'wskaźniki 2010'!D$176</f>
        <v>0.27335969132238486</v>
      </c>
      <c r="E60" s="103">
        <f>('wskaźniki 2010'!E61-'wskaźniki 2010'!E$175)/'wskaźniki 2010'!E$176</f>
        <v>-1.0453203548263488</v>
      </c>
      <c r="F60" s="103">
        <f>('wskaźniki 2010'!F$175-'wskaźniki 2010'!F61)/'wskaźniki 2010'!F$176</f>
        <v>0.75675116083435301</v>
      </c>
      <c r="G60" s="103">
        <f>('wskaźniki 2010'!G$175-'wskaźniki 2010'!G61)/'wskaźniki 2010'!G$176</f>
        <v>-0.68159347469206422</v>
      </c>
      <c r="H60" s="103">
        <f>('wskaźniki 2010'!H$175-'wskaźniki 2010'!H61)/'wskaźniki 2010'!H$176</f>
        <v>-0.10402199437819928</v>
      </c>
      <c r="I60" s="103">
        <f>('wskaźniki 2010'!I61-'wskaźniki 2010'!I$175)/'wskaźniki 2010'!I$176</f>
        <v>-0.55520520234040038</v>
      </c>
      <c r="J60" s="103">
        <f>('wskaźniki 2010'!J61-'wskaźniki 2010'!J$175)/'wskaźniki 2010'!J$176</f>
        <v>-1.6312991793445211</v>
      </c>
      <c r="K60" s="103">
        <f>('wskaźniki 2010'!K61-'wskaźniki 2010'!K$175)/'wskaźniki 2010'!K$176</f>
        <v>-0.13243558725337842</v>
      </c>
      <c r="L60" s="103">
        <f>('wskaźniki 2010'!L$175-'wskaźniki 2010'!L61)/'wskaźniki 2010'!L$176</f>
        <v>-1.4260725869564006</v>
      </c>
      <c r="M60" s="103">
        <f>('wskaźniki 2010'!M61-'wskaźniki 2010'!M$175)/'wskaźniki 2010'!M$176</f>
        <v>0.81453297766185828</v>
      </c>
      <c r="N60" s="103">
        <f>('wskaźniki 2010'!N61-'wskaźniki 2010'!N$175)/'wskaźniki 2010'!N$176</f>
        <v>1.356011417923227</v>
      </c>
      <c r="O60" s="103">
        <f>('wskaźniki 2010'!O61-'wskaźniki 2010'!O$175)/'wskaźniki 2010'!O$176</f>
        <v>8.9530733546222228E-3</v>
      </c>
      <c r="P60" s="103">
        <f>('wskaźniki 2010'!P61-'wskaźniki 2010'!P$175)/'wskaźniki 2010'!P$176</f>
        <v>0.65156488864810913</v>
      </c>
      <c r="Q60" s="103">
        <f>('wskaźniki 2010'!Q61-'wskaźniki 2010'!Q$175)/'wskaźniki 2010'!Q$176</f>
        <v>0.15649136623532695</v>
      </c>
      <c r="R60" s="103">
        <f>('wskaźniki 2010'!R61-'wskaźniki 2010'!R$175)/'wskaźniki 2010'!R$176</f>
        <v>4.1662730008918958E-3</v>
      </c>
      <c r="S60" s="103">
        <f>('wskaźniki 2010'!S61-'wskaźniki 2010'!S$175)/'wskaźniki 2010'!S$176</f>
        <v>7.7308145032971759E-2</v>
      </c>
      <c r="T60" s="103">
        <f>('wskaźniki 2010'!T61-'wskaźniki 2010'!T$175)/'wskaźniki 2010'!T$176</f>
        <v>4.0180147027927902E-2</v>
      </c>
      <c r="U60" s="103">
        <f>('wskaźniki 2010'!U61-'wskaźniki 2010'!U$175)/'wskaźniki 2010'!U$176</f>
        <v>-0.51527144307288131</v>
      </c>
      <c r="V60" s="103">
        <f>('wskaźniki 2010'!V61-'wskaźniki 2010'!V$175)/'wskaźniki 2010'!V$176</f>
        <v>-0.52843066427326135</v>
      </c>
    </row>
    <row r="61" spans="1:22">
      <c r="A61" s="60" t="s">
        <v>138</v>
      </c>
      <c r="B61" s="60" t="s">
        <v>139</v>
      </c>
      <c r="C61" s="103">
        <f>('wskaźniki 2010'!C62-'wskaźniki 2010'!C$175)/'wskaźniki 2010'!C$176</f>
        <v>-0.44351677806232531</v>
      </c>
      <c r="D61" s="103">
        <f>('wskaźniki 2010'!D62-'wskaźniki 2010'!D$175)/'wskaźniki 2010'!D$176</f>
        <v>0.21714095840493439</v>
      </c>
      <c r="E61" s="103">
        <f>('wskaźniki 2010'!E62-'wskaźniki 2010'!E$175)/'wskaźniki 2010'!E$176</f>
        <v>-0.72944336888491368</v>
      </c>
      <c r="F61" s="103">
        <f>('wskaźniki 2010'!F$175-'wskaźniki 2010'!F62)/'wskaźniki 2010'!F$176</f>
        <v>-0.62666208538614665</v>
      </c>
      <c r="G61" s="103">
        <f>('wskaźniki 2010'!G$175-'wskaźniki 2010'!G62)/'wskaźniki 2010'!G$176</f>
        <v>0.16842634029246983</v>
      </c>
      <c r="H61" s="103">
        <f>('wskaźniki 2010'!H$175-'wskaźniki 2010'!H62)/'wskaźniki 2010'!H$176</f>
        <v>-0.27931831823776526</v>
      </c>
      <c r="I61" s="103">
        <f>('wskaźniki 2010'!I62-'wskaźniki 2010'!I$175)/'wskaźniki 2010'!I$176</f>
        <v>-0.69626004178045964</v>
      </c>
      <c r="J61" s="103">
        <f>('wskaźniki 2010'!J62-'wskaźniki 2010'!J$175)/'wskaźniki 2010'!J$176</f>
        <v>-0.25452096059591139</v>
      </c>
      <c r="K61" s="103">
        <f>('wskaźniki 2010'!K62-'wskaźniki 2010'!K$175)/'wskaźniki 2010'!K$176</f>
        <v>-3.5050333556802662E-2</v>
      </c>
      <c r="L61" s="103">
        <f>('wskaźniki 2010'!L$175-'wskaźniki 2010'!L62)/'wskaźniki 2010'!L$176</f>
        <v>1.1682781080951012</v>
      </c>
      <c r="M61" s="103">
        <f>('wskaźniki 2010'!M62-'wskaźniki 2010'!M$175)/'wskaźniki 2010'!M$176</f>
        <v>-0.76331947549338708</v>
      </c>
      <c r="N61" s="103">
        <f>('wskaźniki 2010'!N62-'wskaźniki 2010'!N$175)/'wskaźniki 2010'!N$176</f>
        <v>-0.82364003688499166</v>
      </c>
      <c r="O61" s="103">
        <f>('wskaźniki 2010'!O62-'wskaźniki 2010'!O$175)/'wskaźniki 2010'!O$176</f>
        <v>-1.274843536123424</v>
      </c>
      <c r="P61" s="103">
        <f>('wskaźniki 2010'!P62-'wskaźniki 2010'!P$175)/'wskaźniki 2010'!P$176</f>
        <v>1.1240095002963941</v>
      </c>
      <c r="Q61" s="103">
        <f>('wskaźniki 2010'!Q62-'wskaźniki 2010'!Q$175)/'wskaźniki 2010'!Q$176</f>
        <v>-0.6086276464583823</v>
      </c>
      <c r="R61" s="103">
        <f>('wskaźniki 2010'!R62-'wskaźniki 2010'!R$175)/'wskaźniki 2010'!R$176</f>
        <v>-0.26156204332996613</v>
      </c>
      <c r="S61" s="103">
        <f>('wskaźniki 2010'!S62-'wskaźniki 2010'!S$175)/'wskaźniki 2010'!S$176</f>
        <v>-0.61964417552389051</v>
      </c>
      <c r="T61" s="103">
        <f>('wskaźniki 2010'!T62-'wskaźniki 2010'!T$175)/'wskaźniki 2010'!T$176</f>
        <v>-0.87657951981936677</v>
      </c>
      <c r="U61" s="103">
        <f>('wskaźniki 2010'!U62-'wskaźniki 2010'!U$175)/'wskaźniki 2010'!U$176</f>
        <v>-0.16018496484897654</v>
      </c>
      <c r="V61" s="103">
        <f>('wskaźniki 2010'!V62-'wskaźniki 2010'!V$175)/'wskaźniki 2010'!V$176</f>
        <v>-0.33593206052487828</v>
      </c>
    </row>
    <row r="62" spans="1:22">
      <c r="A62" s="60" t="s">
        <v>140</v>
      </c>
      <c r="B62" s="60" t="s">
        <v>141</v>
      </c>
      <c r="C62" s="103">
        <f>('wskaźniki 2010'!C63-'wskaźniki 2010'!C$175)/'wskaźniki 2010'!C$176</f>
        <v>-0.43223753415795135</v>
      </c>
      <c r="D62" s="103">
        <f>('wskaźniki 2010'!D63-'wskaźniki 2010'!D$175)/'wskaźniki 2010'!D$176</f>
        <v>0.25203195523307237</v>
      </c>
      <c r="E62" s="103">
        <f>('wskaźniki 2010'!E63-'wskaźniki 2010'!E$175)/'wskaźniki 2010'!E$176</f>
        <v>3.7224479017271879</v>
      </c>
      <c r="F62" s="103">
        <f>('wskaźniki 2010'!F$175-'wskaźniki 2010'!F63)/'wskaźniki 2010'!F$176</f>
        <v>-6.5818877458916999E-2</v>
      </c>
      <c r="G62" s="103">
        <f>('wskaźniki 2010'!G$175-'wskaźniki 2010'!G63)/'wskaźniki 2010'!G$176</f>
        <v>1.0138012382552308</v>
      </c>
      <c r="H62" s="103">
        <f>('wskaźniki 2010'!H$175-'wskaźniki 2010'!H63)/'wskaźniki 2010'!H$176</f>
        <v>0.89767128481932168</v>
      </c>
      <c r="I62" s="103">
        <f>('wskaźniki 2010'!I63-'wskaźniki 2010'!I$175)/'wskaźniki 2010'!I$176</f>
        <v>-0.2448845555722696</v>
      </c>
      <c r="J62" s="103">
        <f>('wskaźniki 2010'!J63-'wskaźniki 2010'!J$175)/'wskaźniki 2010'!J$176</f>
        <v>-0.9292596261049848</v>
      </c>
      <c r="K62" s="103">
        <f>('wskaźniki 2010'!K63-'wskaźniki 2010'!K$175)/'wskaźniki 2010'!K$176</f>
        <v>8.3598085932476834E-2</v>
      </c>
      <c r="L62" s="103">
        <f>('wskaźniki 2010'!L$175-'wskaźniki 2010'!L63)/'wskaźniki 2010'!L$176</f>
        <v>1.1682781080951012</v>
      </c>
      <c r="M62" s="103">
        <f>('wskaźniki 2010'!M63-'wskaźniki 2010'!M$175)/'wskaźniki 2010'!M$176</f>
        <v>-1.4433144657653139</v>
      </c>
      <c r="N62" s="103">
        <f>('wskaźniki 2010'!N63-'wskaźniki 2010'!N$175)/'wskaźniki 2010'!N$176</f>
        <v>0.16777333386389709</v>
      </c>
      <c r="O62" s="103">
        <f>('wskaźniki 2010'!O63-'wskaźniki 2010'!O$175)/'wskaźniki 2010'!O$176</f>
        <v>-1.1847251028829346</v>
      </c>
      <c r="P62" s="103">
        <f>('wskaźniki 2010'!P63-'wskaźniki 2010'!P$175)/'wskaźniki 2010'!P$176</f>
        <v>-1.2264386069136863</v>
      </c>
      <c r="Q62" s="103">
        <f>('wskaźniki 2010'!Q63-'wskaźniki 2010'!Q$175)/'wskaźniki 2010'!Q$176</f>
        <v>-0.72511954629077324</v>
      </c>
      <c r="R62" s="103">
        <f>('wskaźniki 2010'!R63-'wskaźniki 2010'!R$175)/'wskaźniki 2010'!R$176</f>
        <v>-0.14513468823654896</v>
      </c>
      <c r="S62" s="103">
        <f>('wskaźniki 2010'!S63-'wskaźniki 2010'!S$175)/'wskaźniki 2010'!S$176</f>
        <v>-0.61964417552389051</v>
      </c>
      <c r="T62" s="103">
        <f>('wskaźniki 2010'!T63-'wskaźniki 2010'!T$175)/'wskaźniki 2010'!T$176</f>
        <v>-0.5562738062842133</v>
      </c>
      <c r="U62" s="103">
        <f>('wskaźniki 2010'!U63-'wskaźniki 2010'!U$175)/'wskaźniki 2010'!U$176</f>
        <v>0.51853042208199984</v>
      </c>
      <c r="V62" s="103">
        <f>('wskaźniki 2010'!V63-'wskaźniki 2010'!V$175)/'wskaźniki 2010'!V$176</f>
        <v>0.15751958315269959</v>
      </c>
    </row>
    <row r="63" spans="1:22">
      <c r="A63" s="60" t="s">
        <v>142</v>
      </c>
      <c r="B63" s="60" t="s">
        <v>143</v>
      </c>
      <c r="C63" s="103">
        <f>('wskaźniki 2010'!C64-'wskaźniki 2010'!C$175)/'wskaźniki 2010'!C$176</f>
        <v>-0.4021595504129542</v>
      </c>
      <c r="D63" s="103">
        <f>('wskaźniki 2010'!D64-'wskaźniki 2010'!D$175)/'wskaźniki 2010'!D$176</f>
        <v>-0.19559292947503629</v>
      </c>
      <c r="E63" s="103">
        <f>('wskaźniki 2010'!E64-'wskaźniki 2010'!E$175)/'wskaźniki 2010'!E$176</f>
        <v>1.7827657849305627</v>
      </c>
      <c r="F63" s="103">
        <f>('wskaźniki 2010'!F$175-'wskaźniki 2010'!F64)/'wskaźniki 2010'!F$176</f>
        <v>0.38285568888286653</v>
      </c>
      <c r="G63" s="103">
        <f>('wskaźniki 2010'!G$175-'wskaźniki 2010'!G64)/'wskaźniki 2010'!G$176</f>
        <v>1.0138012382552308</v>
      </c>
      <c r="H63" s="103">
        <f>('wskaźniki 2010'!H$175-'wskaźniki 2010'!H64)/'wskaźniki 2010'!H$176</f>
        <v>1.098009940658826</v>
      </c>
      <c r="I63" s="103">
        <f>('wskaźniki 2010'!I64-'wskaźniki 2010'!I$175)/'wskaźniki 2010'!I$176</f>
        <v>-0.55520520234040038</v>
      </c>
      <c r="J63" s="103">
        <f>('wskaźniki 2010'!J64-'wskaźniki 2010'!J$175)/'wskaźniki 2010'!J$176</f>
        <v>-0.80405564451591449</v>
      </c>
      <c r="K63" s="103">
        <f>('wskaźniki 2010'!K64-'wskaźniki 2010'!K$175)/'wskaźniki 2010'!K$176</f>
        <v>0.19311970392258102</v>
      </c>
      <c r="L63" s="103">
        <f>('wskaźniki 2010'!L$175-'wskaźniki 2010'!L64)/'wskaźniki 2010'!L$176</f>
        <v>-0.21346795540945132</v>
      </c>
      <c r="M63" s="103">
        <f>('wskaźniki 2010'!M64-'wskaźniki 2010'!M$175)/'wskaźniki 2010'!M$176</f>
        <v>0.79472729833354971</v>
      </c>
      <c r="N63" s="103">
        <f>('wskaźniki 2010'!N64-'wskaźniki 2010'!N$175)/'wskaźniki 2010'!N$176</f>
        <v>1.4544237745784476</v>
      </c>
      <c r="O63" s="103">
        <f>('wskaźniki 2010'!O64-'wskaźniki 2010'!O$175)/'wskaźniki 2010'!O$176</f>
        <v>-0.28046020285671713</v>
      </c>
      <c r="P63" s="103">
        <f>('wskaźniki 2010'!P64-'wskaźniki 2010'!P$175)/'wskaźniki 2010'!P$176</f>
        <v>-1.2482600867045355</v>
      </c>
      <c r="Q63" s="103">
        <f>('wskaźniki 2010'!Q64-'wskaźniki 2010'!Q$175)/'wskaźniki 2010'!Q$176</f>
        <v>-5.8894593724414426E-2</v>
      </c>
      <c r="R63" s="103">
        <f>('wskaźniki 2010'!R64-'wskaźniki 2010'!R$175)/'wskaźniki 2010'!R$176</f>
        <v>-8.0757209537835925E-2</v>
      </c>
      <c r="S63" s="103">
        <f>('wskaźniki 2010'!S64-'wskaźniki 2010'!S$175)/'wskaźniki 2010'!S$176</f>
        <v>-0.61964417552389051</v>
      </c>
      <c r="T63" s="103">
        <f>('wskaźniki 2010'!T64-'wskaźniki 2010'!T$175)/'wskaźniki 2010'!T$176</f>
        <v>0.30140345383299044</v>
      </c>
      <c r="U63" s="103">
        <f>('wskaźniki 2010'!U64-'wskaźniki 2010'!U$175)/'wskaźniki 2010'!U$176</f>
        <v>0.73423321798906549</v>
      </c>
      <c r="V63" s="103">
        <f>('wskaźniki 2010'!V64-'wskaźniki 2010'!V$175)/'wskaźniki 2010'!V$176</f>
        <v>0.37379764694106782</v>
      </c>
    </row>
    <row r="64" spans="1:22">
      <c r="A64" s="60" t="s">
        <v>144</v>
      </c>
      <c r="B64" s="60" t="s">
        <v>145</v>
      </c>
      <c r="C64" s="103">
        <f>('wskaźniki 2010'!C65-'wskaźniki 2010'!C$175)/'wskaźniki 2010'!C$176</f>
        <v>-0.40779917236514113</v>
      </c>
      <c r="D64" s="103">
        <f>('wskaźniki 2010'!D65-'wskaźniki 2010'!D$175)/'wskaźniki 2010'!D$176</f>
        <v>-0.62361175137102465</v>
      </c>
      <c r="E64" s="103">
        <f>('wskaźniki 2010'!E65-'wskaźniki 2010'!E$175)/'wskaźniki 2010'!E$176</f>
        <v>0.39586839353144893</v>
      </c>
      <c r="F64" s="103">
        <f>('wskaźniki 2010'!F$175-'wskaźniki 2010'!F65)/'wskaźniki 2010'!F$176</f>
        <v>-0.86969414215461238</v>
      </c>
      <c r="G64" s="103">
        <f>('wskaźniki 2010'!G$175-'wskaźniki 2010'!G65)/'wskaźniki 2010'!G$176</f>
        <v>-0.53760104701708877</v>
      </c>
      <c r="H64" s="103">
        <f>('wskaźniki 2010'!H$175-'wskaźniki 2010'!H65)/'wskaźniki 2010'!H$176</f>
        <v>-1.0556306096158443</v>
      </c>
      <c r="I64" s="103">
        <f>('wskaźniki 2010'!I65-'wskaźniki 2010'!I$175)/'wskaźniki 2010'!I$176</f>
        <v>-0.27309552346028187</v>
      </c>
      <c r="J64" s="103">
        <f>('wskaźniki 2010'!J65-'wskaźniki 2010'!J$175)/'wskaźniki 2010'!J$176</f>
        <v>-0.39892276287286987</v>
      </c>
      <c r="K64" s="103">
        <f>('wskaźniki 2010'!K65-'wskaźniki 2010'!K$175)/'wskaźniki 2010'!K$176</f>
        <v>-0.10234737483606579</v>
      </c>
      <c r="L64" s="103">
        <f>('wskaźniki 2010'!L$175-'wskaźniki 2010'!L65)/'wskaźniki 2010'!L$176</f>
        <v>-1.1116041402601111</v>
      </c>
      <c r="M64" s="103">
        <f>('wskaźniki 2010'!M65-'wskaźniki 2010'!M$175)/'wskaźniki 2010'!M$176</f>
        <v>-0.3011869578328551</v>
      </c>
      <c r="N64" s="103">
        <f>('wskaźniki 2010'!N65-'wskaźniki 2010'!N$175)/'wskaźniki 2010'!N$176</f>
        <v>0.72179845281180566</v>
      </c>
      <c r="O64" s="103">
        <f>('wskaźniki 2010'!O65-'wskaźniki 2010'!O$175)/'wskaźniki 2010'!O$176</f>
        <v>-1.0447848720532622</v>
      </c>
      <c r="P64" s="103">
        <f>('wskaźniki 2010'!P65-'wskaźniki 2010'!P$175)/'wskaźniki 2010'!P$176</f>
        <v>-1.4503083393988174</v>
      </c>
      <c r="Q64" s="103">
        <f>('wskaźniki 2010'!Q65-'wskaźniki 2010'!Q$175)/'wskaźniki 2010'!Q$176</f>
        <v>0.90761118464198109</v>
      </c>
      <c r="R64" s="103">
        <f>('wskaźniki 2010'!R65-'wskaźniki 2010'!R$175)/'wskaźniki 2010'!R$176</f>
        <v>-0.15609255695122351</v>
      </c>
      <c r="S64" s="103">
        <f>('wskaźniki 2010'!S65-'wskaźniki 2010'!S$175)/'wskaźniki 2010'!S$176</f>
        <v>1.9371206387929272</v>
      </c>
      <c r="T64" s="103">
        <f>('wskaźniki 2010'!T65-'wskaźniki 2010'!T$175)/'wskaźniki 2010'!T$176</f>
        <v>-0.58621119656493048</v>
      </c>
      <c r="U64" s="103">
        <f>('wskaźniki 2010'!U65-'wskaźniki 2010'!U$175)/'wskaźniki 2010'!U$176</f>
        <v>0.54777875208508442</v>
      </c>
      <c r="V64" s="103">
        <f>('wskaźniki 2010'!V65-'wskaźniki 2010'!V$175)/'wskaźniki 2010'!V$176</f>
        <v>1.5454412007145524</v>
      </c>
    </row>
    <row r="65" spans="1:22">
      <c r="A65" s="60" t="s">
        <v>146</v>
      </c>
      <c r="B65" s="60" t="s">
        <v>147</v>
      </c>
      <c r="C65" s="103">
        <f>('wskaźniki 2010'!C66-'wskaźniki 2010'!C$175)/'wskaźniki 2010'!C$176</f>
        <v>-0.38336081057233096</v>
      </c>
      <c r="D65" s="103">
        <f>('wskaźniki 2010'!D66-'wskaźniki 2010'!D$175)/'wskaźniki 2010'!D$176</f>
        <v>-0.44799768797679201</v>
      </c>
      <c r="E65" s="103">
        <f>('wskaźniki 2010'!E66-'wskaźniki 2010'!E$175)/'wskaźniki 2010'!E$176</f>
        <v>0.21325201103405678</v>
      </c>
      <c r="F65" s="103">
        <f>('wskaźniki 2010'!F$175-'wskaźniki 2010'!F66)/'wskaźniki 2010'!F$176</f>
        <v>4.6349764126529212E-2</v>
      </c>
      <c r="G65" s="103">
        <f>('wskaźniki 2010'!G$175-'wskaźniki 2010'!G66)/'wskaźniki 2010'!G$176</f>
        <v>6.1593248791681529E-2</v>
      </c>
      <c r="H65" s="103">
        <f>('wskaźniki 2010'!H$175-'wskaźniki 2010'!H66)/'wskaźniki 2010'!H$176</f>
        <v>2.1189665521490837E-2</v>
      </c>
      <c r="I65" s="103">
        <f>('wskaźniki 2010'!I66-'wskaźniki 2010'!I$175)/'wskaźniki 2010'!I$176</f>
        <v>-1.0347916564366018</v>
      </c>
      <c r="J65" s="103">
        <f>('wskaźniki 2010'!J66-'wskaźniki 2010'!J$175)/'wskaźniki 2010'!J$176</f>
        <v>0.55033110812517871</v>
      </c>
      <c r="K65" s="103">
        <f>('wskaźniki 2010'!K66-'wskaźniki 2010'!K$175)/'wskaźniki 2010'!K$176</f>
        <v>-1.242328136506589E-2</v>
      </c>
      <c r="L65" s="103">
        <f>('wskaźniki 2010'!L$175-'wskaźniki 2010'!L66)/'wskaźniki 2010'!L$176</f>
        <v>0.33922860463331861</v>
      </c>
      <c r="M65" s="103">
        <f>('wskaźniki 2010'!M66-'wskaźniki 2010'!M$175)/'wskaźniki 2010'!M$176</f>
        <v>0.68249511547313457</v>
      </c>
      <c r="N65" s="103">
        <f>('wskaźniki 2010'!N66-'wskaźniki 2010'!N$175)/'wskaźniki 2010'!N$176</f>
        <v>0.44478589333785157</v>
      </c>
      <c r="O65" s="103">
        <f>('wskaźniki 2010'!O66-'wskaźniki 2010'!O$175)/'wskaźniki 2010'!O$176</f>
        <v>-9.8686722696336021E-2</v>
      </c>
      <c r="P65" s="103">
        <f>('wskaźniki 2010'!P66-'wskaźniki 2010'!P$175)/'wskaźniki 2010'!P$176</f>
        <v>-0.76149135684252733</v>
      </c>
      <c r="Q65" s="103">
        <f>('wskaźniki 2010'!Q66-'wskaźniki 2010'!Q$175)/'wskaźniki 2010'!Q$176</f>
        <v>-0.83003597650547223</v>
      </c>
      <c r="R65" s="103">
        <f>('wskaźniki 2010'!R66-'wskaźniki 2010'!R$175)/'wskaźniki 2010'!R$176</f>
        <v>-0.1834872287379099</v>
      </c>
      <c r="S65" s="103">
        <f>('wskaźniki 2010'!S66-'wskaźniki 2010'!S$175)/'wskaźniki 2010'!S$176</f>
        <v>-0.61964417552389051</v>
      </c>
      <c r="T65" s="103">
        <f>('wskaźniki 2010'!T66-'wskaźniki 2010'!T$175)/'wskaźniki 2010'!T$176</f>
        <v>-3.1946935767670381E-2</v>
      </c>
      <c r="U65" s="103">
        <f>('wskaźniki 2010'!U66-'wskaźniki 2010'!U$175)/'wskaźniki 2010'!U$176</f>
        <v>-0.5852526657416216</v>
      </c>
      <c r="V65" s="103">
        <f>('wskaźniki 2010'!V66-'wskaźniki 2010'!V$175)/'wskaźniki 2010'!V$176</f>
        <v>-0.51123544705979884</v>
      </c>
    </row>
    <row r="66" spans="1:22">
      <c r="A66" s="60" t="s">
        <v>148</v>
      </c>
      <c r="B66" s="60" t="s">
        <v>149</v>
      </c>
      <c r="C66" s="103">
        <f>('wskaźniki 2010'!C67-'wskaźniki 2010'!C$175)/'wskaźniki 2010'!C$176</f>
        <v>-0.38148093658826859</v>
      </c>
      <c r="D66" s="103">
        <f>('wskaźniki 2010'!D67-'wskaźniki 2010'!D$175)/'wskaźniki 2010'!D$176</f>
        <v>0.26327705746481223</v>
      </c>
      <c r="E66" s="103">
        <f>('wskaźniki 2010'!E67-'wskaźniki 2010'!E$175)/'wskaźniki 2010'!E$176</f>
        <v>-1.410553119821133</v>
      </c>
      <c r="F66" s="103">
        <f>('wskaźniki 2010'!F$175-'wskaźniki 2010'!F67)/'wskaźniki 2010'!F$176</f>
        <v>0.25199227369984706</v>
      </c>
      <c r="G66" s="103">
        <f>('wskaźniki 2010'!G$175-'wskaźniki 2010'!G67)/'wskaźniki 2010'!G$176</f>
        <v>0.73510621694882616</v>
      </c>
      <c r="H66" s="103">
        <f>('wskaźniki 2010'!H$175-'wskaźniki 2010'!H67)/'wskaźniki 2010'!H$176</f>
        <v>0.74741729293969406</v>
      </c>
      <c r="I66" s="103">
        <f>('wskaźniki 2010'!I67-'wskaźniki 2010'!I$175)/'wskaźniki 2010'!I$176</f>
        <v>0.20649093063592047</v>
      </c>
      <c r="J66" s="103">
        <f>('wskaźniki 2010'!J67-'wskaźniki 2010'!J$175)/'wskaźniki 2010'!J$176</f>
        <v>-0.70768159608803327</v>
      </c>
      <c r="K66" s="103">
        <f>('wskaźniki 2010'!K67-'wskaźniki 2010'!K$175)/'wskaźniki 2010'!K$176</f>
        <v>-5.3303936555153378E-2</v>
      </c>
      <c r="L66" s="103">
        <f>('wskaźniki 2010'!L$175-'wskaźniki 2010'!L67)/'wskaźniki 2010'!L$176</f>
        <v>-0.13182118974323284</v>
      </c>
      <c r="M66" s="103">
        <f>('wskaźniki 2010'!M67-'wskaźniki 2010'!M$175)/'wskaźniki 2010'!M$176</f>
        <v>0.74191215345806094</v>
      </c>
      <c r="N66" s="103">
        <f>('wskaźniki 2010'!N67-'wskaźniki 2010'!N$175)/'wskaźniki 2010'!N$176</f>
        <v>0.57964727097648694</v>
      </c>
      <c r="O66" s="103">
        <f>('wskaźniki 2010'!O67-'wskaźniki 2010'!O$175)/'wskaźniki 2010'!O$176</f>
        <v>-0.10517317212683093</v>
      </c>
      <c r="P66" s="103">
        <f>('wskaźniki 2010'!P67-'wskaźniki 2010'!P$175)/'wskaźniki 2010'!P$176</f>
        <v>-0.91055025075418572</v>
      </c>
      <c r="Q66" s="103">
        <f>('wskaźniki 2010'!Q67-'wskaźniki 2010'!Q$175)/'wskaźniki 2010'!Q$176</f>
        <v>-0.34743156139695974</v>
      </c>
      <c r="R66" s="103">
        <f>('wskaźniki 2010'!R67-'wskaźniki 2010'!R$175)/'wskaźniki 2010'!R$176</f>
        <v>-0.10267294696718504</v>
      </c>
      <c r="S66" s="103">
        <f>('wskaźniki 2010'!S67-'wskaźniki 2010'!S$175)/'wskaźniki 2010'!S$176</f>
        <v>-0.61964417552389051</v>
      </c>
      <c r="T66" s="103">
        <f>('wskaźniki 2010'!T67-'wskaźniki 2010'!T$175)/'wskaźniki 2010'!T$176</f>
        <v>0.20131738810800737</v>
      </c>
      <c r="U66" s="103">
        <f>('wskaźniki 2010'!U67-'wskaźniki 2010'!U$175)/'wskaźniki 2010'!U$176</f>
        <v>0.66492520111594355</v>
      </c>
      <c r="V66" s="103">
        <f>('wskaźniki 2010'!V67-'wskaźniki 2010'!V$175)/'wskaźniki 2010'!V$176</f>
        <v>0.40819851298177373</v>
      </c>
    </row>
    <row r="67" spans="1:22">
      <c r="A67" s="60" t="s">
        <v>150</v>
      </c>
      <c r="B67" s="60" t="s">
        <v>151</v>
      </c>
      <c r="C67" s="103">
        <f>('wskaźniki 2010'!C68-'wskaźniki 2010'!C$175)/'wskaźniki 2010'!C$176</f>
        <v>-0.4510362739985746</v>
      </c>
      <c r="D67" s="103">
        <f>('wskaźniki 2010'!D68-'wskaźniki 2010'!D$175)/'wskaźniki 2010'!D$176</f>
        <v>-2.0609716993828355</v>
      </c>
      <c r="E67" s="103">
        <f>('wskaźniki 2010'!E68-'wskaźniki 2010'!E$175)/'wskaźniki 2010'!E$176</f>
        <v>-0.56163372010352619</v>
      </c>
      <c r="F67" s="103">
        <f>('wskaźniki 2010'!F$175-'wskaźniki 2010'!F68)/'wskaźniki 2010'!F$176</f>
        <v>-2.7204767283144715</v>
      </c>
      <c r="G67" s="103">
        <f>('wskaźniki 2010'!G$175-'wskaźniki 2010'!G68)/'wskaźniki 2010'!G$176</f>
        <v>-0.14278310016634882</v>
      </c>
      <c r="H67" s="103">
        <f>('wskaźniki 2010'!H$175-'wskaźniki 2010'!H68)/'wskaźniki 2010'!H$176</f>
        <v>-1.856985232973861</v>
      </c>
      <c r="I67" s="103">
        <f>('wskaźniki 2010'!I68-'wskaźniki 2010'!I$175)/'wskaźniki 2010'!I$176</f>
        <v>0.65786641684410951</v>
      </c>
      <c r="J67" s="103">
        <f>('wskaźniki 2010'!J68-'wskaźniki 2010'!J$175)/'wskaźniki 2010'!J$176</f>
        <v>-0.83130136179083935</v>
      </c>
      <c r="K67" s="103">
        <f>('wskaźniki 2010'!K68-'wskaźniki 2010'!K$175)/'wskaźniki 2010'!K$176</f>
        <v>1.0583673939074063E-2</v>
      </c>
      <c r="L67" s="103">
        <f>('wskaźniki 2010'!L$175-'wskaźniki 2010'!L68)/'wskaźniki 2010'!L$176</f>
        <v>0.79520629787706198</v>
      </c>
      <c r="M67" s="103">
        <f>('wskaźniki 2010'!M68-'wskaźniki 2010'!M$175)/'wskaźniki 2010'!M$176</f>
        <v>0.33259478067301768</v>
      </c>
      <c r="N67" s="103">
        <f>('wskaźniki 2010'!N68-'wskaźniki 2010'!N$175)/'wskaźniki 2010'!N$176</f>
        <v>0.51403903320633981</v>
      </c>
      <c r="O67" s="103">
        <f>('wskaźniki 2010'!O68-'wskaźniki 2010'!O$175)/'wskaźniki 2010'!O$176</f>
        <v>9.7911276589593921E-2</v>
      </c>
      <c r="P67" s="103">
        <f>('wskaźniki 2010'!P68-'wskaźniki 2010'!P$175)/'wskaźniki 2010'!P$176</f>
        <v>-1.1199833599766407</v>
      </c>
      <c r="Q67" s="103">
        <f>('wskaźniki 2010'!Q68-'wskaźniki 2010'!Q$175)/'wskaźniki 2010'!Q$176</f>
        <v>-0.57052966858934717</v>
      </c>
      <c r="R67" s="103">
        <f>('wskaźniki 2010'!R68-'wskaźniki 2010'!R$175)/'wskaźniki 2010'!R$176</f>
        <v>-0.15198335618322056</v>
      </c>
      <c r="S67" s="103">
        <f>('wskaźniki 2010'!S68-'wskaźniki 2010'!S$175)/'wskaźniki 2010'!S$176</f>
        <v>-0.61964417552389051</v>
      </c>
      <c r="T67" s="103">
        <f>('wskaźniki 2010'!T68-'wskaźniki 2010'!T$175)/'wskaźniki 2010'!T$176</f>
        <v>-1.4139496793651893</v>
      </c>
      <c r="U67" s="103">
        <f>('wskaźniki 2010'!U68-'wskaźniki 2010'!U$175)/'wskaźniki 2010'!U$176</f>
        <v>-0.40415266279342432</v>
      </c>
      <c r="V67" s="103">
        <f>('wskaźniki 2010'!V68-'wskaźniki 2010'!V$175)/'wskaźniki 2010'!V$176</f>
        <v>-0.77484643212060755</v>
      </c>
    </row>
    <row r="68" spans="1:22">
      <c r="A68" s="60" t="s">
        <v>152</v>
      </c>
      <c r="B68" s="60" t="s">
        <v>153</v>
      </c>
      <c r="C68" s="103">
        <f>('wskaźniki 2010'!C69-'wskaźniki 2010'!C$175)/'wskaźniki 2010'!C$176</f>
        <v>2.0849137305015</v>
      </c>
      <c r="D68" s="103">
        <f>('wskaźniki 2010'!D69-'wskaźniki 2010'!D$175)/'wskaźniki 2010'!D$176</f>
        <v>-0.18918410237430694</v>
      </c>
      <c r="E68" s="103">
        <f>('wskaźniki 2010'!E69-'wskaźniki 2010'!E$175)/'wskaźniki 2010'!E$176</f>
        <v>0.39093281562611409</v>
      </c>
      <c r="F68" s="103">
        <f>('wskaźniki 2010'!F$175-'wskaźniki 2010'!F69)/'wskaźniki 2010'!F$176</f>
        <v>-0.12190319825163944</v>
      </c>
      <c r="G68" s="103">
        <f>('wskaźniki 2010'!G$175-'wskaźniki 2010'!G69)/'wskaźniki 2010'!G$176</f>
        <v>-1.2900776045443814</v>
      </c>
      <c r="H68" s="103">
        <f>('wskaźniki 2010'!H$175-'wskaźniki 2010'!H69)/'wskaźniki 2010'!H$176</f>
        <v>-1.0806729415957819</v>
      </c>
      <c r="I68" s="103">
        <f>('wskaźniki 2010'!I69-'wskaźniki 2010'!I$175)/'wskaźniki 2010'!I$176</f>
        <v>1.9273599718046441</v>
      </c>
      <c r="J68" s="103">
        <f>('wskaźniki 2010'!J69-'wskaźniki 2010'!J$175)/'wskaźniki 2010'!J$176</f>
        <v>-0.46630710849456058</v>
      </c>
      <c r="K68" s="103">
        <f>('wskaźniki 2010'!K69-'wskaźniki 2010'!K$175)/'wskaźniki 2010'!K$176</f>
        <v>-0.1349306266132155</v>
      </c>
      <c r="L68" s="103">
        <f>('wskaźniki 2010'!L$175-'wskaźniki 2010'!L69)/'wskaźniki 2010'!L$176</f>
        <v>-1.5764640515187951</v>
      </c>
      <c r="M68" s="103">
        <f>('wskaźniki 2010'!M69-'wskaźniki 2010'!M$175)/'wskaźniki 2010'!M$176</f>
        <v>0.84094055009960378</v>
      </c>
      <c r="N68" s="103">
        <f>('wskaźniki 2010'!N69-'wskaźniki 2010'!N$175)/'wskaźniki 2010'!N$176</f>
        <v>1.4289094598900569</v>
      </c>
      <c r="O68" s="103">
        <f>('wskaźniki 2010'!O69-'wskaźniki 2010'!O$175)/'wskaźniki 2010'!O$176</f>
        <v>2.2314849953360711E-2</v>
      </c>
      <c r="P68" s="103">
        <f>('wskaźniki 2010'!P69-'wskaźniki 2010'!P$175)/'wskaźniki 2010'!P$176</f>
        <v>0.45557393618020275</v>
      </c>
      <c r="Q68" s="103">
        <f>('wskaźniki 2010'!Q69-'wskaźniki 2010'!Q$175)/'wskaźniki 2010'!Q$176</f>
        <v>0.59421218068074555</v>
      </c>
      <c r="R68" s="103">
        <f>('wskaźniki 2010'!R69-'wskaźniki 2010'!R$175)/'wskaźniki 2010'!R$176</f>
        <v>0.13703043116632091</v>
      </c>
      <c r="S68" s="103">
        <f>('wskaźniki 2010'!S69-'wskaźniki 2010'!S$175)/'wskaźniki 2010'!S$176</f>
        <v>0.78633572236784355</v>
      </c>
      <c r="T68" s="103">
        <f>('wskaźniki 2010'!T69-'wskaźniki 2010'!T$175)/'wskaźniki 2010'!T$176</f>
        <v>1.0651384429132895</v>
      </c>
      <c r="U68" s="103">
        <f>('wskaźniki 2010'!U69-'wskaźniki 2010'!U$175)/'wskaźniki 2010'!U$176</f>
        <v>1.9174064592037864E-2</v>
      </c>
      <c r="V68" s="103">
        <f>('wskaźniki 2010'!V69-'wskaźniki 2010'!V$175)/'wskaźniki 2010'!V$176</f>
        <v>0.3211070979482043</v>
      </c>
    </row>
    <row r="69" spans="1:22">
      <c r="A69" s="60" t="s">
        <v>154</v>
      </c>
      <c r="B69" s="60" t="s">
        <v>155</v>
      </c>
      <c r="C69" s="103">
        <f>('wskaźniki 2010'!C70-'wskaźniki 2010'!C$175)/'wskaźniki 2010'!C$176</f>
        <v>-0.11077908288329398</v>
      </c>
      <c r="D69" s="103">
        <f>('wskaźniki 2010'!D70-'wskaźniki 2010'!D$175)/'wskaźniki 2010'!D$176</f>
        <v>0.71112562413413094</v>
      </c>
      <c r="E69" s="103">
        <f>('wskaźniki 2010'!E70-'wskaźniki 2010'!E$175)/'wskaźniki 2010'!E$176</f>
        <v>-0.40863080503814359</v>
      </c>
      <c r="F69" s="103">
        <f>('wskaźniki 2010'!F$175-'wskaźniki 2010'!F70)/'wskaźniki 2010'!F$176</f>
        <v>-0.17798751904436319</v>
      </c>
      <c r="G69" s="103">
        <f>('wskaźniki 2010'!G$175-'wskaźniki 2010'!G70)/'wskaźniki 2010'!G$176</f>
        <v>-0.82094098534526661</v>
      </c>
      <c r="H69" s="103">
        <f>('wskaźniki 2010'!H$175-'wskaźniki 2010'!H70)/'wskaźniki 2010'!H$176</f>
        <v>-0.80520728981646406</v>
      </c>
      <c r="I69" s="103">
        <f>('wskaźniki 2010'!I70-'wskaźniki 2010'!I$175)/'wskaźniki 2010'!I$176</f>
        <v>-1.9196812468174566E-2</v>
      </c>
      <c r="J69" s="103">
        <f>('wskaźniki 2010'!J70-'wskaźniki 2010'!J$175)/'wskaźniki 2010'!J$176</f>
        <v>-1.155194873909333</v>
      </c>
      <c r="K69" s="103">
        <f>('wskaźniki 2010'!K70-'wskaźniki 2010'!K$175)/'wskaźniki 2010'!K$176</f>
        <v>-0.13361978974789643</v>
      </c>
      <c r="L69" s="103">
        <f>('wskaźniki 2010'!L$175-'wskaźniki 2010'!L70)/'wskaźniki 2010'!L$176</f>
        <v>2.4287011637281045E-3</v>
      </c>
      <c r="M69" s="103">
        <f>('wskaźniki 2010'!M70-'wskaźniki 2010'!M$175)/'wskaźniki 2010'!M$176</f>
        <v>-0.54545700288199384</v>
      </c>
      <c r="N69" s="103">
        <f>('wskaźniki 2010'!N70-'wskaźniki 2010'!N$175)/'wskaźniki 2010'!N$176</f>
        <v>-4.7275889938251561E-2</v>
      </c>
      <c r="O69" s="103">
        <f>('wskaźniki 2010'!O70-'wskaźniki 2010'!O$175)/'wskaźniki 2010'!O$176</f>
        <v>0.14000768214042622</v>
      </c>
      <c r="P69" s="103">
        <f>('wskaźniki 2010'!P70-'wskaźniki 2010'!P$175)/'wskaźniki 2010'!P$176</f>
        <v>0.34082630986782608</v>
      </c>
      <c r="Q69" s="103">
        <f>('wskaźniki 2010'!Q70-'wskaźniki 2010'!Q$175)/'wskaźniki 2010'!Q$176</f>
        <v>0.5313539593928942</v>
      </c>
      <c r="R69" s="103">
        <f>('wskaźniki 2010'!R70-'wskaźniki 2010'!R$175)/'wskaźniki 2010'!R$176</f>
        <v>-0.1204794836285312</v>
      </c>
      <c r="S69" s="103">
        <f>('wskaźniki 2010'!S70-'wskaźniki 2010'!S$175)/'wskaźniki 2010'!S$176</f>
        <v>0.81607760482324565</v>
      </c>
      <c r="T69" s="103">
        <f>('wskaźniki 2010'!T70-'wskaźniki 2010'!T$175)/'wskaźniki 2010'!T$176</f>
        <v>1.9735043307296378</v>
      </c>
      <c r="U69" s="103">
        <f>('wskaźniki 2010'!U70-'wskaźniki 2010'!U$175)/'wskaźniki 2010'!U$176</f>
        <v>0.97001486093363387</v>
      </c>
      <c r="V69" s="103">
        <f>('wskaźniki 2010'!V70-'wskaźniki 2010'!V$175)/'wskaźniki 2010'!V$176</f>
        <v>1.2428924162427317</v>
      </c>
    </row>
    <row r="70" spans="1:22">
      <c r="A70" s="60" t="s">
        <v>156</v>
      </c>
      <c r="B70" s="60" t="s">
        <v>157</v>
      </c>
      <c r="C70" s="103">
        <f>('wskaźniki 2010'!C71-'wskaźniki 2010'!C$175)/'wskaźniki 2010'!C$176</f>
        <v>-0.32884446503452353</v>
      </c>
      <c r="D70" s="103">
        <f>('wskaźniki 2010'!D71-'wskaźniki 2010'!D$175)/'wskaźniki 2010'!D$176</f>
        <v>0.19667744807484239</v>
      </c>
      <c r="E70" s="103">
        <f>('wskaźniki 2010'!E71-'wskaźniki 2010'!E$175)/'wskaźniki 2010'!E$176</f>
        <v>-0.55176256429285642</v>
      </c>
      <c r="F70" s="103">
        <f>('wskaźniki 2010'!F$175-'wskaźniki 2010'!F71)/'wskaźniki 2010'!F$176</f>
        <v>-0.47710389660555264</v>
      </c>
      <c r="G70" s="103">
        <f>('wskaźniki 2010'!G$175-'wskaźniki 2010'!G71)/'wskaźniki 2010'!G$176</f>
        <v>0.19629584242311005</v>
      </c>
      <c r="H70" s="103">
        <f>('wskaźniki 2010'!H$175-'wskaźniki 2010'!H71)/'wskaźniki 2010'!H$176</f>
        <v>-0.15410665833807516</v>
      </c>
      <c r="I70" s="103">
        <f>('wskaźniki 2010'!I71-'wskaźniki 2010'!I$175)/'wskaźniki 2010'!I$176</f>
        <v>0.12185802697188471</v>
      </c>
      <c r="J70" s="103">
        <f>('wskaźniki 2010'!J71-'wskaźniki 2010'!J$175)/'wskaźniki 2010'!J$176</f>
        <v>-0.50677176677316671</v>
      </c>
      <c r="K70" s="103">
        <f>('wskaźniki 2010'!K71-'wskaźniki 2010'!K$175)/'wskaźniki 2010'!K$176</f>
        <v>-8.5890610882865245E-2</v>
      </c>
      <c r="L70" s="103">
        <f>('wskaźniki 2010'!L$175-'wskaźniki 2010'!L71)/'wskaźniki 2010'!L$176</f>
        <v>-1.6556671968280852</v>
      </c>
      <c r="M70" s="103">
        <f>('wskaźniki 2010'!M71-'wskaźniki 2010'!M$175)/'wskaźniki 2010'!M$176</f>
        <v>-2.0638924180523142</v>
      </c>
      <c r="N70" s="103">
        <f>('wskaźniki 2010'!N71-'wskaźniki 2010'!N$175)/'wskaźniki 2010'!N$176</f>
        <v>-0.63775002986957519</v>
      </c>
      <c r="O70" s="103">
        <f>('wskaźniki 2010'!O71-'wskaźniki 2010'!O$175)/'wskaźniki 2010'!O$176</f>
        <v>-1.5625996309390784</v>
      </c>
      <c r="P70" s="103">
        <f>('wskaźniki 2010'!P71-'wskaźniki 2010'!P$175)/'wskaźniki 2010'!P$176</f>
        <v>2.2460345105868362</v>
      </c>
      <c r="Q70" s="103">
        <f>('wskaźniki 2010'!Q71-'wskaźniki 2010'!Q$175)/'wskaźniki 2010'!Q$176</f>
        <v>-0.33186934650858613</v>
      </c>
      <c r="R70" s="103">
        <f>('wskaźniki 2010'!R71-'wskaźniki 2010'!R$175)/'wskaźniki 2010'!R$176</f>
        <v>-7.1169074412495689E-2</v>
      </c>
      <c r="S70" s="103">
        <f>('wskaźniki 2010'!S71-'wskaźniki 2010'!S$175)/'wskaźniki 2010'!S$176</f>
        <v>-0.61964417552389051</v>
      </c>
      <c r="T70" s="103">
        <f>('wskaźniki 2010'!T71-'wskaźniki 2010'!T$175)/'wskaźniki 2010'!T$176</f>
        <v>-0.38539754910518331</v>
      </c>
      <c r="U70" s="103">
        <f>('wskaźniki 2010'!U71-'wskaźniki 2010'!U$175)/'wskaźniki 2010'!U$176</f>
        <v>-0.47902718887560397</v>
      </c>
      <c r="V70" s="103">
        <f>('wskaźniki 2010'!V71-'wskaźniki 2010'!V$175)/'wskaźniki 2010'!V$176</f>
        <v>-0.60851348498069513</v>
      </c>
    </row>
    <row r="71" spans="1:22">
      <c r="A71" s="60" t="s">
        <v>158</v>
      </c>
      <c r="B71" s="60" t="s">
        <v>159</v>
      </c>
      <c r="C71" s="103">
        <f>('wskaźniki 2010'!C72-'wskaźniki 2010'!C$175)/'wskaźniki 2010'!C$176</f>
        <v>-0.43411740814201366</v>
      </c>
      <c r="D71" s="103">
        <f>('wskaźniki 2010'!D72-'wskaźniki 2010'!D$175)/'wskaźniki 2010'!D$176</f>
        <v>0.71461641837725698</v>
      </c>
      <c r="E71" s="103">
        <f>('wskaźniki 2010'!E72-'wskaźniki 2010'!E$175)/'wskaźniki 2010'!E$176</f>
        <v>-0.95647995253032014</v>
      </c>
      <c r="F71" s="103">
        <f>('wskaźniki 2010'!F$175-'wskaźniki 2010'!F72)/'wskaźniki 2010'!F$176</f>
        <v>0.53241387766346193</v>
      </c>
      <c r="G71" s="103">
        <f>('wskaźniki 2010'!G$175-'wskaźniki 2010'!G72)/'wskaźniki 2010'!G$176</f>
        <v>1.0927648276253785</v>
      </c>
      <c r="H71" s="103">
        <f>('wskaźniki 2010'!H$175-'wskaźniki 2010'!H72)/'wskaźniki 2010'!H$176</f>
        <v>1.2733062645183919</v>
      </c>
      <c r="I71" s="103">
        <f>('wskaźniki 2010'!I72-'wskaźniki 2010'!I$175)/'wskaźniki 2010'!I$176</f>
        <v>0.15006899485989597</v>
      </c>
      <c r="J71" s="103">
        <f>('wskaźniki 2010'!J72-'wskaźniki 2010'!J$175)/'wskaźniki 2010'!J$176</f>
        <v>-0.54824621913622362</v>
      </c>
      <c r="K71" s="103">
        <f>('wskaźniki 2010'!K72-'wskaźniki 2010'!K$175)/'wskaźniki 2010'!K$176</f>
        <v>-0.19020595904278359</v>
      </c>
      <c r="L71" s="103">
        <f>('wskaźniki 2010'!L$175-'wskaźniki 2010'!L72)/'wskaźniki 2010'!L$176</f>
        <v>-1.0079741181767952</v>
      </c>
      <c r="M71" s="103">
        <f>('wskaźniki 2010'!M72-'wskaźniki 2010'!M$175)/'wskaźniki 2010'!M$176</f>
        <v>-3.3644653606112414</v>
      </c>
      <c r="N71" s="103">
        <f>('wskaźniki 2010'!N72-'wskaźniki 2010'!N$175)/'wskaźniki 2010'!N$176</f>
        <v>-1.687481834191928</v>
      </c>
      <c r="O71" s="103">
        <f>('wskaźniki 2010'!O72-'wskaźniki 2010'!O$175)/'wskaźniki 2010'!O$176</f>
        <v>-1.0855253593233161</v>
      </c>
      <c r="P71" s="103">
        <f>('wskaźniki 2010'!P72-'wskaźniki 2010'!P$175)/'wskaźniki 2010'!P$176</f>
        <v>0.75381902342079266</v>
      </c>
      <c r="Q71" s="103">
        <f>('wskaźniki 2010'!Q72-'wskaźniki 2010'!Q$175)/'wskaźniki 2010'!Q$176</f>
        <v>-0.67302206402693032</v>
      </c>
      <c r="R71" s="103">
        <f>('wskaźniki 2010'!R72-'wskaźniki 2010'!R$175)/'wskaźniki 2010'!R$176</f>
        <v>-0.12595841798586849</v>
      </c>
      <c r="S71" s="103">
        <f>('wskaźniki 2010'!S72-'wskaźniki 2010'!S$175)/'wskaźniki 2010'!S$176</f>
        <v>-0.61964417552389051</v>
      </c>
      <c r="T71" s="103">
        <f>('wskaźniki 2010'!T72-'wskaźniki 2010'!T$175)/'wskaźniki 2010'!T$176</f>
        <v>-0.71506857826686376</v>
      </c>
      <c r="U71" s="103">
        <f>('wskaźniki 2010'!U72-'wskaźniki 2010'!U$175)/'wskaźniki 2010'!U$176</f>
        <v>-0.49616987636312931</v>
      </c>
      <c r="V71" s="103">
        <f>('wskaźniki 2010'!V72-'wskaźniki 2010'!V$175)/'wskaźniki 2010'!V$176</f>
        <v>-0.41578532725595996</v>
      </c>
    </row>
    <row r="72" spans="1:22">
      <c r="A72" s="60" t="s">
        <v>160</v>
      </c>
      <c r="B72" s="60" t="s">
        <v>161</v>
      </c>
      <c r="C72" s="103">
        <f>('wskaźniki 2010'!C73-'wskaźniki 2010'!C$175)/'wskaźniki 2010'!C$176</f>
        <v>-0.25176963168796829</v>
      </c>
      <c r="D72" s="103">
        <f>('wskaźniki 2010'!D73-'wskaźniki 2010'!D$175)/'wskaźniki 2010'!D$176</f>
        <v>-1.3714686648323395</v>
      </c>
      <c r="E72" s="103">
        <f>('wskaźniki 2010'!E73-'wskaźniki 2010'!E$175)/'wskaźniki 2010'!E$176</f>
        <v>-0.30991924693144512</v>
      </c>
      <c r="F72" s="103">
        <f>('wskaźniki 2010'!F$175-'wskaźniki 2010'!F73)/'wskaźniki 2010'!F$176</f>
        <v>-0.27146138703223482</v>
      </c>
      <c r="G72" s="103">
        <f>('wskaźniki 2010'!G$175-'wskaźniki 2010'!G73)/'wskaźniki 2010'!G$176</f>
        <v>-7.3109344839747653E-2</v>
      </c>
      <c r="H72" s="103">
        <f>('wskaźniki 2010'!H$175-'wskaźniki 2010'!H73)/'wskaźniki 2010'!H$176</f>
        <v>-0.27931831823776526</v>
      </c>
      <c r="I72" s="103">
        <f>('wskaźniki 2010'!I73-'wskaźniki 2010'!I$175)/'wskaźniki 2010'!I$176</f>
        <v>-0.75268197755648325</v>
      </c>
      <c r="J72" s="103">
        <f>('wskaźniki 2010'!J73-'wskaźniki 2010'!J$175)/'wskaźniki 2010'!J$176</f>
        <v>-1.2557708640008725</v>
      </c>
      <c r="K72" s="103">
        <f>('wskaźniki 2010'!K73-'wskaźniki 2010'!K$175)/'wskaźniki 2010'!K$176</f>
        <v>-7.9543490865282507E-2</v>
      </c>
      <c r="L72" s="103">
        <f>('wskaźniki 2010'!L$175-'wskaźniki 2010'!L73)/'wskaźniki 2010'!L$176</f>
        <v>-0.2307411802225465</v>
      </c>
      <c r="M72" s="103">
        <f>('wskaźniki 2010'!M73-'wskaźniki 2010'!M$175)/'wskaźniki 2010'!M$176</f>
        <v>-0.948172482557601</v>
      </c>
      <c r="N72" s="103">
        <f>('wskaźniki 2010'!N73-'wskaźniki 2010'!N$175)/'wskaźniki 2010'!N$176</f>
        <v>-0.44821512075581682</v>
      </c>
      <c r="O72" s="103">
        <f>('wskaźniki 2010'!O73-'wskaźniki 2010'!O$175)/'wskaźniki 2010'!O$176</f>
        <v>-0.61366048763540804</v>
      </c>
      <c r="P72" s="103">
        <f>('wskaźniki 2010'!P73-'wskaźniki 2010'!P$175)/'wskaźniki 2010'!P$176</f>
        <v>1.1405984087770824</v>
      </c>
      <c r="Q72" s="103">
        <f>('wskaźniki 2010'!Q73-'wskaźniki 2010'!Q$175)/'wskaźniki 2010'!Q$176</f>
        <v>-0.60527344347658307</v>
      </c>
      <c r="R72" s="103">
        <f>('wskaźniki 2010'!R73-'wskaźniki 2010'!R$175)/'wskaźniki 2010'!R$176</f>
        <v>-6.2950672876489769E-2</v>
      </c>
      <c r="S72" s="103">
        <f>('wskaźniki 2010'!S73-'wskaźniki 2010'!S$175)/'wskaźniki 2010'!S$176</f>
        <v>0.8339682189085682</v>
      </c>
      <c r="T72" s="103">
        <f>('wskaźniki 2010'!T73-'wskaźniki 2010'!T$175)/'wskaźniki 2010'!T$176</f>
        <v>0.24271785700941859</v>
      </c>
      <c r="U72" s="103">
        <f>('wskaźniki 2010'!U73-'wskaźniki 2010'!U$175)/'wskaźniki 2010'!U$176</f>
        <v>-0.71067276280138736</v>
      </c>
      <c r="V72" s="103">
        <f>('wskaźniki 2010'!V73-'wskaźniki 2010'!V$175)/'wskaźniki 2010'!V$176</f>
        <v>-0.75248342618504693</v>
      </c>
    </row>
    <row r="73" spans="1:22">
      <c r="A73" s="60" t="s">
        <v>162</v>
      </c>
      <c r="B73" s="60" t="s">
        <v>163</v>
      </c>
      <c r="C73" s="103">
        <f>('wskaźniki 2010'!C74-'wskaźniki 2010'!C$175)/'wskaźniki 2010'!C$176</f>
        <v>-0.45479602196669927</v>
      </c>
      <c r="D73" s="103">
        <f>('wskaźniki 2010'!D74-'wskaźniki 2010'!D$175)/'wskaźniki 2010'!D$176</f>
        <v>-1.3767218018001506</v>
      </c>
      <c r="E73" s="103">
        <f>('wskaźniki 2010'!E74-'wskaźniki 2010'!E$175)/'wskaźniki 2010'!E$176</f>
        <v>-1.5586204569811808</v>
      </c>
      <c r="F73" s="103">
        <f>('wskaźniki 2010'!F$175-'wskaźniki 2010'!F74)/'wskaźniki 2010'!F$176</f>
        <v>-0.23407183983708563</v>
      </c>
      <c r="G73" s="103">
        <f>('wskaźniki 2010'!G$175-'wskaźniki 2010'!G74)/'wskaźniki 2010'!G$176</f>
        <v>0.77226555312301326</v>
      </c>
      <c r="H73" s="103">
        <f>('wskaźniki 2010'!H$175-'wskaźniki 2010'!H74)/'wskaźniki 2010'!H$176</f>
        <v>0.54707863710018967</v>
      </c>
      <c r="I73" s="103">
        <f>('wskaźniki 2010'!I74-'wskaźniki 2010'!I$175)/'wskaźniki 2010'!I$176</f>
        <v>-1.3169013353167203</v>
      </c>
      <c r="J73" s="103">
        <f>('wskaźniki 2010'!J74-'wskaźniki 2010'!J$175)/'wskaźniki 2010'!J$176</f>
        <v>1.0748106663873302</v>
      </c>
      <c r="K73" s="103">
        <f>('wskaźniki 2010'!K74-'wskaźniki 2010'!K$175)/'wskaźniki 2010'!K$176</f>
        <v>-0.19020595904278359</v>
      </c>
      <c r="L73" s="103">
        <f>('wskaźniki 2010'!L$175-'wskaźniki 2010'!L74)/'wskaźniki 2010'!L$176</f>
        <v>1.1682781080951012</v>
      </c>
      <c r="M73" s="103">
        <f>('wskaźniki 2010'!M74-'wskaźniki 2010'!M$175)/'wskaźniki 2010'!M$176</f>
        <v>0.55045725328441097</v>
      </c>
      <c r="N73" s="103">
        <f>('wskaźniki 2010'!N74-'wskaźniki 2010'!N$175)/'wskaźniki 2010'!N$176</f>
        <v>-1.7093512467819769</v>
      </c>
      <c r="O73" s="103">
        <f>('wskaźniki 2010'!O74-'wskaźniki 2010'!O$175)/'wskaźniki 2010'!O$176</f>
        <v>3.1812141608463143</v>
      </c>
      <c r="P73" s="103">
        <f>('wskaźniki 2010'!P74-'wskaźniki 2010'!P$175)/'wskaźniki 2010'!P$176</f>
        <v>7.2931262518733025E-2</v>
      </c>
      <c r="Q73" s="103">
        <f>('wskaźniki 2010'!Q74-'wskaźniki 2010'!Q$175)/'wskaźniki 2010'!Q$176</f>
        <v>-0.81273723572805845</v>
      </c>
      <c r="R73" s="103">
        <f>('wskaźniki 2010'!R74-'wskaźniki 2010'!R$175)/'wskaźniki 2010'!R$176</f>
        <v>-0.6998767919169484</v>
      </c>
      <c r="S73" s="103">
        <f>('wskaźniki 2010'!S74-'wskaźniki 2010'!S$175)/'wskaźniki 2010'!S$176</f>
        <v>-0.61964417552389051</v>
      </c>
      <c r="T73" s="103">
        <f>('wskaźniki 2010'!T74-'wskaźniki 2010'!T$175)/'wskaźniki 2010'!T$176</f>
        <v>-1.175458015602419</v>
      </c>
      <c r="U73" s="103">
        <f>('wskaźniki 2010'!U74-'wskaźniki 2010'!U$175)/'wskaźniki 2010'!U$176</f>
        <v>0.48472221181959319</v>
      </c>
      <c r="V73" s="103">
        <f>('wskaźniki 2010'!V74-'wskaźniki 2010'!V$175)/'wskaźniki 2010'!V$176</f>
        <v>-0.23356621348574921</v>
      </c>
    </row>
    <row r="74" spans="1:22">
      <c r="A74" s="60" t="s">
        <v>164</v>
      </c>
      <c r="B74" s="60" t="s">
        <v>165</v>
      </c>
      <c r="C74" s="103">
        <f>('wskaźniki 2010'!C75-'wskaźniki 2010'!C$175)/'wskaźniki 2010'!C$176</f>
        <v>-0.34576333089108446</v>
      </c>
      <c r="D74" s="103">
        <f>('wskaźniki 2010'!D75-'wskaźniki 2010'!D$175)/'wskaźniki 2010'!D$176</f>
        <v>-0.25600061548423797</v>
      </c>
      <c r="E74" s="103">
        <f>('wskaźniki 2010'!E75-'wskaźniki 2010'!E$175)/'wskaźniki 2010'!E$176</f>
        <v>-0.53695583057685159</v>
      </c>
      <c r="F74" s="103">
        <f>('wskaźniki 2010'!F$175-'wskaźniki 2010'!F75)/'wskaźniki 2010'!F$176</f>
        <v>-0.38363002861768103</v>
      </c>
      <c r="G74" s="103">
        <f>('wskaźniki 2010'!G$175-'wskaźniki 2010'!G75)/'wskaźniki 2010'!G$176</f>
        <v>0.47499086372951471</v>
      </c>
      <c r="H74" s="103">
        <f>('wskaźniki 2010'!H$175-'wskaźniki 2010'!H75)/'wskaźniki 2010'!H$176</f>
        <v>0.14640132542118095</v>
      </c>
      <c r="I74" s="103">
        <f>('wskaźniki 2010'!I75-'wskaźniki 2010'!I$175)/'wskaźniki 2010'!I$176</f>
        <v>2.3505244901248217</v>
      </c>
      <c r="J74" s="103">
        <f>('wskaźniki 2010'!J75-'wskaźniki 2010'!J$175)/'wskaźniki 2010'!J$176</f>
        <v>-0.13375008737561839</v>
      </c>
      <c r="K74" s="103">
        <f>('wskaźniki 2010'!K75-'wskaźniki 2010'!K$175)/'wskaźniki 2010'!K$176</f>
        <v>-9.0381567645553218E-2</v>
      </c>
      <c r="L74" s="103">
        <f>('wskaźniki 2010'!L$175-'wskaźniki 2010'!L75)/'wskaźniki 2010'!L$176</f>
        <v>-1.8370236216385778</v>
      </c>
      <c r="M74" s="103">
        <f>('wskaźniki 2010'!M75-'wskaźniki 2010'!M$175)/'wskaźniki 2010'!M$176</f>
        <v>0.3590023531107624</v>
      </c>
      <c r="N74" s="103">
        <f>('wskaźniki 2010'!N75-'wskaźniki 2010'!N$175)/'wskaźniki 2010'!N$176</f>
        <v>7.6650781405359442E-2</v>
      </c>
      <c r="O74" s="103">
        <f>('wskaźniki 2010'!O75-'wskaźniki 2010'!O$175)/'wskaźniki 2010'!O$176</f>
        <v>0.39906912900835007</v>
      </c>
      <c r="P74" s="103">
        <f>('wskaźniki 2010'!P75-'wskaźniki 2010'!P$175)/'wskaźniki 2010'!P$176</f>
        <v>0.68305370419153666</v>
      </c>
      <c r="Q74" s="103">
        <f>('wskaźniki 2010'!Q75-'wskaźniki 2010'!Q$175)/'wskaźniki 2010'!Q$176</f>
        <v>-0.53470664119524369</v>
      </c>
      <c r="R74" s="103">
        <f>('wskaźniki 2010'!R75-'wskaźniki 2010'!R$175)/'wskaźniki 2010'!R$176</f>
        <v>-0.20266349898859037</v>
      </c>
      <c r="S74" s="103">
        <f>('wskaźniki 2010'!S75-'wskaźniki 2010'!S$175)/'wskaźniki 2010'!S$176</f>
        <v>-0.61964417552389051</v>
      </c>
      <c r="T74" s="103">
        <f>('wskaźniki 2010'!T75-'wskaźniki 2010'!T$175)/'wskaźniki 2010'!T$176</f>
        <v>-0.64151073233892508</v>
      </c>
      <c r="U74" s="103">
        <f>('wskaźniki 2010'!U75-'wskaźniki 2010'!U$175)/'wskaźniki 2010'!U$176</f>
        <v>-0.33265231039895393</v>
      </c>
      <c r="V74" s="103">
        <f>('wskaźniki 2010'!V75-'wskaźniki 2010'!V$175)/'wskaźniki 2010'!V$176</f>
        <v>-0.27682979964507748</v>
      </c>
    </row>
    <row r="75" spans="1:22">
      <c r="A75" s="60" t="s">
        <v>166</v>
      </c>
      <c r="B75" s="60" t="s">
        <v>167</v>
      </c>
      <c r="C75" s="103">
        <f>('wskaźniki 2010'!C76-'wskaźniki 2010'!C$175)/'wskaźniki 2010'!C$176</f>
        <v>2.9609350070745433</v>
      </c>
      <c r="D75" s="103">
        <f>('wskaźniki 2010'!D76-'wskaźniki 2010'!D$175)/'wskaźniki 2010'!D$176</f>
        <v>0.971925234422511</v>
      </c>
      <c r="E75" s="103">
        <f>('wskaźniki 2010'!E76-'wskaźniki 2010'!E$175)/'wskaźniki 2010'!E$176</f>
        <v>-0.4036952271328087</v>
      </c>
      <c r="F75" s="103">
        <f>('wskaźniki 2010'!F$175-'wskaźniki 2010'!F76)/'wskaźniki 2010'!F$176</f>
        <v>0.51371910406588728</v>
      </c>
      <c r="G75" s="103">
        <f>('wskaźniki 2010'!G$175-'wskaźniki 2010'!G76)/'wskaźniki 2010'!G$176</f>
        <v>-0.663013806604971</v>
      </c>
      <c r="H75" s="103">
        <f>('wskaźniki 2010'!H$175-'wskaźniki 2010'!H76)/'wskaźniki 2010'!H$176</f>
        <v>-0.22923365427788939</v>
      </c>
      <c r="I75" s="103">
        <f>('wskaźniki 2010'!I76-'wskaźniki 2010'!I$175)/'wskaźniki 2010'!I$176</f>
        <v>-0.21667358768425735</v>
      </c>
      <c r="J75" s="103">
        <f>('wskaźniki 2010'!J76-'wskaźniki 2010'!J$175)/'wskaźniki 2010'!J$176</f>
        <v>-0.95902371240931528</v>
      </c>
      <c r="K75" s="103">
        <f>('wskaźniki 2010'!K76-'wskaźniki 2010'!K$175)/'wskaźniki 2010'!K$176</f>
        <v>-0.13508749351398255</v>
      </c>
      <c r="L75" s="103">
        <f>('wskaźniki 2010'!L$175-'wskaźniki 2010'!L76)/'wskaźniki 2010'!L$176</f>
        <v>-0.7840253283664097</v>
      </c>
      <c r="M75" s="103">
        <f>('wskaźniki 2010'!M76-'wskaźniki 2010'!M$175)/'wskaźniki 2010'!M$176</f>
        <v>0.93336705363170958</v>
      </c>
      <c r="N75" s="103">
        <f>('wskaźniki 2010'!N76-'wskaźniki 2010'!N$175)/'wskaźniki 2010'!N$176</f>
        <v>1.8954569284777698</v>
      </c>
      <c r="O75" s="103">
        <f>('wskaźniki 2010'!O76-'wskaźniki 2010'!O$175)/'wskaźniki 2010'!O$176</f>
        <v>0.67006443715122133</v>
      </c>
      <c r="P75" s="103">
        <f>('wskaźniki 2010'!P76-'wskaźniki 2010'!P$175)/'wskaźniki 2010'!P$176</f>
        <v>-1.486658489215428</v>
      </c>
      <c r="Q75" s="103">
        <f>('wskaźniki 2010'!Q76-'wskaźniki 2010'!Q$175)/'wskaźniki 2010'!Q$176</f>
        <v>1.1679388129415378</v>
      </c>
      <c r="R75" s="103">
        <f>('wskaźniki 2010'!R76-'wskaźniki 2010'!R$175)/'wskaźniki 2010'!R$176</f>
        <v>0.65615946152402815</v>
      </c>
      <c r="S75" s="103">
        <f>('wskaźniki 2010'!S76-'wskaźniki 2010'!S$175)/'wskaźniki 2010'!S$176</f>
        <v>1.3725514903347107</v>
      </c>
      <c r="T75" s="103">
        <f>('wskaźniki 2010'!T76-'wskaźniki 2010'!T$175)/'wskaźniki 2010'!T$176</f>
        <v>0.28144374391871491</v>
      </c>
      <c r="U75" s="103">
        <f>('wskaźniki 2010'!U76-'wskaźniki 2010'!U$175)/'wskaźniki 2010'!U$176</f>
        <v>-1.939765958306542E-2</v>
      </c>
      <c r="V75" s="103">
        <f>('wskaźniki 2010'!V76-'wskaźniki 2010'!V$175)/'wskaźniki 2010'!V$176</f>
        <v>0.69884753928470322</v>
      </c>
    </row>
    <row r="76" spans="1:22">
      <c r="A76" s="60" t="s">
        <v>168</v>
      </c>
      <c r="B76" s="60" t="s">
        <v>169</v>
      </c>
      <c r="C76" s="103">
        <f>('wskaźniki 2010'!C77-'wskaźniki 2010'!C$175)/'wskaźniki 2010'!C$176</f>
        <v>-0.43411740814201366</v>
      </c>
      <c r="D76" s="103">
        <f>('wskaźniki 2010'!D77-'wskaźniki 2010'!D$175)/'wskaźniki 2010'!D$176</f>
        <v>1.0691624942570042</v>
      </c>
      <c r="E76" s="103">
        <f>('wskaźniki 2010'!E77-'wskaźniki 2010'!E$175)/'wskaźniki 2010'!E$176</f>
        <v>0.98813774217163974</v>
      </c>
      <c r="F76" s="103">
        <f>('wskaźniki 2010'!F$175-'wskaźniki 2010'!F77)/'wskaźniki 2010'!F$176</f>
        <v>0.12112885851682624</v>
      </c>
      <c r="G76" s="103">
        <f>('wskaźniki 2010'!G$175-'wskaźniki 2010'!G77)/'wskaźniki 2010'!G$176</f>
        <v>1.064895325494738</v>
      </c>
      <c r="H76" s="103">
        <f>('wskaźniki 2010'!H$175-'wskaźniki 2010'!H77)/'wskaźniki 2010'!H$176</f>
        <v>1.0479252766989502</v>
      </c>
      <c r="I76" s="103">
        <f>('wskaźniki 2010'!I77-'wskaźniki 2010'!I$175)/'wskaźniki 2010'!I$176</f>
        <v>-0.837314881220519</v>
      </c>
      <c r="J76" s="103">
        <f>('wskaźniki 2010'!J77-'wskaźniki 2010'!J$175)/'wskaźniki 2010'!J$176</f>
        <v>-0.49925135965472067</v>
      </c>
      <c r="K76" s="103">
        <f>('wskaźniki 2010'!K77-'wskaźniki 2010'!K$175)/'wskaźniki 2010'!K$176</f>
        <v>-8.7621280617146385E-2</v>
      </c>
      <c r="L76" s="103">
        <f>('wskaźniki 2010'!L$175-'wskaźniki 2010'!L77)/'wskaźniki 2010'!L$176</f>
        <v>4.044039978525821</v>
      </c>
      <c r="M76" s="103">
        <f>('wskaźniki 2010'!M77-'wskaźniki 2010'!M$175)/'wskaźniki 2010'!M$176</f>
        <v>0.55045725328441097</v>
      </c>
      <c r="N76" s="103">
        <f>('wskaźniki 2010'!N77-'wskaźniki 2010'!N$175)/'wskaźniki 2010'!N$176</f>
        <v>1.3450767116282023</v>
      </c>
      <c r="O76" s="103">
        <f>('wskaźniki 2010'!O77-'wskaźniki 2010'!O$175)/'wskaźniki 2010'!O$176</f>
        <v>-1.3099780931137581</v>
      </c>
      <c r="P76" s="103">
        <f>('wskaźniki 2010'!P77-'wskaźniki 2010'!P$175)/'wskaźniki 2010'!P$176</f>
        <v>-1.4296730711946846</v>
      </c>
      <c r="Q76" s="103">
        <f>('wskaźniki 2010'!Q77-'wskaźniki 2010'!Q$175)/'wskaźniki 2010'!Q$176</f>
        <v>-0.45625883800982947</v>
      </c>
      <c r="R76" s="103">
        <f>('wskaźniki 2010'!R77-'wskaźniki 2010'!R$175)/'wskaźniki 2010'!R$176</f>
        <v>-3.4186267500469061E-2</v>
      </c>
      <c r="S76" s="103">
        <f>('wskaźniki 2010'!S77-'wskaźniki 2010'!S$175)/'wskaźniki 2010'!S$176</f>
        <v>-0.61964417552389051</v>
      </c>
      <c r="T76" s="103">
        <f>('wskaźniki 2010'!T77-'wskaźniki 2010'!T$175)/'wskaźniki 2010'!T$176</f>
        <v>-4.8359265266379084E-2</v>
      </c>
      <c r="U76" s="103">
        <f>('wskaźniki 2010'!U77-'wskaźniki 2010'!U$175)/'wskaźniki 2010'!U$176</f>
        <v>1.8351274956813683</v>
      </c>
      <c r="V76" s="103">
        <f>('wskaźniki 2010'!V77-'wskaźniki 2010'!V$175)/'wskaźniki 2010'!V$176</f>
        <v>1.1805650325094803</v>
      </c>
    </row>
    <row r="77" spans="1:22">
      <c r="A77" s="60" t="s">
        <v>170</v>
      </c>
      <c r="B77" s="60" t="s">
        <v>171</v>
      </c>
      <c r="C77" s="103">
        <f>('wskaźniki 2010'!C78-'wskaźniki 2010'!C$175)/'wskaźniki 2010'!C$176</f>
        <v>-0.45479602196669927</v>
      </c>
      <c r="D77" s="103">
        <f>('wskaźniki 2010'!D78-'wskaźniki 2010'!D$175)/'wskaźniki 2010'!D$176</f>
        <v>0.85154366984403018</v>
      </c>
      <c r="E77" s="103">
        <f>('wskaźniki 2010'!E78-'wskaźniki 2010'!E$175)/'wskaźniki 2010'!E$176</f>
        <v>0.31689914704609023</v>
      </c>
      <c r="F77" s="103">
        <f>('wskaźniki 2010'!F$175-'wskaźniki 2010'!F78)/'wskaźniki 2010'!F$176</f>
        <v>-0.75752550056916745</v>
      </c>
      <c r="G77" s="103">
        <f>('wskaźniki 2010'!G$175-'wskaźniki 2010'!G78)/'wskaźniki 2010'!G$176</f>
        <v>0.64685279353513103</v>
      </c>
      <c r="H77" s="103">
        <f>('wskaźniki 2010'!H$175-'wskaźniki 2010'!H78)/'wskaźniki 2010'!H$176</f>
        <v>0.12135899344124346</v>
      </c>
      <c r="I77" s="103">
        <f>('wskaźniki 2010'!I78-'wskaźniki 2010'!I$175)/'wskaźniki 2010'!I$176</f>
        <v>-0.49878326656437588</v>
      </c>
      <c r="J77" s="103">
        <f>('wskaźniki 2010'!J78-'wskaźniki 2010'!J$175)/'wskaźniki 2010'!J$176</f>
        <v>-0.34104071688791132</v>
      </c>
      <c r="K77" s="103">
        <f>('wskaźniki 2010'!K78-'wskaźniki 2010'!K$175)/'wskaźniki 2010'!K$176</f>
        <v>-0.11545003923831941</v>
      </c>
      <c r="L77" s="103">
        <f>('wskaźniki 2010'!L$175-'wskaźniki 2010'!L78)/'wskaźniki 2010'!L$176</f>
        <v>0.38068310061204658</v>
      </c>
      <c r="M77" s="103">
        <f>('wskaźniki 2010'!M78-'wskaźniki 2010'!M$175)/'wskaźniki 2010'!M$176</f>
        <v>0.80132919144298587</v>
      </c>
      <c r="N77" s="103">
        <f>('wskaźniki 2010'!N78-'wskaźniki 2010'!N$175)/'wskaźniki 2010'!N$176</f>
        <v>1.6220892711021568</v>
      </c>
      <c r="O77" s="103">
        <f>('wskaźniki 2010'!O78-'wskaźniki 2010'!O$175)/'wskaźniki 2010'!O$176</f>
        <v>0.63492363312895572</v>
      </c>
      <c r="P77" s="103">
        <f>('wskaźniki 2010'!P78-'wskaźniki 2010'!P$175)/'wskaźniki 2010'!P$176</f>
        <v>-0.61878103985375288</v>
      </c>
      <c r="Q77" s="103">
        <f>('wskaźniki 2010'!Q78-'wskaźniki 2010'!Q$175)/'wskaźniki 2010'!Q$176</f>
        <v>0.20728329485965749</v>
      </c>
      <c r="R77" s="103">
        <f>('wskaźniki 2010'!R78-'wskaźniki 2010'!R$175)/'wskaźniki 2010'!R$176</f>
        <v>-0.17800829438057261</v>
      </c>
      <c r="S77" s="103">
        <f>('wskaźniki 2010'!S78-'wskaźniki 2010'!S$175)/'wskaźniki 2010'!S$176</f>
        <v>-0.61964417552389051</v>
      </c>
      <c r="T77" s="103">
        <f>('wskaźniki 2010'!T78-'wskaźniki 2010'!T$175)/'wskaźniki 2010'!T$176</f>
        <v>-1.0284837074053961</v>
      </c>
      <c r="U77" s="103">
        <f>('wskaźniki 2010'!U78-'wskaźniki 2010'!U$175)/'wskaźniki 2010'!U$176</f>
        <v>4.5889258613760093</v>
      </c>
      <c r="V77" s="103">
        <f>('wskaźniki 2010'!V78-'wskaźniki 2010'!V$175)/'wskaźniki 2010'!V$176</f>
        <v>3.1438777078166642</v>
      </c>
    </row>
    <row r="78" spans="1:22">
      <c r="A78" s="60" t="s">
        <v>172</v>
      </c>
      <c r="B78" s="60" t="s">
        <v>173</v>
      </c>
      <c r="C78" s="103">
        <f>('wskaźniki 2010'!C79-'wskaźniki 2010'!C$175)/'wskaźniki 2010'!C$176</f>
        <v>-0.40027967642889184</v>
      </c>
      <c r="D78" s="103">
        <f>('wskaźniki 2010'!D79-'wskaźniki 2010'!D$175)/'wskaźniki 2010'!D$176</f>
        <v>-0.15420837753055913</v>
      </c>
      <c r="E78" s="103">
        <f>('wskaźniki 2010'!E79-'wskaźniki 2010'!E$175)/'wskaźniki 2010'!E$176</f>
        <v>-0.58137603172486596</v>
      </c>
      <c r="F78" s="103">
        <f>('wskaźniki 2010'!F$175-'wskaźniki 2010'!F79)/'wskaźniki 2010'!F$176</f>
        <v>0.42024523607801567</v>
      </c>
      <c r="G78" s="103">
        <f>('wskaźniki 2010'!G$175-'wskaźniki 2010'!G79)/'wskaźniki 2010'!G$176</f>
        <v>0.18236109135778994</v>
      </c>
      <c r="H78" s="103">
        <f>('wskaźniki 2010'!H$175-'wskaźniki 2010'!H79)/'wskaźniki 2010'!H$176</f>
        <v>0.34673998126068534</v>
      </c>
      <c r="I78" s="103">
        <f>('wskaźniki 2010'!I79-'wskaźniki 2010'!I$175)/'wskaźniki 2010'!I$176</f>
        <v>-0.2448845555722696</v>
      </c>
      <c r="J78" s="103">
        <f>('wskaźniki 2010'!J79-'wskaźniki 2010'!J$175)/'wskaźniki 2010'!J$176</f>
        <v>-0.77737286559956598</v>
      </c>
      <c r="K78" s="103">
        <f>('wskaźniki 2010'!K79-'wskaźniki 2010'!K$175)/'wskaźniki 2010'!K$176</f>
        <v>-7.0416689366107149E-2</v>
      </c>
      <c r="L78" s="103">
        <f>('wskaźniki 2010'!L$175-'wskaźniki 2010'!L79)/'wskaźniki 2010'!L$176</f>
        <v>0.34532521979863179</v>
      </c>
      <c r="M78" s="103">
        <f>('wskaźniki 2010'!M79-'wskaźniki 2010'!M$175)/'wskaźniki 2010'!M$176</f>
        <v>0.59006861194102878</v>
      </c>
      <c r="N78" s="103">
        <f>('wskaźniki 2010'!N79-'wskaźniki 2010'!N$175)/'wskaźniki 2010'!N$176</f>
        <v>0.15319372547053109</v>
      </c>
      <c r="O78" s="103">
        <f>('wskaźniki 2010'!O79-'wskaźniki 2010'!O$175)/'wskaźniki 2010'!O$176</f>
        <v>-0.69000405929067432</v>
      </c>
      <c r="P78" s="103">
        <f>('wskaźniki 2010'!P79-'wskaźniki 2010'!P$175)/'wskaźniki 2010'!P$176</f>
        <v>-0.93653492198780097</v>
      </c>
      <c r="Q78" s="103">
        <f>('wskaźniki 2010'!Q79-'wskaźniki 2010'!Q$175)/'wskaźniki 2010'!Q$176</f>
        <v>-0.60080517839265868</v>
      </c>
      <c r="R78" s="103">
        <f>('wskaźniki 2010'!R79-'wskaźniki 2010'!R$175)/'wskaźniki 2010'!R$176</f>
        <v>-5.0623070572480895E-2</v>
      </c>
      <c r="S78" s="103">
        <f>('wskaźniki 2010'!S79-'wskaźniki 2010'!S$175)/'wskaźniki 2010'!S$176</f>
        <v>-0.61964417552389051</v>
      </c>
      <c r="T78" s="103">
        <f>('wskaźniki 2010'!T79-'wskaźniki 2010'!T$175)/'wskaźniki 2010'!T$176</f>
        <v>-0.63455133683996479</v>
      </c>
      <c r="U78" s="103">
        <f>('wskaźniki 2010'!U79-'wskaźniki 2010'!U$175)/'wskaźniki 2010'!U$176</f>
        <v>-0.44702995442116139</v>
      </c>
      <c r="V78" s="103">
        <f>('wskaźniki 2010'!V79-'wskaźniki 2010'!V$175)/'wskaźniki 2010'!V$176</f>
        <v>-0.58161857436757036</v>
      </c>
    </row>
    <row r="79" spans="1:22">
      <c r="A79" s="60" t="s">
        <v>174</v>
      </c>
      <c r="B79" s="60" t="s">
        <v>175</v>
      </c>
      <c r="C79" s="103">
        <f>('wskaźniki 2010'!C80-'wskaźniki 2010'!C$175)/'wskaźniki 2010'!C$176</f>
        <v>-0.23109101786328271</v>
      </c>
      <c r="D79" s="103">
        <f>('wskaźniki 2010'!D80-'wskaźniki 2010'!D$175)/'wskaźniki 2010'!D$176</f>
        <v>-0.75685163959845703</v>
      </c>
      <c r="E79" s="103">
        <f>('wskaźniki 2010'!E80-'wskaźniki 2010'!E$175)/'wskaźniki 2010'!E$176</f>
        <v>0.35638377028876966</v>
      </c>
      <c r="F79" s="103">
        <f>('wskaźniki 2010'!F$175-'wskaźniki 2010'!F80)/'wskaźniki 2010'!F$176</f>
        <v>-0.29015616062980942</v>
      </c>
      <c r="G79" s="103">
        <f>('wskaźniki 2010'!G$175-'wskaźniki 2010'!G80)/'wskaźniki 2010'!G$176</f>
        <v>-0.82558590236704033</v>
      </c>
      <c r="H79" s="103">
        <f>('wskaźniki 2010'!H$175-'wskaźniki 2010'!H80)/'wskaźniki 2010'!H$176</f>
        <v>-0.88033428575627748</v>
      </c>
      <c r="I79" s="103">
        <f>('wskaźniki 2010'!I80-'wskaźniki 2010'!I$175)/'wskaźniki 2010'!I$176</f>
        <v>-0.86552584910853025</v>
      </c>
      <c r="J79" s="103">
        <f>('wskaźniki 2010'!J80-'wskaźniki 2010'!J$175)/'wskaźniki 2010'!J$176</f>
        <v>-1.1485701753632023</v>
      </c>
      <c r="K79" s="103">
        <f>('wskaźniki 2010'!K80-'wskaźniki 2010'!K$175)/'wskaźniki 2010'!K$176</f>
        <v>-0.12927942520994487</v>
      </c>
      <c r="L79" s="103">
        <f>('wskaźniki 2010'!L$175-'wskaźniki 2010'!L80)/'wskaźniki 2010'!L$176</f>
        <v>-0.69708094299509571</v>
      </c>
      <c r="M79" s="103">
        <f>('wskaźniki 2010'!M80-'wskaźniki 2010'!M$175)/'wskaźniki 2010'!M$176</f>
        <v>0.44482696353343276</v>
      </c>
      <c r="N79" s="103">
        <f>('wskaźniki 2010'!N80-'wskaźniki 2010'!N$175)/'wskaźniki 2010'!N$176</f>
        <v>0.59422687936985297</v>
      </c>
      <c r="O79" s="103">
        <f>('wskaźniki 2010'!O80-'wskaźniki 2010'!O$175)/'wskaźniki 2010'!O$176</f>
        <v>0.26164863850833331</v>
      </c>
      <c r="P79" s="103">
        <f>('wskaźniki 2010'!P80-'wskaźniki 2010'!P$175)/'wskaźniki 2010'!P$176</f>
        <v>0.23534226348165846</v>
      </c>
      <c r="Q79" s="103">
        <f>('wskaźniki 2010'!Q80-'wskaźniki 2010'!Q$175)/'wskaźniki 2010'!Q$176</f>
        <v>0.27074638131944911</v>
      </c>
      <c r="R79" s="103">
        <f>('wskaźniki 2010'!R80-'wskaźniki 2010'!R$175)/'wskaźniki 2010'!R$176</f>
        <v>-4.3774402625809297E-2</v>
      </c>
      <c r="S79" s="103">
        <f>('wskaźniki 2010'!S80-'wskaźniki 2010'!S$175)/'wskaźniki 2010'!S$176</f>
        <v>0.462976656524414</v>
      </c>
      <c r="T79" s="103">
        <f>('wskaźniki 2010'!T80-'wskaźniki 2010'!T$175)/'wskaźniki 2010'!T$176</f>
        <v>-0.16559168476350278</v>
      </c>
      <c r="U79" s="103">
        <f>('wskaźniki 2010'!U80-'wskaźniki 2010'!U$175)/'wskaźniki 2010'!U$176</f>
        <v>-0.37883110690795124</v>
      </c>
      <c r="V79" s="103">
        <f>('wskaźniki 2010'!V80-'wskaźniki 2010'!V$175)/'wskaźniki 2010'!V$176</f>
        <v>-0.79724530549951589</v>
      </c>
    </row>
    <row r="80" spans="1:22">
      <c r="A80" s="60" t="s">
        <v>176</v>
      </c>
      <c r="B80" s="60" t="s">
        <v>177</v>
      </c>
      <c r="C80" s="103">
        <f>('wskaźniki 2010'!C81-'wskaźniki 2010'!C$175)/'wskaźniki 2010'!C$176</f>
        <v>-0.43035766017388905</v>
      </c>
      <c r="D80" s="103">
        <f>('wskaźniki 2010'!D81-'wskaźniki 2010'!D$175)/'wskaźniki 2010'!D$176</f>
        <v>0.20147983199960892</v>
      </c>
      <c r="E80" s="103">
        <f>('wskaźniki 2010'!E81-'wskaźniki 2010'!E$175)/'wskaźniki 2010'!E$176</f>
        <v>1.0325579433196541</v>
      </c>
      <c r="F80" s="103">
        <f>('wskaźniki 2010'!F$175-'wskaźniki 2010'!F81)/'wskaźniki 2010'!F$176</f>
        <v>-2.8429330263767816E-2</v>
      </c>
      <c r="G80" s="103">
        <f>('wskaźniki 2010'!G$175-'wskaźniki 2010'!G81)/'wskaźniki 2010'!G$176</f>
        <v>0.46570102968596844</v>
      </c>
      <c r="H80" s="103">
        <f>('wskaźniki 2010'!H$175-'wskaźniki 2010'!H81)/'wskaźniki 2010'!H$176</f>
        <v>0.34673998126068534</v>
      </c>
      <c r="I80" s="103">
        <f>('wskaźniki 2010'!I81-'wskaźniki 2010'!I$175)/'wskaźniki 2010'!I$176</f>
        <v>-1.175846495876661</v>
      </c>
      <c r="J80" s="103">
        <f>('wskaźniki 2010'!J81-'wskaźniki 2010'!J$175)/'wskaźniki 2010'!J$176</f>
        <v>0.54983033014411309</v>
      </c>
      <c r="K80" s="103">
        <f>('wskaźniki 2010'!K81-'wskaźniki 2010'!K$175)/'wskaźniki 2010'!K$176</f>
        <v>-0.1062393852503704</v>
      </c>
      <c r="L80" s="103">
        <f>('wskaźniki 2010'!L$175-'wskaźniki 2010'!L81)/'wskaźniki 2010'!L$176</f>
        <v>0.47740507634282492</v>
      </c>
      <c r="M80" s="103">
        <f>('wskaźniki 2010'!M81-'wskaźniki 2010'!M$175)/'wskaźniki 2010'!M$176</f>
        <v>-3.0673801706866133</v>
      </c>
      <c r="N80" s="103">
        <f>('wskaźniki 2010'!N81-'wskaźniki 2010'!N$175)/'wskaźniki 2010'!N$176</f>
        <v>-0.67055414875464847</v>
      </c>
      <c r="O80" s="103">
        <f>('wskaźniki 2010'!O81-'wskaźniki 2010'!O$175)/'wskaźniki 2010'!O$176</f>
        <v>-2.3121531219761075E-2</v>
      </c>
      <c r="P80" s="103">
        <f>('wskaźniki 2010'!P81-'wskaźniki 2010'!P$175)/'wskaźniki 2010'!P$176</f>
        <v>0.93890730334038608</v>
      </c>
      <c r="Q80" s="103">
        <f>('wskaźniki 2010'!Q81-'wskaźniki 2010'!Q$175)/'wskaźniki 2010'!Q$176</f>
        <v>-0.67768538688739954</v>
      </c>
      <c r="R80" s="103">
        <f>('wskaźniki 2010'!R81-'wskaźniki 2010'!R$175)/'wskaźniki 2010'!R$176</f>
        <v>-0.27799884640197797</v>
      </c>
      <c r="S80" s="103">
        <f>('wskaźniki 2010'!S81-'wskaźniki 2010'!S$175)/'wskaźniki 2010'!S$176</f>
        <v>-0.61964417552389051</v>
      </c>
      <c r="T80" s="103">
        <f>('wskaźniki 2010'!T81-'wskaźniki 2010'!T$175)/'wskaźniki 2010'!T$176</f>
        <v>-0.82557311976958303</v>
      </c>
      <c r="U80" s="103">
        <f>('wskaźniki 2010'!U81-'wskaźniki 2010'!U$175)/'wskaźniki 2010'!U$176</f>
        <v>-0.70343249613592673</v>
      </c>
      <c r="V80" s="103">
        <f>('wskaźniki 2010'!V81-'wskaźniki 2010'!V$175)/'wskaźniki 2010'!V$176</f>
        <v>-0.78039230836909312</v>
      </c>
    </row>
    <row r="81" spans="1:22">
      <c r="A81" s="60" t="s">
        <v>178</v>
      </c>
      <c r="B81" s="60" t="s">
        <v>179</v>
      </c>
      <c r="C81" s="103">
        <f>('wskaźniki 2010'!C82-'wskaźniki 2010'!C$175)/'wskaźniki 2010'!C$176</f>
        <v>-0.37772118862014398</v>
      </c>
      <c r="D81" s="103">
        <f>('wskaźniki 2010'!D82-'wskaźniki 2010'!D$175)/'wskaźniki 2010'!D$176</f>
        <v>-0.14895524056274814</v>
      </c>
      <c r="E81" s="103">
        <f>('wskaźniki 2010'!E82-'wskaźniki 2010'!E$175)/'wskaźniki 2010'!E$176</f>
        <v>-0.26056346787809587</v>
      </c>
      <c r="F81" s="103">
        <f>('wskaźniki 2010'!F$175-'wskaźniki 2010'!F82)/'wskaźniki 2010'!F$176</f>
        <v>-0.12190319825163944</v>
      </c>
      <c r="G81" s="103">
        <f>('wskaźniki 2010'!G$175-'wskaźniki 2010'!G82)/'wskaźniki 2010'!G$176</f>
        <v>0.26132468072793807</v>
      </c>
      <c r="H81" s="103">
        <f>('wskaźniki 2010'!H$175-'wskaźniki 2010'!H82)/'wskaźniki 2010'!H$176</f>
        <v>9.6316661461305089E-2</v>
      </c>
      <c r="I81" s="103">
        <f>('wskaźniki 2010'!I82-'wskaźniki 2010'!I$175)/'wskaźniki 2010'!I$176</f>
        <v>-0.66804907389244739</v>
      </c>
      <c r="J81" s="103">
        <f>('wskaźniki 2010'!J82-'wskaźniki 2010'!J$175)/'wskaźniki 2010'!J$176</f>
        <v>-0.52599480110815755</v>
      </c>
      <c r="K81" s="103">
        <f>('wskaźniki 2010'!K82-'wskaźniki 2010'!K$175)/'wskaźniki 2010'!K$176</f>
        <v>-4.8793585339279646E-2</v>
      </c>
      <c r="L81" s="103">
        <f>('wskaźniki 2010'!L$175-'wskaźniki 2010'!L82)/'wskaźniki 2010'!L$176</f>
        <v>0.71748300408163712</v>
      </c>
      <c r="M81" s="103">
        <f>('wskaźniki 2010'!M82-'wskaźniki 2010'!M$175)/'wskaźniki 2010'!M$176</f>
        <v>7.5120949405006576E-2</v>
      </c>
      <c r="N81" s="103">
        <f>('wskaźniki 2010'!N82-'wskaźniki 2010'!N$175)/'wskaźniki 2010'!N$176</f>
        <v>0.4557205996328757</v>
      </c>
      <c r="O81" s="103">
        <f>('wskaźniki 2010'!O82-'wskaźniki 2010'!O$175)/'wskaźniki 2010'!O$176</f>
        <v>5.5033211168306624E-2</v>
      </c>
      <c r="P81" s="103">
        <f>('wskaźniki 2010'!P82-'wskaźniki 2010'!P$175)/'wskaźniki 2010'!P$176</f>
        <v>0.61774290387173769</v>
      </c>
      <c r="Q81" s="103">
        <f>('wskaźniki 2010'!Q82-'wskaźniki 2010'!Q$175)/'wskaźniki 2010'!Q$176</f>
        <v>7.3517075235390084E-2</v>
      </c>
      <c r="R81" s="103">
        <f>('wskaźniki 2010'!R82-'wskaźniki 2010'!R$175)/'wskaźniki 2010'!R$176</f>
        <v>1.5124141715566454E-2</v>
      </c>
      <c r="S81" s="103">
        <f>('wskaźniki 2010'!S82-'wskaźniki 2010'!S$175)/'wskaźniki 2010'!S$176</f>
        <v>1.2822970416479271</v>
      </c>
      <c r="T81" s="103">
        <f>('wskaźniki 2010'!T82-'wskaźniki 2010'!T$175)/'wskaźniki 2010'!T$176</f>
        <v>-0.28836159955364948</v>
      </c>
      <c r="U81" s="103">
        <f>('wskaźniki 2010'!U82-'wskaźniki 2010'!U$175)/'wskaźniki 2010'!U$176</f>
        <v>-0.13995221143342296</v>
      </c>
      <c r="V81" s="103">
        <f>('wskaźniki 2010'!V82-'wskaźniki 2010'!V$175)/'wskaźniki 2010'!V$176</f>
        <v>-0.43559656399084851</v>
      </c>
    </row>
    <row r="82" spans="1:22">
      <c r="A82" s="60" t="s">
        <v>180</v>
      </c>
      <c r="B82" s="60" t="s">
        <v>181</v>
      </c>
      <c r="C82" s="103">
        <f>('wskaźniki 2010'!C83-'wskaźniki 2010'!C$175)/'wskaźniki 2010'!C$176</f>
        <v>-0.43035766017388905</v>
      </c>
      <c r="D82" s="103">
        <f>('wskaźniki 2010'!D83-'wskaźniki 2010'!D$175)/'wskaźniki 2010'!D$176</f>
        <v>-1.1251609343338689</v>
      </c>
      <c r="E82" s="103">
        <f>('wskaźniki 2010'!E83-'wskaźniki 2010'!E$175)/'wskaźniki 2010'!E$176</f>
        <v>-0.47279331780749756</v>
      </c>
      <c r="F82" s="103">
        <f>('wskaźniki 2010'!F$175-'wskaźniki 2010'!F83)/'wskaźniki 2010'!F$176</f>
        <v>8.9602169313800321E-3</v>
      </c>
      <c r="G82" s="103">
        <f>('wskaźniki 2010'!G$175-'wskaźniki 2010'!G83)/'wskaźniki 2010'!G$176</f>
        <v>-0.29606536188487126</v>
      </c>
      <c r="H82" s="103">
        <f>('wskaźniki 2010'!H$175-'wskaźniki 2010'!H83)/'wskaźniki 2010'!H$176</f>
        <v>-0.27931831823776526</v>
      </c>
      <c r="I82" s="103">
        <f>('wskaźniki 2010'!I83-'wskaźniki 2010'!I$175)/'wskaźniki 2010'!I$176</f>
        <v>0.17827996274790822</v>
      </c>
      <c r="J82" s="103">
        <f>('wskaźniki 2010'!J83-'wskaźniki 2010'!J$175)/'wskaźniki 2010'!J$176</f>
        <v>-1.2815724134689848</v>
      </c>
      <c r="K82" s="103">
        <f>('wskaźniki 2010'!K83-'wskaźniki 2010'!K$175)/'wskaźniki 2010'!K$176</f>
        <v>-4.8481562813026596E-2</v>
      </c>
      <c r="L82" s="103">
        <f>('wskaźniki 2010'!L$175-'wskaźniki 2010'!L83)/'wskaźniki 2010'!L$176</f>
        <v>-0.87843425887383653</v>
      </c>
      <c r="M82" s="103">
        <f>('wskaźniki 2010'!M83-'wskaźniki 2010'!M$175)/'wskaźniki 2010'!M$176</f>
        <v>-2.1827264940221656</v>
      </c>
      <c r="N82" s="103">
        <f>('wskaźniki 2010'!N83-'wskaźniki 2010'!N$175)/'wskaźniki 2010'!N$176</f>
        <v>-0.20036177806859481</v>
      </c>
      <c r="O82" s="103">
        <f>('wskaźniki 2010'!O83-'wskaźniki 2010'!O$175)/'wskaźniki 2010'!O$176</f>
        <v>-0.14210062728156597</v>
      </c>
      <c r="P82" s="103">
        <f>('wskaźniki 2010'!P83-'wskaźniki 2010'!P$175)/'wskaźniki 2010'!P$176</f>
        <v>0.96291158431696722</v>
      </c>
      <c r="Q82" s="103">
        <f>('wskaźniki 2010'!Q83-'wskaźniki 2010'!Q$175)/'wskaźniki 2010'!Q$176</f>
        <v>-0.35795654100186136</v>
      </c>
      <c r="R82" s="103">
        <f>('wskaźniki 2010'!R83-'wskaźniki 2010'!R$175)/'wskaźniki 2010'!R$176</f>
        <v>-3.6925734679137699E-2</v>
      </c>
      <c r="S82" s="103">
        <f>('wskaźniki 2010'!S83-'wskaźniki 2010'!S$175)/'wskaźniki 2010'!S$176</f>
        <v>-0.61964417552389051</v>
      </c>
      <c r="T82" s="103">
        <f>('wskaźniki 2010'!T83-'wskaźniki 2010'!T$175)/'wskaźniki 2010'!T$176</f>
        <v>-0.5991976641270581</v>
      </c>
      <c r="U82" s="103">
        <f>('wskaźniki 2010'!U83-'wskaźniki 2010'!U$175)/'wskaźniki 2010'!U$176</f>
        <v>-0.28631869548565325</v>
      </c>
      <c r="V82" s="103">
        <f>('wskaźniki 2010'!V83-'wskaźniki 2010'!V$175)/'wskaźniki 2010'!V$176</f>
        <v>-0.73654830581563779</v>
      </c>
    </row>
    <row r="83" spans="1:22">
      <c r="A83" s="60" t="s">
        <v>182</v>
      </c>
      <c r="B83" s="60" t="s">
        <v>183</v>
      </c>
      <c r="C83" s="103">
        <f>('wskaźniki 2010'!C84-'wskaźniki 2010'!C$175)/'wskaźniki 2010'!C$176</f>
        <v>-0.42283816423763976</v>
      </c>
      <c r="D83" s="103">
        <f>('wskaźniki 2010'!D84-'wskaźniki 2010'!D$175)/'wskaźniki 2010'!D$176</f>
        <v>-1.9302804298649476</v>
      </c>
      <c r="E83" s="103">
        <f>('wskaźniki 2010'!E84-'wskaźniki 2010'!E$175)/'wskaźniki 2010'!E$176</f>
        <v>-1.6277185476558695</v>
      </c>
      <c r="F83" s="103">
        <f>('wskaźniki 2010'!F$175-'wskaźniki 2010'!F84)/'wskaźniki 2010'!F$176</f>
        <v>0.64458251924890675</v>
      </c>
      <c r="G83" s="103">
        <f>('wskaźniki 2010'!G$175-'wskaźniki 2010'!G84)/'wskaźniki 2010'!G$176</f>
        <v>-0.63978922149610395</v>
      </c>
      <c r="H83" s="103">
        <f>('wskaźniki 2010'!H$175-'wskaźniki 2010'!H84)/'wskaźniki 2010'!H$176</f>
        <v>-0.12906432635813678</v>
      </c>
      <c r="I83" s="103">
        <f>('wskaźniki 2010'!I84-'wskaźniki 2010'!I$175)/'wskaźniki 2010'!I$176</f>
        <v>-0.30130649134829313</v>
      </c>
      <c r="J83" s="103">
        <f>('wskaźniki 2010'!J84-'wskaźniki 2010'!J$175)/'wskaźniki 2010'!J$176</f>
        <v>1.6007808255093747</v>
      </c>
      <c r="K83" s="103">
        <f>('wskaźniki 2010'!K84-'wskaźniki 2010'!K$175)/'wskaźniki 2010'!K$176</f>
        <v>-9.9698320700930154E-2</v>
      </c>
      <c r="L83" s="103">
        <f>('wskaźniki 2010'!L$175-'wskaźniki 2010'!L84)/'wskaźniki 2010'!L$176</f>
        <v>0.65012177981501806</v>
      </c>
      <c r="M83" s="103">
        <f>('wskaźniki 2010'!M84-'wskaźniki 2010'!M$175)/'wskaźniki 2010'!M$176</f>
        <v>-2.162920814693857</v>
      </c>
      <c r="N83" s="103">
        <f>('wskaźniki 2010'!N84-'wskaźniki 2010'!N$175)/'wskaźniki 2010'!N$176</f>
        <v>-0.43728041446079252</v>
      </c>
      <c r="O83" s="103">
        <f>('wskaźniki 2010'!O84-'wskaźniki 2010'!O$175)/'wskaźniki 2010'!O$176</f>
        <v>0.10860510202609663</v>
      </c>
      <c r="P83" s="103">
        <f>('wskaźniki 2010'!P84-'wskaźniki 2010'!P$175)/'wskaźniki 2010'!P$176</f>
        <v>1.1310664073008849</v>
      </c>
      <c r="Q83" s="103">
        <f>('wskaźniki 2010'!Q84-'wskaźniki 2010'!Q$175)/'wskaźniki 2010'!Q$176</f>
        <v>-0.56369597909359626</v>
      </c>
      <c r="R83" s="103">
        <f>('wskaźniki 2010'!R84-'wskaźniki 2010'!R$175)/'wskaźniki 2010'!R$176</f>
        <v>-1.182023015362629</v>
      </c>
      <c r="S83" s="103">
        <f>('wskaźniki 2010'!S84-'wskaźniki 2010'!S$175)/'wskaźniki 2010'!S$176</f>
        <v>-0.61964417552389051</v>
      </c>
      <c r="T83" s="103">
        <f>('wskaźniki 2010'!T84-'wskaźniki 2010'!T$175)/'wskaźniki 2010'!T$176</f>
        <v>-0.36605321309416372</v>
      </c>
      <c r="U83" s="103">
        <f>('wskaźniki 2010'!U84-'wskaźniki 2010'!U$175)/'wskaźniki 2010'!U$176</f>
        <v>-0.48771818533170502</v>
      </c>
      <c r="V83" s="103">
        <f>('wskaźniki 2010'!V84-'wskaźniki 2010'!V$175)/'wskaźniki 2010'!V$176</f>
        <v>-0.45613347617230027</v>
      </c>
    </row>
    <row r="84" spans="1:22">
      <c r="A84" s="60" t="s">
        <v>184</v>
      </c>
      <c r="B84" s="60" t="s">
        <v>185</v>
      </c>
      <c r="C84" s="103">
        <f>('wskaźniki 2010'!C85-'wskaźniki 2010'!C$175)/'wskaźniki 2010'!C$176</f>
        <v>-0.43223753415795135</v>
      </c>
      <c r="D84" s="103">
        <f>('wskaźniki 2010'!D85-'wskaźniki 2010'!D$175)/'wskaźniki 2010'!D$176</f>
        <v>0.61212263245432841</v>
      </c>
      <c r="E84" s="103">
        <f>('wskaźniki 2010'!E85-'wskaźniki 2010'!E$175)/'wskaźniki 2010'!E$176</f>
        <v>-4.8333617948694209E-2</v>
      </c>
      <c r="F84" s="103">
        <f>('wskaźniki 2010'!F$175-'wskaźniki 2010'!F85)/'wskaźniki 2010'!F$176</f>
        <v>-0.68274640617886917</v>
      </c>
      <c r="G84" s="103">
        <f>('wskaźniki 2010'!G$175-'wskaźniki 2010'!G85)/'wskaźniki 2010'!G$176</f>
        <v>0.92090289781976253</v>
      </c>
      <c r="H84" s="103">
        <f>('wskaźniki 2010'!H$175-'wskaźniki 2010'!H85)/'wskaźniki 2010'!H$176</f>
        <v>0.47195164116037541</v>
      </c>
      <c r="I84" s="103">
        <f>('wskaźniki 2010'!I85-'wskaźniki 2010'!I$175)/'wskaźniki 2010'!I$176</f>
        <v>-1.2604793995406969</v>
      </c>
      <c r="J84" s="103">
        <f>('wskaźniki 2010'!J85-'wskaźniki 2010'!J$175)/'wskaźniki 2010'!J$176</f>
        <v>1.320786769397045</v>
      </c>
      <c r="K84" s="103">
        <f>('wskaźniki 2010'!K85-'wskaźniki 2010'!K$175)/'wskaźniki 2010'!K$176</f>
        <v>-8.5830145822933218E-2</v>
      </c>
      <c r="L84" s="103">
        <f>('wskaźniki 2010'!L$175-'wskaźniki 2010'!L85)/'wskaźniki 2010'!L$176</f>
        <v>-0.16411988171286065</v>
      </c>
      <c r="M84" s="103">
        <f>('wskaźniki 2010'!M85-'wskaźniki 2010'!M$175)/'wskaźniki 2010'!M$176</f>
        <v>0.48443832219004912</v>
      </c>
      <c r="N84" s="103">
        <f>('wskaźniki 2010'!N85-'wskaźniki 2010'!N$175)/'wskaźniki 2010'!N$176</f>
        <v>-1.7093512467819769</v>
      </c>
      <c r="O84" s="103">
        <f>('wskaźniki 2010'!O85-'wskaźniki 2010'!O$175)/'wskaźniki 2010'!O$176</f>
        <v>-0.36545122846345568</v>
      </c>
      <c r="P84" s="103">
        <f>('wskaźniki 2010'!P85-'wskaźniki 2010'!P$175)/'wskaźniki 2010'!P$176</f>
        <v>0.38944521228751255</v>
      </c>
      <c r="Q84" s="103">
        <f>('wskaźniki 2010'!Q85-'wskaźniki 2010'!Q$175)/'wskaźniki 2010'!Q$176</f>
        <v>-0.53888278477598028</v>
      </c>
      <c r="R84" s="103">
        <f>('wskaźniki 2010'!R85-'wskaźniki 2010'!R$175)/'wskaźniki 2010'!R$176</f>
        <v>-0.37524993124471467</v>
      </c>
      <c r="S84" s="103">
        <f>('wskaźniki 2010'!S85-'wskaźniki 2010'!S$175)/'wskaźniki 2010'!S$176</f>
        <v>-0.61964417552389051</v>
      </c>
      <c r="T84" s="103">
        <f>('wskaźniki 2010'!T85-'wskaźniki 2010'!T$175)/'wskaźniki 2010'!T$176</f>
        <v>-0.88244146404419121</v>
      </c>
      <c r="U84" s="103">
        <f>('wskaźniki 2010'!U85-'wskaźniki 2010'!U$175)/'wskaźniki 2010'!U$176</f>
        <v>-0.73475477950278367</v>
      </c>
      <c r="V84" s="103">
        <f>('wskaźniki 2010'!V85-'wskaźniki 2010'!V$175)/'wskaźniki 2010'!V$176</f>
        <v>-0.84398841958649928</v>
      </c>
    </row>
    <row r="85" spans="1:22">
      <c r="A85" s="60" t="s">
        <v>186</v>
      </c>
      <c r="B85" s="60" t="s">
        <v>187</v>
      </c>
      <c r="C85" s="103">
        <f>('wskaźniki 2010'!C86-'wskaźniki 2010'!C$175)/'wskaźniki 2010'!C$176</f>
        <v>-0.43411740814201366</v>
      </c>
      <c r="D85" s="103">
        <f>('wskaźniki 2010'!D86-'wskaźniki 2010'!D$175)/'wskaźniki 2010'!D$176</f>
        <v>0.65676751843947279</v>
      </c>
      <c r="E85" s="103">
        <f>('wskaźniki 2010'!E86-'wskaźniki 2010'!E$175)/'wskaźniki 2010'!E$176</f>
        <v>-0.20627211091941172</v>
      </c>
      <c r="F85" s="103">
        <f>('wskaźniki 2010'!F$175-'wskaźniki 2010'!F86)/'wskaźniki 2010'!F$176</f>
        <v>-0.5518829909958497</v>
      </c>
      <c r="G85" s="103">
        <f>('wskaźniki 2010'!G$175-'wskaźniki 2010'!G86)/'wskaźniki 2010'!G$176</f>
        <v>0.87445372760202844</v>
      </c>
      <c r="H85" s="103">
        <f>('wskaźniki 2010'!H$175-'wskaźniki 2010'!H86)/'wskaźniki 2010'!H$176</f>
        <v>0.47195164116037541</v>
      </c>
      <c r="I85" s="103">
        <f>('wskaźniki 2010'!I86-'wskaźniki 2010'!I$175)/'wskaźniki 2010'!I$176</f>
        <v>-0.8937368169965425</v>
      </c>
      <c r="J85" s="103">
        <f>('wskaźniki 2010'!J86-'wskaźniki 2010'!J$175)/'wskaźniki 2010'!J$176</f>
        <v>1.6084772288773974</v>
      </c>
      <c r="K85" s="103">
        <f>('wskaźniki 2010'!K86-'wskaźniki 2010'!K$175)/'wskaźniki 2010'!K$176</f>
        <v>-5.284759648019461E-2</v>
      </c>
      <c r="L85" s="103">
        <f>('wskaźniki 2010'!L$175-'wskaźniki 2010'!L86)/'wskaźniki 2010'!L$176</f>
        <v>-0.6014222219234383</v>
      </c>
      <c r="M85" s="103">
        <f>('wskaźniki 2010'!M86-'wskaźniki 2010'!M$175)/'wskaźniki 2010'!M$176</f>
        <v>-0.24837181295736563</v>
      </c>
      <c r="N85" s="103">
        <f>('wskaźniki 2010'!N86-'wskaźniki 2010'!N$175)/'wskaźniki 2010'!N$176</f>
        <v>-0.26232511374040024</v>
      </c>
      <c r="O85" s="103">
        <f>('wskaźniki 2010'!O86-'wskaźniki 2010'!O$175)/'wskaźniki 2010'!O$176</f>
        <v>0.56040966095068989</v>
      </c>
      <c r="P85" s="103">
        <f>('wskaźniki 2010'!P86-'wskaźniki 2010'!P$175)/'wskaźniki 2010'!P$176</f>
        <v>-0.2716268015299011</v>
      </c>
      <c r="Q85" s="103">
        <f>('wskaźniki 2010'!Q86-'wskaźniki 2010'!Q$175)/'wskaźniki 2010'!Q$176</f>
        <v>-6.5250639753833189E-2</v>
      </c>
      <c r="R85" s="103">
        <f>('wskaźniki 2010'!R86-'wskaźniki 2010'!R$175)/'wskaźniki 2010'!R$176</f>
        <v>-0.39853540226339812</v>
      </c>
      <c r="S85" s="103">
        <f>('wskaźniki 2010'!S86-'wskaźniki 2010'!S$175)/'wskaźniki 2010'!S$176</f>
        <v>1.265647051194571</v>
      </c>
      <c r="T85" s="103">
        <f>('wskaźniki 2010'!T86-'wskaźniki 2010'!T$175)/'wskaźniki 2010'!T$176</f>
        <v>-1.0086344902075521</v>
      </c>
      <c r="U85" s="103">
        <f>('wskaźniki 2010'!U86-'wskaźniki 2010'!U$175)/'wskaźniki 2010'!U$176</f>
        <v>-0.13028211848367238</v>
      </c>
      <c r="V85" s="103">
        <f>('wskaźniki 2010'!V86-'wskaźniki 2010'!V$175)/'wskaźniki 2010'!V$176</f>
        <v>0.11367669158950119</v>
      </c>
    </row>
    <row r="86" spans="1:22">
      <c r="A86" s="60" t="s">
        <v>188</v>
      </c>
      <c r="B86" s="60" t="s">
        <v>189</v>
      </c>
      <c r="C86" s="103">
        <f>('wskaźniki 2010'!C87-'wskaźniki 2010'!C$175)/'wskaźniki 2010'!C$176</f>
        <v>-0.41531866830139047</v>
      </c>
      <c r="D86" s="103">
        <f>('wskaźniki 2010'!D87-'wskaźniki 2010'!D$175)/'wskaźniki 2010'!D$176</f>
        <v>0.38280795276657009</v>
      </c>
      <c r="E86" s="103">
        <f>('wskaźniki 2010'!E87-'wskaźniki 2010'!E$175)/'wskaźniki 2010'!E$176</f>
        <v>-0.50240678523950721</v>
      </c>
      <c r="F86" s="103">
        <f>('wskaźniki 2010'!F$175-'wskaźniki 2010'!F87)/'wskaźniki 2010'!F$176</f>
        <v>-0.72013595337401837</v>
      </c>
      <c r="G86" s="103">
        <f>('wskaźniki 2010'!G$175-'wskaźniki 2010'!G87)/'wskaźniki 2010'!G$176</f>
        <v>0.33564335307631238</v>
      </c>
      <c r="H86" s="103">
        <f>('wskaźniki 2010'!H$175-'wskaźniki 2010'!H87)/'wskaźniki 2010'!H$176</f>
        <v>-0.17914899031801351</v>
      </c>
      <c r="I86" s="103">
        <f>('wskaźniki 2010'!I87-'wskaźniki 2010'!I$175)/'wskaźniki 2010'!I$176</f>
        <v>-0.72447100966847089</v>
      </c>
      <c r="J86" s="103">
        <f>('wskaźniki 2010'!J87-'wskaźniki 2010'!J$175)/'wskaźniki 2010'!J$176</f>
        <v>0.57603330084530269</v>
      </c>
      <c r="K86" s="103">
        <f>('wskaźniki 2010'!K87-'wskaźniki 2010'!K$175)/'wskaźniki 2010'!K$176</f>
        <v>-0.11607750684138772</v>
      </c>
      <c r="L86" s="103">
        <f>('wskaźniki 2010'!L$175-'wskaźniki 2010'!L87)/'wskaźniki 2010'!L$176</f>
        <v>3.3157382598687016E-2</v>
      </c>
      <c r="M86" s="103">
        <f>('wskaźniki 2010'!M87-'wskaźniki 2010'!M$175)/'wskaźniki 2010'!M$176</f>
        <v>0.12133420117105985</v>
      </c>
      <c r="N86" s="103">
        <f>('wskaźniki 2010'!N87-'wskaźniki 2010'!N$175)/'wskaźniki 2010'!N$176</f>
        <v>0.18235294225726312</v>
      </c>
      <c r="O86" s="103">
        <f>('wskaźniki 2010'!O87-'wskaźniki 2010'!O$175)/'wskaźniki 2010'!O$176</f>
        <v>0.29399483279594785</v>
      </c>
      <c r="P86" s="103">
        <f>('wskaźniki 2010'!P87-'wskaźniki 2010'!P$175)/'wskaźniki 2010'!P$176</f>
        <v>-0.19931764233066904</v>
      </c>
      <c r="Q86" s="103">
        <f>('wskaźniki 2010'!Q87-'wskaźniki 2010'!Q$175)/'wskaźniki 2010'!Q$176</f>
        <v>0.24995210595187345</v>
      </c>
      <c r="R86" s="103">
        <f>('wskaźniki 2010'!R87-'wskaźniki 2010'!R$175)/'wskaźniki 2010'!R$176</f>
        <v>0.17538297166768188</v>
      </c>
      <c r="S86" s="103">
        <f>('wskaźniki 2010'!S87-'wskaźniki 2010'!S$175)/'wskaźniki 2010'!S$176</f>
        <v>0.54785268505864304</v>
      </c>
      <c r="T86" s="103">
        <f>('wskaźniki 2010'!T87-'wskaźniki 2010'!T$175)/'wskaźniki 2010'!T$176</f>
        <v>0.37350707455816351</v>
      </c>
      <c r="U86" s="103">
        <f>('wskaźniki 2010'!U87-'wskaźniki 2010'!U$175)/'wskaźniki 2010'!U$176</f>
        <v>-0.12768278666879779</v>
      </c>
      <c r="V86" s="103">
        <f>('wskaźniki 2010'!V87-'wskaźniki 2010'!V$175)/'wskaźniki 2010'!V$176</f>
        <v>-0.52579369966183342</v>
      </c>
    </row>
    <row r="87" spans="1:22">
      <c r="A87" s="60" t="s">
        <v>190</v>
      </c>
      <c r="B87" s="60" t="s">
        <v>191</v>
      </c>
      <c r="C87" s="103">
        <f>('wskaźniki 2010'!C88-'wskaźniki 2010'!C$175)/'wskaźniki 2010'!C$176</f>
        <v>2.8049054663973703</v>
      </c>
      <c r="D87" s="103">
        <f>('wskaźniki 2010'!D88-'wskaźniki 2010'!D$175)/'wskaźniki 2010'!D$176</f>
        <v>0.49545554408018355</v>
      </c>
      <c r="E87" s="103">
        <f>('wskaźniki 2010'!E88-'wskaźniki 2010'!E$175)/'wskaźniki 2010'!E$176</f>
        <v>-0.83802608280228197</v>
      </c>
      <c r="F87" s="103">
        <f>('wskaźniki 2010'!F$175-'wskaźniki 2010'!F88)/'wskaźniki 2010'!F$176</f>
        <v>-0.72013595337401837</v>
      </c>
      <c r="G87" s="103">
        <f>('wskaźniki 2010'!G$175-'wskaźniki 2010'!G88)/'wskaźniki 2010'!G$176</f>
        <v>-0.98815799812910976</v>
      </c>
      <c r="H87" s="103">
        <f>('wskaźniki 2010'!H$175-'wskaźniki 2010'!H88)/'wskaźniki 2010'!H$176</f>
        <v>-1.2810115974352863</v>
      </c>
      <c r="I87" s="103">
        <f>('wskaźniki 2010'!I88-'wskaźniki 2010'!I$175)/'wskaźniki 2010'!I$176</f>
        <v>-1.1194245601006376</v>
      </c>
      <c r="J87" s="103">
        <f>('wskaźniki 2010'!J88-'wskaźniki 2010'!J$175)/'wskaźniki 2010'!J$176</f>
        <v>0.44311094756202279</v>
      </c>
      <c r="K87" s="103">
        <f>('wskaźniki 2010'!K88-'wskaźniki 2010'!K$175)/'wskaźniki 2010'!K$176</f>
        <v>-0.10551836793193554</v>
      </c>
      <c r="L87" s="103">
        <f>('wskaźniki 2010'!L$175-'wskaźniki 2010'!L88)/'wskaźniki 2010'!L$176</f>
        <v>-2.1445187344155419</v>
      </c>
      <c r="M87" s="103">
        <f>('wskaźniki 2010'!M88-'wskaźniki 2010'!M$175)/'wskaźniki 2010'!M$176</f>
        <v>0.83433865699016685</v>
      </c>
      <c r="N87" s="103">
        <f>('wskaźniki 2010'!N88-'wskaźniki 2010'!N$175)/'wskaźniki 2010'!N$176</f>
        <v>1.7933996697242072</v>
      </c>
      <c r="O87" s="103">
        <f>('wskaźniki 2010'!O88-'wskaźniki 2010'!O$175)/'wskaźniki 2010'!O$176</f>
        <v>1.3359988219506991</v>
      </c>
      <c r="P87" s="103">
        <f>('wskaźniki 2010'!P88-'wskaźniki 2010'!P$175)/'wskaźniki 2010'!P$176</f>
        <v>-0.60693148738920399</v>
      </c>
      <c r="Q87" s="103">
        <f>('wskaźniki 2010'!Q88-'wskaźniki 2010'!Q$175)/'wskaźniki 2010'!Q$176</f>
        <v>0.49492358596482755</v>
      </c>
      <c r="R87" s="103">
        <f>('wskaźniki 2010'!R88-'wskaźniki 2010'!R$175)/'wskaźniki 2010'!R$176</f>
        <v>0.37536407571049257</v>
      </c>
      <c r="S87" s="103">
        <f>('wskaźniki 2010'!S88-'wskaźniki 2010'!S$175)/'wskaźniki 2010'!S$176</f>
        <v>0.52794455692278752</v>
      </c>
      <c r="T87" s="103">
        <f>('wskaźniki 2010'!T88-'wskaźniki 2010'!T$175)/'wskaźniki 2010'!T$176</f>
        <v>0.81750661006553682</v>
      </c>
      <c r="U87" s="103">
        <f>('wskaźniki 2010'!U88-'wskaźniki 2010'!U$175)/'wskaźniki 2010'!U$176</f>
        <v>-0.22263986576029113</v>
      </c>
      <c r="V87" s="103">
        <f>('wskaźniki 2010'!V88-'wskaźniki 2010'!V$175)/'wskaźniki 2010'!V$176</f>
        <v>7.058664210830673E-2</v>
      </c>
    </row>
    <row r="88" spans="1:22">
      <c r="A88" s="60" t="s">
        <v>192</v>
      </c>
      <c r="B88" s="60" t="s">
        <v>193</v>
      </c>
      <c r="C88" s="103">
        <f>('wskaźniki 2010'!C89-'wskaźniki 2010'!C$175)/'wskaźniki 2010'!C$176</f>
        <v>-0.38900043252451794</v>
      </c>
      <c r="D88" s="103">
        <f>('wskaźniki 2010'!D89-'wskaźniki 2010'!D$175)/'wskaźniki 2010'!D$176</f>
        <v>0.16933741199785465</v>
      </c>
      <c r="E88" s="103">
        <f>('wskaźniki 2010'!E89-'wskaźniki 2010'!E$175)/'wskaźniki 2010'!E$176</f>
        <v>-2.8591306327354408E-2</v>
      </c>
      <c r="F88" s="103">
        <f>('wskaźniki 2010'!F$175-'wskaźniki 2010'!F89)/'wskaźniki 2010'!F$176</f>
        <v>0.34546614168771866</v>
      </c>
      <c r="G88" s="103">
        <f>('wskaźniki 2010'!G$175-'wskaźniki 2010'!G89)/'wskaźniki 2010'!G$176</f>
        <v>0.34957810414163315</v>
      </c>
      <c r="H88" s="103">
        <f>('wskaźniki 2010'!H$175-'wskaźniki 2010'!H89)/'wskaźniki 2010'!H$176</f>
        <v>0.44690930918043703</v>
      </c>
      <c r="I88" s="103">
        <f>('wskaźniki 2010'!I89-'wskaźniki 2010'!I$175)/'wskaźniki 2010'!I$176</f>
        <v>0.71428835262013302</v>
      </c>
      <c r="J88" s="103">
        <f>('wskaźniki 2010'!J89-'wskaźniki 2010'!J$175)/'wskaźniki 2010'!J$176</f>
        <v>-0.29464211413775493</v>
      </c>
      <c r="K88" s="103">
        <f>('wskaźniki 2010'!K89-'wskaźniki 2010'!K$175)/'wskaźniki 2010'!K$176</f>
        <v>-7.0188519328627755E-2</v>
      </c>
      <c r="L88" s="103">
        <f>('wskaźniki 2010'!L$175-'wskaźniki 2010'!L89)/'wskaźniki 2010'!L$176</f>
        <v>-1.6519675680434227</v>
      </c>
      <c r="M88" s="103">
        <f>('wskaźniki 2010'!M89-'wskaźniki 2010'!M$175)/'wskaźniki 2010'!M$176</f>
        <v>-0.90856112390098309</v>
      </c>
      <c r="N88" s="103">
        <f>('wskaźniki 2010'!N89-'wskaźniki 2010'!N$175)/'wskaźniki 2010'!N$176</f>
        <v>-0.14568824659347224</v>
      </c>
      <c r="O88" s="103">
        <f>('wskaźniki 2010'!O89-'wskaźniki 2010'!O$175)/'wskaźniki 2010'!O$176</f>
        <v>0.17918344408738424</v>
      </c>
      <c r="P88" s="103">
        <f>('wskaźniki 2010'!P89-'wskaźniki 2010'!P$175)/'wskaźniki 2010'!P$176</f>
        <v>0.12692193077368216</v>
      </c>
      <c r="Q88" s="103">
        <f>('wskaźniki 2010'!Q89-'wskaźniki 2010'!Q$175)/'wskaźniki 2010'!Q$176</f>
        <v>-0.24299696110325658</v>
      </c>
      <c r="R88" s="103">
        <f>('wskaźniki 2010'!R89-'wskaźniki 2010'!R$175)/'wskaźniki 2010'!R$176</f>
        <v>-4.2404669036474975E-2</v>
      </c>
      <c r="S88" s="103">
        <f>('wskaźniki 2010'!S89-'wskaźniki 2010'!S$175)/'wskaźniki 2010'!S$176</f>
        <v>0.61151566250465628</v>
      </c>
      <c r="T88" s="103">
        <f>('wskaźniki 2010'!T89-'wskaźniki 2010'!T$175)/'wskaźniki 2010'!T$176</f>
        <v>-0.60629997137563219</v>
      </c>
      <c r="U88" s="103">
        <f>('wskaźniki 2010'!U89-'wskaźniki 2010'!U$175)/'wskaźniki 2010'!U$176</f>
        <v>-0.68742164567111974</v>
      </c>
      <c r="V88" s="103">
        <f>('wskaźniki 2010'!V89-'wskaźniki 2010'!V$175)/'wskaźniki 2010'!V$176</f>
        <v>-0.52347673532830663</v>
      </c>
    </row>
    <row r="89" spans="1:22">
      <c r="A89" s="60" t="s">
        <v>194</v>
      </c>
      <c r="B89" s="60" t="s">
        <v>195</v>
      </c>
      <c r="C89" s="103">
        <f>('wskaźniki 2010'!C90-'wskaźniki 2010'!C$175)/'wskaźniki 2010'!C$176</f>
        <v>-0.43035766017388905</v>
      </c>
      <c r="D89" s="103">
        <f>('wskaźniki 2010'!D90-'wskaźniki 2010'!D$175)/'wskaźniki 2010'!D$176</f>
        <v>2.1921543913912607</v>
      </c>
      <c r="E89" s="103">
        <f>('wskaźniki 2010'!E90-'wskaźniki 2010'!E$175)/'wskaźniki 2010'!E$176</f>
        <v>3.0635628536664641E-2</v>
      </c>
      <c r="F89" s="103">
        <f>('wskaźniki 2010'!F$175-'wskaźniki 2010'!F90)/'wskaźniki 2010'!F$176</f>
        <v>0.13982363211440083</v>
      </c>
      <c r="G89" s="103">
        <f>('wskaźniki 2010'!G$175-'wskaźniki 2010'!G90)/'wskaźniki 2010'!G$176</f>
        <v>0.99986648718991034</v>
      </c>
      <c r="H89" s="103">
        <f>('wskaźniki 2010'!H$175-'wskaźniki 2010'!H90)/'wskaźniki 2010'!H$176</f>
        <v>0.97279828075913588</v>
      </c>
      <c r="I89" s="103">
        <f>('wskaźniki 2010'!I90-'wskaźniki 2010'!I$175)/'wskaźniki 2010'!I$176</f>
        <v>-0.27309552346028187</v>
      </c>
      <c r="J89" s="103">
        <f>('wskaźniki 2010'!J90-'wskaźniki 2010'!J$175)/'wskaźniki 2010'!J$176</f>
        <v>-1.1761404247295448</v>
      </c>
      <c r="K89" s="103">
        <f>('wskaźniki 2010'!K90-'wskaźniki 2010'!K$175)/'wskaźniki 2010'!K$176</f>
        <v>-7.8402640677885577E-2</v>
      </c>
      <c r="L89" s="103">
        <f>('wskaźniki 2010'!L$175-'wskaźniki 2010'!L90)/'wskaźniki 2010'!L$176</f>
        <v>0.30734340058668341</v>
      </c>
      <c r="M89" s="103">
        <f>('wskaźniki 2010'!M90-'wskaźniki 2010'!M$175)/'wskaźniki 2010'!M$176</f>
        <v>0.33919667378245316</v>
      </c>
      <c r="N89" s="103">
        <f>('wskaźniki 2010'!N90-'wskaźniki 2010'!N$175)/'wskaźniki 2010'!N$176</f>
        <v>8.0295683503701157E-2</v>
      </c>
      <c r="O89" s="103">
        <f>('wskaźniki 2010'!O90-'wskaźniki 2010'!O$175)/'wskaźniki 2010'!O$176</f>
        <v>-0.60848919460233697</v>
      </c>
      <c r="P89" s="103">
        <f>('wskaźniki 2010'!P90-'wskaźniki 2010'!P$175)/'wskaźniki 2010'!P$176</f>
        <v>-0.79163201151666363</v>
      </c>
      <c r="Q89" s="103">
        <f>('wskaźniki 2010'!Q90-'wskaźniki 2010'!Q$175)/'wskaźniki 2010'!Q$176</f>
        <v>-0.24084194480174095</v>
      </c>
      <c r="R89" s="103">
        <f>('wskaźniki 2010'!R90-'wskaźniki 2010'!R$175)/'wskaźniki 2010'!R$176</f>
        <v>-0.11363081568185961</v>
      </c>
      <c r="S89" s="103">
        <f>('wskaźniki 2010'!S90-'wskaźniki 2010'!S$175)/'wskaźniki 2010'!S$176</f>
        <v>-0.61964417552389051</v>
      </c>
      <c r="T89" s="103">
        <f>('wskaźniki 2010'!T90-'wskaźniki 2010'!T$175)/'wskaźniki 2010'!T$176</f>
        <v>0.1609563970682388</v>
      </c>
      <c r="U89" s="103">
        <f>('wskaźniki 2010'!U90-'wskaźniki 2010'!U$175)/'wskaźniki 2010'!U$176</f>
        <v>-0.24535938448822245</v>
      </c>
      <c r="V89" s="103">
        <f>('wskaźniki 2010'!V90-'wskaźniki 2010'!V$175)/'wskaźniki 2010'!V$176</f>
        <v>-0.70518881653451948</v>
      </c>
    </row>
    <row r="90" spans="1:22">
      <c r="A90" s="60" t="s">
        <v>196</v>
      </c>
      <c r="B90" s="60" t="s">
        <v>197</v>
      </c>
      <c r="C90" s="103">
        <f>('wskaźniki 2010'!C91-'wskaźniki 2010'!C$175)/'wskaźniki 2010'!C$176</f>
        <v>-0.43787715611013833</v>
      </c>
      <c r="D90" s="103">
        <f>('wskaźniki 2010'!D91-'wskaźniki 2010'!D$175)/'wskaźniki 2010'!D$176</f>
        <v>1.3504188366342273</v>
      </c>
      <c r="E90" s="103">
        <f>('wskaźniki 2010'!E91-'wskaźniki 2010'!E$175)/'wskaźniki 2010'!E$176</f>
        <v>-0.66034527821022471</v>
      </c>
      <c r="F90" s="103">
        <f>('wskaźniki 2010'!F$175-'wskaźniki 2010'!F91)/'wskaźniki 2010'!F$176</f>
        <v>-8.4513651056491584E-2</v>
      </c>
      <c r="G90" s="103">
        <f>('wskaźniki 2010'!G$175-'wskaźniki 2010'!G91)/'wskaźniki 2010'!G$176</f>
        <v>1.334300512757596</v>
      </c>
      <c r="H90" s="103">
        <f>('wskaźniki 2010'!H$175-'wskaźniki 2010'!H91)/'wskaźniki 2010'!H$176</f>
        <v>1.2482639325384546</v>
      </c>
      <c r="I90" s="103">
        <f>('wskaźniki 2010'!I91-'wskaźniki 2010'!I$175)/'wskaźniki 2010'!I$176</f>
        <v>-0.55520520234040038</v>
      </c>
      <c r="J90" s="103">
        <f>('wskaźniki 2010'!J91-'wskaźniki 2010'!J$175)/'wskaźniki 2010'!J$176</f>
        <v>0.23010630648013414</v>
      </c>
      <c r="K90" s="103">
        <f>('wskaźniki 2010'!K91-'wskaźniki 2010'!K$175)/'wskaźniki 2010'!K$176</f>
        <v>-6.5472815079022612E-2</v>
      </c>
      <c r="L90" s="103">
        <f>('wskaźniki 2010'!L$175-'wskaźniki 2010'!L91)/'wskaźniki 2010'!L$176</f>
        <v>-0.14438127402057405</v>
      </c>
      <c r="M90" s="103">
        <f>('wskaźniki 2010'!M91-'wskaźniki 2010'!M$175)/'wskaźniki 2010'!M$176</f>
        <v>0.22696449092203949</v>
      </c>
      <c r="N90" s="103">
        <f>('wskaźniki 2010'!N91-'wskaźniki 2010'!N$175)/'wskaźniki 2010'!N$176</f>
        <v>-0.66690924665630702</v>
      </c>
      <c r="O90" s="103">
        <f>('wskaźniki 2010'!O91-'wskaźniki 2010'!O$175)/'wskaźniki 2010'!O$176</f>
        <v>0.56843038142361291</v>
      </c>
      <c r="P90" s="103">
        <f>('wskaźniki 2010'!P91-'wskaźniki 2010'!P$175)/'wskaźniki 2010'!P$176</f>
        <v>4.3368669635554698E-2</v>
      </c>
      <c r="Q90" s="103">
        <f>('wskaźniki 2010'!Q91-'wskaźniki 2010'!Q$175)/'wskaźniki 2010'!Q$176</f>
        <v>-0.43910042099058183</v>
      </c>
      <c r="R90" s="103">
        <f>('wskaźniki 2010'!R91-'wskaźniki 2010'!R$175)/'wskaźniki 2010'!R$176</f>
        <v>-0.15883202412989217</v>
      </c>
      <c r="S90" s="103">
        <f>('wskaźniki 2010'!S91-'wskaźniki 2010'!S$175)/'wskaźniki 2010'!S$176</f>
        <v>-0.61964417552389051</v>
      </c>
      <c r="T90" s="103">
        <f>('wskaźniki 2010'!T91-'wskaźniki 2010'!T$175)/'wskaźniki 2010'!T$176</f>
        <v>-1.2584901182734687</v>
      </c>
      <c r="U90" s="103">
        <f>('wskaźniki 2010'!U91-'wskaźniki 2010'!U$175)/'wskaźniki 2010'!U$176</f>
        <v>-0.85666553583818328</v>
      </c>
      <c r="V90" s="103">
        <f>('wskaźniki 2010'!V91-'wskaźniki 2010'!V$175)/'wskaźniki 2010'!V$176</f>
        <v>-0.94192553201171381</v>
      </c>
    </row>
    <row r="91" spans="1:22">
      <c r="A91" s="60" t="s">
        <v>198</v>
      </c>
      <c r="B91" s="60" t="s">
        <v>199</v>
      </c>
      <c r="C91" s="103">
        <f>('wskaźniki 2010'!C92-'wskaźniki 2010'!C$175)/'wskaźniki 2010'!C$176</f>
        <v>-0.40967904634920349</v>
      </c>
      <c r="D91" s="103">
        <f>('wskaźniki 2010'!D92-'wskaźniki 2010'!D$175)/'wskaźniki 2010'!D$176</f>
        <v>1.0260189887084663</v>
      </c>
      <c r="E91" s="103">
        <f>('wskaźniki 2010'!E92-'wskaźniki 2010'!E$175)/'wskaźniki 2010'!E$176</f>
        <v>-0.68502316773689931</v>
      </c>
      <c r="F91" s="103">
        <f>('wskaźniki 2010'!F$175-'wskaźniki 2010'!F92)/'wskaźniki 2010'!F$176</f>
        <v>-0.4957986702031259</v>
      </c>
      <c r="G91" s="103">
        <f>('wskaźniki 2010'!G$175-'wskaźniki 2010'!G92)/'wskaźniki 2010'!G$176</f>
        <v>1.2042428361479403</v>
      </c>
      <c r="H91" s="103">
        <f>('wskaźniki 2010'!H$175-'wskaźniki 2010'!H92)/'wskaźniki 2010'!H$176</f>
        <v>0.89767128481932168</v>
      </c>
      <c r="I91" s="103">
        <f>('wskaźniki 2010'!I92-'wskaźniki 2010'!I$175)/'wskaźniki 2010'!I$176</f>
        <v>-0.52699423445238813</v>
      </c>
      <c r="J91" s="103">
        <f>('wskaźniki 2010'!J92-'wskaźniki 2010'!J$175)/'wskaźniki 2010'!J$176</f>
        <v>1.9877738610825546</v>
      </c>
      <c r="K91" s="103">
        <f>('wskaźniki 2010'!K92-'wskaźniki 2010'!K$175)/'wskaźniki 2010'!K$176</f>
        <v>-3.2008256532108786E-2</v>
      </c>
      <c r="L91" s="103">
        <f>('wskaźniki 2010'!L$175-'wskaźniki 2010'!L92)/'wskaźniki 2010'!L$176</f>
        <v>-0.3516444271189576</v>
      </c>
      <c r="M91" s="103">
        <f>('wskaźniki 2010'!M92-'wskaźniki 2010'!M$175)/'wskaźniki 2010'!M$176</f>
        <v>0.18735313226542166</v>
      </c>
      <c r="N91" s="103">
        <f>('wskaźniki 2010'!N92-'wskaźniki 2010'!N$175)/'wskaźniki 2010'!N$176</f>
        <v>-1.3776651558329003</v>
      </c>
      <c r="O91" s="103">
        <f>('wskaźniki 2010'!O92-'wskaźniki 2010'!O$175)/'wskaźniki 2010'!O$176</f>
        <v>4.4964401276571662E-2</v>
      </c>
      <c r="P91" s="103">
        <f>('wskaźniki 2010'!P92-'wskaźniki 2010'!P$175)/'wskaźniki 2010'!P$176</f>
        <v>0.20500292695740502</v>
      </c>
      <c r="Q91" s="103">
        <f>('wskaźniki 2010'!Q92-'wskaźniki 2010'!Q$175)/'wskaźniki 2010'!Q$176</f>
        <v>1.5956277966360299</v>
      </c>
      <c r="R91" s="103">
        <f>('wskaźniki 2010'!R92-'wskaźniki 2010'!R$175)/'wskaźniki 2010'!R$176</f>
        <v>-0.1766385607912383</v>
      </c>
      <c r="S91" s="103">
        <f>('wskaźniki 2010'!S92-'wskaźniki 2010'!S$175)/'wskaźniki 2010'!S$176</f>
        <v>4.4521990702676231</v>
      </c>
      <c r="T91" s="103">
        <f>('wskaźniki 2010'!T92-'wskaźniki 2010'!T$175)/'wskaźniki 2010'!T$176</f>
        <v>-0.59652552708015805</v>
      </c>
      <c r="U91" s="103">
        <f>('wskaźniki 2010'!U92-'wskaźniki 2010'!U$175)/'wskaźniki 2010'!U$176</f>
        <v>2.7434920267973971E-2</v>
      </c>
      <c r="V91" s="103">
        <f>('wskaźniki 2010'!V92-'wskaźniki 2010'!V$175)/'wskaźniki 2010'!V$176</f>
        <v>-0.25320487250251522</v>
      </c>
    </row>
    <row r="92" spans="1:22">
      <c r="A92" s="60" t="s">
        <v>200</v>
      </c>
      <c r="B92" s="60" t="s">
        <v>201</v>
      </c>
      <c r="C92" s="103">
        <f>('wskaźniki 2010'!C93-'wskaźniki 2010'!C$175)/'wskaźniki 2010'!C$176</f>
        <v>-0.42471803822170207</v>
      </c>
      <c r="D92" s="103">
        <f>('wskaźniki 2010'!D93-'wskaźniki 2010'!D$175)/'wskaźniki 2010'!D$176</f>
        <v>1.2838361728473795</v>
      </c>
      <c r="E92" s="103">
        <f>('wskaźniki 2010'!E93-'wskaźniki 2010'!E$175)/'wskaźniki 2010'!E$176</f>
        <v>1.1806252804797017</v>
      </c>
      <c r="F92" s="103">
        <f>('wskaźniki 2010'!F$175-'wskaźniki 2010'!F93)/'wskaźniki 2010'!F$176</f>
        <v>0.43894000967559027</v>
      </c>
      <c r="G92" s="103">
        <f>('wskaźniki 2010'!G$175-'wskaźniki 2010'!G93)/'wskaźniki 2010'!G$176</f>
        <v>1.2878513425398619</v>
      </c>
      <c r="H92" s="103">
        <f>('wskaźniki 2010'!H$175-'wskaźniki 2010'!H93)/'wskaźniki 2010'!H$176</f>
        <v>1.4486025883779579</v>
      </c>
      <c r="I92" s="103">
        <f>('wskaźniki 2010'!I93-'wskaźniki 2010'!I$175)/'wskaźniki 2010'!I$176</f>
        <v>-0.47057229867636463</v>
      </c>
      <c r="J92" s="103">
        <f>('wskaźniki 2010'!J93-'wskaźniki 2010'!J$175)/'wskaźniki 2010'!J$176</f>
        <v>1.5142930231463776</v>
      </c>
      <c r="K92" s="103">
        <f>('wskaźniki 2010'!K93-'wskaźniki 2010'!K$175)/'wskaźniki 2010'!K$176</f>
        <v>0.24967963366315807</v>
      </c>
      <c r="L92" s="103">
        <f>('wskaźniki 2010'!L$175-'wskaźniki 2010'!L93)/'wskaźniki 2010'!L$176</f>
        <v>0.23559858255000271</v>
      </c>
      <c r="M92" s="103">
        <f>('wskaźniki 2010'!M93-'wskaźniki 2010'!M$175)/'wskaźniki 2010'!M$176</f>
        <v>-0.76331947549338708</v>
      </c>
      <c r="N92" s="103">
        <f>('wskaźniki 2010'!N93-'wskaźniki 2010'!N$175)/'wskaźniki 2010'!N$176</f>
        <v>-0.86373395996674829</v>
      </c>
      <c r="O92" s="103">
        <f>('wskaźniki 2010'!O93-'wskaźniki 2010'!O$175)/'wskaźniki 2010'!O$176</f>
        <v>-1.6394298463818253</v>
      </c>
      <c r="P92" s="103">
        <f>('wskaźniki 2010'!P93-'wskaźniki 2010'!P$175)/'wskaźniki 2010'!P$176</f>
        <v>-0.39821633218678315</v>
      </c>
      <c r="Q92" s="103">
        <f>('wskaźniki 2010'!Q93-'wskaźniki 2010'!Q$175)/'wskaźniki 2010'!Q$176</f>
        <v>-0.44220591755459265</v>
      </c>
      <c r="R92" s="103">
        <f>('wskaźniki 2010'!R93-'wskaźniki 2010'!R$175)/'wskaźniki 2010'!R$176</f>
        <v>-0.31909085408200755</v>
      </c>
      <c r="S92" s="103">
        <f>('wskaźniki 2010'!S93-'wskaźniki 2010'!S$175)/'wskaźniki 2010'!S$176</f>
        <v>0.29081353884258609</v>
      </c>
      <c r="T92" s="103">
        <f>('wskaźniki 2010'!T93-'wskaźniki 2010'!T$175)/'wskaźniki 2010'!T$176</f>
        <v>-0.27714057050920538</v>
      </c>
      <c r="U92" s="103">
        <f>('wskaźniki 2010'!U93-'wskaźniki 2010'!U$175)/'wskaźniki 2010'!U$176</f>
        <v>-0.13717255529008776</v>
      </c>
      <c r="V92" s="103">
        <f>('wskaźniki 2010'!V93-'wskaźniki 2010'!V$175)/'wskaźniki 2010'!V$176</f>
        <v>-0.41442338184193134</v>
      </c>
    </row>
    <row r="93" spans="1:22">
      <c r="A93" s="60" t="s">
        <v>202</v>
      </c>
      <c r="B93" s="60" t="s">
        <v>203</v>
      </c>
      <c r="C93" s="103">
        <f>('wskaźniki 2010'!C94-'wskaźniki 2010'!C$175)/'wskaźniki 2010'!C$176</f>
        <v>-0.30628597722577566</v>
      </c>
      <c r="D93" s="103">
        <f>('wskaźniki 2010'!D94-'wskaźniki 2010'!D$175)/'wskaźniki 2010'!D$176</f>
        <v>1.4384851360591098</v>
      </c>
      <c r="E93" s="103">
        <f>('wskaźniki 2010'!E94-'wskaźniki 2010'!E$175)/'wskaźniki 2010'!E$176</f>
        <v>-0.94660879671965026</v>
      </c>
      <c r="F93" s="103">
        <f>('wskaźniki 2010'!F$175-'wskaźniki 2010'!F94)/'wskaźniki 2010'!F$176</f>
        <v>2.7654990528954621E-2</v>
      </c>
      <c r="G93" s="103">
        <f>('wskaźniki 2010'!G$175-'wskaźniki 2010'!G94)/'wskaźniki 2010'!G$176</f>
        <v>0.61433837438271699</v>
      </c>
      <c r="H93" s="103">
        <f>('wskaźniki 2010'!H$175-'wskaźniki 2010'!H94)/'wskaźniki 2010'!H$176</f>
        <v>0.52203630512025134</v>
      </c>
      <c r="I93" s="103">
        <f>('wskaźniki 2010'!I94-'wskaźniki 2010'!I$175)/'wskaźniki 2010'!I$176</f>
        <v>-0.18846261979624609</v>
      </c>
      <c r="J93" s="103">
        <f>('wskaźniki 2010'!J94-'wskaźniki 2010'!J$175)/'wskaźniki 2010'!J$176</f>
        <v>1.1291945060668704</v>
      </c>
      <c r="K93" s="103">
        <f>('wskaźniki 2010'!K94-'wskaźniki 2010'!K$175)/'wskaźniki 2010'!K$176</f>
        <v>-0.12183423688699258</v>
      </c>
      <c r="L93" s="103">
        <f>('wskaźniki 2010'!L$175-'wskaźniki 2010'!L94)/'wskaźniki 2010'!L$176</f>
        <v>-0.6064027305898495</v>
      </c>
      <c r="M93" s="103">
        <f>('wskaźniki 2010'!M94-'wskaźniki 2010'!M$175)/'wskaźniki 2010'!M$176</f>
        <v>0.7815235121146773</v>
      </c>
      <c r="N93" s="103">
        <f>('wskaźniki 2010'!N94-'wskaźniki 2010'!N$175)/'wskaźniki 2010'!N$176</f>
        <v>0.24431627792906874</v>
      </c>
      <c r="O93" s="103">
        <f>('wskaźniki 2010'!O94-'wskaźniki 2010'!O$175)/'wskaźniki 2010'!O$176</f>
        <v>-0.26516169018334967</v>
      </c>
      <c r="P93" s="103">
        <f>('wskaźniki 2010'!P94-'wskaźniki 2010'!P$175)/'wskaźniki 2010'!P$176</f>
        <v>1.6369630879527343E-2</v>
      </c>
      <c r="Q93" s="103">
        <f>('wskaźniki 2010'!Q94-'wskaźniki 2010'!Q$175)/'wskaźniki 2010'!Q$176</f>
        <v>0.14362592589270351</v>
      </c>
      <c r="R93" s="103">
        <f>('wskaźniki 2010'!R94-'wskaźniki 2010'!R$175)/'wskaźniki 2010'!R$176</f>
        <v>-5.6102004929818178E-2</v>
      </c>
      <c r="S93" s="103">
        <f>('wskaźniki 2010'!S94-'wskaźniki 2010'!S$175)/'wskaźniki 2010'!S$176</f>
        <v>-0.61964417552389051</v>
      </c>
      <c r="T93" s="103">
        <f>('wskaźniki 2010'!T94-'wskaźniki 2010'!T$175)/'wskaźniki 2010'!T$176</f>
        <v>0.15373221870434978</v>
      </c>
      <c r="U93" s="103">
        <f>('wskaźniki 2010'!U94-'wskaźniki 2010'!U$175)/'wskaźniki 2010'!U$176</f>
        <v>-0.31341552010537682</v>
      </c>
      <c r="V93" s="103">
        <f>('wskaźniki 2010'!V94-'wskaźniki 2010'!V$175)/'wskaźniki 2010'!V$176</f>
        <v>-0.1549765285997374</v>
      </c>
    </row>
    <row r="94" spans="1:22">
      <c r="A94" s="60" t="s">
        <v>204</v>
      </c>
      <c r="B94" s="60" t="s">
        <v>205</v>
      </c>
      <c r="C94" s="103">
        <f>('wskaźniki 2010'!C95-'wskaźniki 2010'!C$175)/'wskaźniki 2010'!C$176</f>
        <v>-0.37396144065201931</v>
      </c>
      <c r="D94" s="103">
        <f>('wskaźniki 2010'!D95-'wskaźniki 2010'!D$175)/'wskaźniki 2010'!D$176</f>
        <v>0.42856785943714021</v>
      </c>
      <c r="E94" s="103">
        <f>('wskaźniki 2010'!E95-'wskaźniki 2010'!E$175)/'wskaźniki 2010'!E$176</f>
        <v>-0.50734236314484205</v>
      </c>
      <c r="F94" s="103">
        <f>('wskaźniki 2010'!F$175-'wskaźniki 2010'!F95)/'wskaźniki 2010'!F$176</f>
        <v>0.36416091528529193</v>
      </c>
      <c r="G94" s="103">
        <f>('wskaźniki 2010'!G$175-'wskaźniki 2010'!G95)/'wskaźniki 2010'!G$176</f>
        <v>0.5678892041649829</v>
      </c>
      <c r="H94" s="103">
        <f>('wskaźniki 2010'!H$175-'wskaźniki 2010'!H95)/'wskaźniki 2010'!H$176</f>
        <v>0.64724796501994142</v>
      </c>
      <c r="I94" s="103">
        <f>('wskaźniki 2010'!I95-'wskaźniki 2010'!I$175)/'wskaźniki 2010'!I$176</f>
        <v>-1.0347916564366018</v>
      </c>
      <c r="J94" s="103">
        <f>('wskaźniki 2010'!J95-'wskaźniki 2010'!J$175)/'wskaźniki 2010'!J$176</f>
        <v>1.3434615769843778</v>
      </c>
      <c r="K94" s="103">
        <f>('wskaźniki 2010'!K95-'wskaźniki 2010'!K$175)/'wskaźniki 2010'!K$176</f>
        <v>-0.11329668450960773</v>
      </c>
      <c r="L94" s="103">
        <f>('wskaźniki 2010'!L$175-'wskaźniki 2010'!L95)/'wskaźniki 2010'!L$176</f>
        <v>-0.81551569808056368</v>
      </c>
      <c r="M94" s="103">
        <f>('wskaźniki 2010'!M95-'wskaźniki 2010'!M$175)/'wskaźniki 2010'!M$176</f>
        <v>0.3656042462201986</v>
      </c>
      <c r="N94" s="103">
        <f>('wskaźniki 2010'!N95-'wskaźniki 2010'!N$175)/'wskaźniki 2010'!N$176</f>
        <v>0.11674470448711602</v>
      </c>
      <c r="O94" s="103">
        <f>('wskaźniki 2010'!O95-'wskaźniki 2010'!O$175)/'wskaźniki 2010'!O$176</f>
        <v>0.36739355359860504</v>
      </c>
      <c r="P94" s="103">
        <f>('wskaźniki 2010'!P95-'wskaźniki 2010'!P$175)/'wskaźniki 2010'!P$176</f>
        <v>0.18259127173802162</v>
      </c>
      <c r="Q94" s="103">
        <f>('wskaźniki 2010'!Q95-'wskaźniki 2010'!Q$175)/'wskaźniki 2010'!Q$176</f>
        <v>0.95148429919240263</v>
      </c>
      <c r="R94" s="103">
        <f>('wskaźniki 2010'!R95-'wskaźniki 2010'!R$175)/'wskaźniki 2010'!R$176</f>
        <v>-0.24786470743662292</v>
      </c>
      <c r="S94" s="103">
        <f>('wskaźniki 2010'!S95-'wskaźniki 2010'!S$175)/'wskaźniki 2010'!S$176</f>
        <v>1.3981269752342469</v>
      </c>
      <c r="T94" s="103">
        <f>('wskaźniki 2010'!T95-'wskaźniki 2010'!T$175)/'wskaźniki 2010'!T$176</f>
        <v>-0.69566241335281997</v>
      </c>
      <c r="U94" s="103">
        <f>('wskaźniki 2010'!U95-'wskaźniki 2010'!U$175)/'wskaźniki 2010'!U$176</f>
        <v>0.13150867775994038</v>
      </c>
      <c r="V94" s="103">
        <f>('wskaźniki 2010'!V95-'wskaźniki 2010'!V$175)/'wskaźniki 2010'!V$176</f>
        <v>-7.8453355759435697E-2</v>
      </c>
    </row>
    <row r="95" spans="1:22">
      <c r="A95" s="60" t="s">
        <v>206</v>
      </c>
      <c r="B95" s="60" t="s">
        <v>207</v>
      </c>
      <c r="C95" s="103">
        <f>('wskaźniki 2010'!C96-'wskaźniki 2010'!C$175)/'wskaźniki 2010'!C$176</f>
        <v>1.6657018320556021</v>
      </c>
      <c r="D95" s="103">
        <f>('wskaźniki 2010'!D96-'wskaźniki 2010'!D$175)/'wskaźniki 2010'!D$176</f>
        <v>0.64630191395134362</v>
      </c>
      <c r="E95" s="103">
        <f>('wskaźniki 2010'!E96-'wskaźniki 2010'!E$175)/'wskaźniki 2010'!E$176</f>
        <v>0.37612608191010932</v>
      </c>
      <c r="F95" s="103">
        <f>('wskaźniki 2010'!F$175-'wskaźniki 2010'!F96)/'wskaźniki 2010'!F$176</f>
        <v>-0.83230459495946452</v>
      </c>
      <c r="G95" s="103">
        <f>('wskaźniki 2010'!G$175-'wskaźniki 2010'!G96)/'wskaźniki 2010'!G$176</f>
        <v>-0.99744783217265609</v>
      </c>
      <c r="H95" s="103">
        <f>('wskaźniki 2010'!H$175-'wskaźniki 2010'!H96)/'wskaźniki 2010'!H$176</f>
        <v>-1.3561385933751005</v>
      </c>
      <c r="I95" s="103">
        <f>('wskaźniki 2010'!I96-'wskaźniki 2010'!I$175)/'wskaźniki 2010'!I$176</f>
        <v>1.4195625498204294</v>
      </c>
      <c r="J95" s="103">
        <f>('wskaźniki 2010'!J96-'wskaźniki 2010'!J$175)/'wskaźniki 2010'!J$176</f>
        <v>1.9756970234005957</v>
      </c>
      <c r="K95" s="103">
        <f>('wskaźniki 2010'!K96-'wskaźniki 2010'!K$175)/'wskaźniki 2010'!K$176</f>
        <v>-0.10070968439205753</v>
      </c>
      <c r="L95" s="103">
        <f>('wskaźniki 2010'!L$175-'wskaźniki 2010'!L96)/'wskaźniki 2010'!L$176</f>
        <v>-0.82252944811266349</v>
      </c>
      <c r="M95" s="103">
        <f>('wskaźniki 2010'!M96-'wskaźniki 2010'!M$175)/'wskaźniki 2010'!M$176</f>
        <v>0.87395001564678465</v>
      </c>
      <c r="N95" s="103">
        <f>('wskaźniki 2010'!N96-'wskaźniki 2010'!N$175)/'wskaźniki 2010'!N$176</f>
        <v>1.6220892711021568</v>
      </c>
      <c r="O95" s="103">
        <f>('wskaźniki 2010'!O96-'wskaźniki 2010'!O$175)/'wskaźniki 2010'!O$176</f>
        <v>0.90619802742337652</v>
      </c>
      <c r="P95" s="103">
        <f>('wskaźniki 2010'!P96-'wskaźniki 2010'!P$175)/'wskaźniki 2010'!P$176</f>
        <v>-0.71032962406073219</v>
      </c>
      <c r="Q95" s="103">
        <f>('wskaźniki 2010'!Q96-'wskaźniki 2010'!Q$175)/'wskaźniki 2010'!Q$176</f>
        <v>1.284829046182469</v>
      </c>
      <c r="R95" s="103">
        <f>('wskaźniki 2010'!R96-'wskaźniki 2010'!R$175)/'wskaźniki 2010'!R$176</f>
        <v>0.20003817627569964</v>
      </c>
      <c r="S95" s="103">
        <f>('wskaźniki 2010'!S96-'wskaźniki 2010'!S$175)/'wskaźniki 2010'!S$176</f>
        <v>0.66507382726470876</v>
      </c>
      <c r="T95" s="103">
        <f>('wskaźniki 2010'!T96-'wskaźniki 2010'!T$175)/'wskaźniki 2010'!T$176</f>
        <v>0.99751598360296878</v>
      </c>
      <c r="U95" s="103">
        <f>('wskaźniki 2010'!U96-'wskaźniki 2010'!U$175)/'wskaźniki 2010'!U$176</f>
        <v>-0.11994916249710294</v>
      </c>
      <c r="V95" s="103">
        <f>('wskaźniki 2010'!V96-'wskaźniki 2010'!V$175)/'wskaźniki 2010'!V$176</f>
        <v>0.31812563280005141</v>
      </c>
    </row>
    <row r="96" spans="1:22">
      <c r="A96" s="60" t="s">
        <v>208</v>
      </c>
      <c r="B96" s="60" t="s">
        <v>209</v>
      </c>
      <c r="C96" s="103">
        <f>('wskaźniki 2010'!C97-'wskaźniki 2010'!C$175)/'wskaźniki 2010'!C$176</f>
        <v>-0.41343879431732811</v>
      </c>
      <c r="D96" s="103">
        <f>('wskaźniki 2010'!D97-'wskaźniki 2010'!D$175)/'wskaźniki 2010'!D$176</f>
        <v>-8.8544165432922095E-2</v>
      </c>
      <c r="E96" s="103">
        <f>('wskaźniki 2010'!E97-'wskaźniki 2010'!E$175)/'wskaźniki 2010'!E$176</f>
        <v>-0.35927502598479433</v>
      </c>
      <c r="F96" s="103">
        <f>('wskaźniki 2010'!F$175-'wskaźniki 2010'!F97)/'wskaźniki 2010'!F$176</f>
        <v>-0.70144117977644371</v>
      </c>
      <c r="G96" s="103">
        <f>('wskaźniki 2010'!G$175-'wskaźniki 2010'!G97)/'wskaźniki 2010'!G$176</f>
        <v>0.86980881058025494</v>
      </c>
      <c r="H96" s="103">
        <f>('wskaźniki 2010'!H$175-'wskaźniki 2010'!H97)/'wskaźniki 2010'!H$176</f>
        <v>0.39682464522056116</v>
      </c>
      <c r="I96" s="103">
        <f>('wskaźniki 2010'!I97-'wskaźniki 2010'!I$175)/'wskaźniki 2010'!I$176</f>
        <v>6.5436091195861204E-2</v>
      </c>
      <c r="J96" s="103">
        <f>('wskaźniki 2010'!J97-'wskaźniki 2010'!J$175)/'wskaźniki 2010'!J$176</f>
        <v>0.92213729002032951</v>
      </c>
      <c r="K96" s="103">
        <f>('wskaźniki 2010'!K97-'wskaźniki 2010'!K$175)/'wskaźniki 2010'!K$176</f>
        <v>-9.422109895123755E-2</v>
      </c>
      <c r="L96" s="103">
        <f>('wskaźniki 2010'!L$175-'wskaźniki 2010'!L97)/'wskaźniki 2010'!L$176</f>
        <v>1.5568945770722256</v>
      </c>
      <c r="M96" s="103">
        <f>('wskaźniki 2010'!M97-'wskaźniki 2010'!M$175)/'wskaźniki 2010'!M$176</f>
        <v>0.24677017025034731</v>
      </c>
      <c r="N96" s="103">
        <f>('wskaźniki 2010'!N97-'wskaźniki 2010'!N$175)/'wskaźniki 2010'!N$176</f>
        <v>-1.6145837922250978</v>
      </c>
      <c r="O96" s="103">
        <f>('wskaźniki 2010'!O97-'wskaźniki 2010'!O$175)/'wskaźniki 2010'!O$176</f>
        <v>-0.25041588366014056</v>
      </c>
      <c r="P96" s="103">
        <f>('wskaźniki 2010'!P97-'wskaźniki 2010'!P$175)/'wskaźniki 2010'!P$176</f>
        <v>-0.46879386541275614</v>
      </c>
      <c r="Q96" s="103">
        <f>('wskaźniki 2010'!Q97-'wskaźniki 2010'!Q$175)/'wskaźniki 2010'!Q$176</f>
        <v>-0.6654610943238003</v>
      </c>
      <c r="R96" s="103">
        <f>('wskaźniki 2010'!R97-'wskaźniki 2010'!R$175)/'wskaźniki 2010'!R$176</f>
        <v>-0.2327976379539454</v>
      </c>
      <c r="S96" s="103">
        <f>('wskaźniki 2010'!S97-'wskaźniki 2010'!S$175)/'wskaźniki 2010'!S$176</f>
        <v>-0.61964417552389051</v>
      </c>
      <c r="T96" s="103">
        <f>('wskaźniki 2010'!T97-'wskaźniki 2010'!T$175)/'wskaźniki 2010'!T$176</f>
        <v>-0.8312936333173756</v>
      </c>
      <c r="U96" s="103">
        <f>('wskaźniki 2010'!U97-'wskaźniki 2010'!U$175)/'wskaźniki 2010'!U$176</f>
        <v>-0.83774334587677191</v>
      </c>
      <c r="V96" s="103">
        <f>('wskaźniki 2010'!V97-'wskaźniki 2010'!V$175)/'wskaźniki 2010'!V$176</f>
        <v>-0.74690396294689898</v>
      </c>
    </row>
    <row r="97" spans="1:22">
      <c r="A97" s="60" t="s">
        <v>210</v>
      </c>
      <c r="B97" s="60" t="s">
        <v>211</v>
      </c>
      <c r="C97" s="103">
        <f>('wskaźniki 2010'!C98-'wskaźniki 2010'!C$175)/'wskaźniki 2010'!C$176</f>
        <v>-0.26492874957640455</v>
      </c>
      <c r="D97" s="103">
        <f>('wskaźniki 2010'!D98-'wskaźniki 2010'!D$175)/'wskaźniki 2010'!D$176</f>
        <v>1.4569185631351895</v>
      </c>
      <c r="E97" s="103">
        <f>('wskaźniki 2010'!E98-'wskaźniki 2010'!E$175)/'wskaźniki 2010'!E$176</f>
        <v>0.54887130859683164</v>
      </c>
      <c r="F97" s="103">
        <f>('wskaźniki 2010'!F$175-'wskaźniki 2010'!F98)/'wskaźniki 2010'!F$176</f>
        <v>1.7662689351033662</v>
      </c>
      <c r="G97" s="103">
        <f>('wskaźniki 2010'!G$175-'wskaźniki 2010'!G98)/'wskaźniki 2010'!G$176</f>
        <v>1.0788300765600585</v>
      </c>
      <c r="H97" s="103">
        <f>('wskaźniki 2010'!H$175-'wskaźniki 2010'!H98)/'wskaźniki 2010'!H$176</f>
        <v>1.8743222320369046</v>
      </c>
      <c r="I97" s="103">
        <f>('wskaźniki 2010'!I98-'wskaźniki 2010'!I$175)/'wskaźniki 2010'!I$176</f>
        <v>-0.18846261979624609</v>
      </c>
      <c r="J97" s="103">
        <f>('wskaźniki 2010'!J98-'wskaźniki 2010'!J$175)/'wskaźniki 2010'!J$176</f>
        <v>0.27359884917167338</v>
      </c>
      <c r="K97" s="103">
        <f>('wskaźniki 2010'!K98-'wskaźniki 2010'!K$175)/'wskaźniki 2010'!K$176</f>
        <v>-8.8929265356996939E-2</v>
      </c>
      <c r="L97" s="103">
        <f>('wskaźniki 2010'!L$175-'wskaźniki 2010'!L98)/'wskaźniki 2010'!L$176</f>
        <v>-0.55273635068998495</v>
      </c>
      <c r="M97" s="103">
        <f>('wskaźniki 2010'!M98-'wskaźniki 2010'!M$175)/'wskaźniki 2010'!M$176</f>
        <v>0.61647618437877283</v>
      </c>
      <c r="N97" s="103">
        <f>('wskaźniki 2010'!N98-'wskaźniki 2010'!N$175)/'wskaźniki 2010'!N$176</f>
        <v>1.0279702290724917</v>
      </c>
      <c r="O97" s="103">
        <f>('wskaźniki 2010'!O98-'wskaźniki 2010'!O$175)/'wskaźniki 2010'!O$176</f>
        <v>-1.0375618975580188</v>
      </c>
      <c r="P97" s="103">
        <f>('wskaźniki 2010'!P98-'wskaźniki 2010'!P$175)/'wskaźniki 2010'!P$176</f>
        <v>-1.0863950602445296</v>
      </c>
      <c r="Q97" s="103">
        <f>('wskaźniki 2010'!Q98-'wskaźniki 2010'!Q$175)/'wskaźniki 2010'!Q$176</f>
        <v>1.3830770743336878</v>
      </c>
      <c r="R97" s="103">
        <f>('wskaźniki 2010'!R98-'wskaźniki 2010'!R$175)/'wskaźniki 2010'!R$176</f>
        <v>4.3888547091587168E-2</v>
      </c>
      <c r="S97" s="103">
        <f>('wskaźniki 2010'!S98-'wskaźniki 2010'!S$175)/'wskaźniki 2010'!S$176</f>
        <v>2.0103769345530615</v>
      </c>
      <c r="T97" s="103">
        <f>('wskaźniki 2010'!T98-'wskaźniki 2010'!T$175)/'wskaźniki 2010'!T$176</f>
        <v>-7.2615801831776045E-2</v>
      </c>
      <c r="U97" s="103">
        <f>('wskaźniki 2010'!U98-'wskaźniki 2010'!U$175)/'wskaźniki 2010'!U$176</f>
        <v>0.76251626212241086</v>
      </c>
      <c r="V97" s="103">
        <f>('wskaźniki 2010'!V98-'wskaźniki 2010'!V$175)/'wskaźniki 2010'!V$176</f>
        <v>6.8075301258352844E-2</v>
      </c>
    </row>
    <row r="98" spans="1:22">
      <c r="A98" s="60" t="s">
        <v>212</v>
      </c>
      <c r="B98" s="60" t="s">
        <v>213</v>
      </c>
      <c r="C98" s="103">
        <f>('wskaźniki 2010'!C99-'wskaźniki 2010'!C$175)/'wskaźniki 2010'!C$176</f>
        <v>-0.4021595504129542</v>
      </c>
      <c r="D98" s="103">
        <f>('wskaźniki 2010'!D99-'wskaźniki 2010'!D$175)/'wskaźniki 2010'!D$176</f>
        <v>0.89747303254582</v>
      </c>
      <c r="E98" s="103">
        <f>('wskaźniki 2010'!E99-'wskaźniki 2010'!E$175)/'wskaźniki 2010'!E$176</f>
        <v>1.1164627677103478</v>
      </c>
      <c r="F98" s="103">
        <f>('wskaźniki 2010'!F$175-'wskaźniki 2010'!F99)/'wskaźniki 2010'!F$176</f>
        <v>-0.32754570782495723</v>
      </c>
      <c r="G98" s="103">
        <f>('wskaźniki 2010'!G$175-'wskaźniki 2010'!G99)/'wskaźniki 2010'!G$176</f>
        <v>0.83264947440606751</v>
      </c>
      <c r="H98" s="103">
        <f>('wskaźniki 2010'!H$175-'wskaźniki 2010'!H99)/'wskaźniki 2010'!H$176</f>
        <v>0.54707863710018967</v>
      </c>
      <c r="I98" s="103">
        <f>('wskaźniki 2010'!I99-'wskaźniki 2010'!I$175)/'wskaźniki 2010'!I$176</f>
        <v>0.57323351318007376</v>
      </c>
      <c r="J98" s="103">
        <f>('wskaźniki 2010'!J99-'wskaźniki 2010'!J$175)/'wskaźniki 2010'!J$176</f>
        <v>1.3457847274787924</v>
      </c>
      <c r="K98" s="103">
        <f>('wskaźniki 2010'!K99-'wskaźniki 2010'!K$175)/'wskaźniki 2010'!K$176</f>
        <v>-5.7933506615610079E-2</v>
      </c>
      <c r="L98" s="103">
        <f>('wskaźniki 2010'!L$175-'wskaźniki 2010'!L99)/'wskaźniki 2010'!L$176</f>
        <v>-0.2307411802225465</v>
      </c>
      <c r="M98" s="103">
        <f>('wskaźniki 2010'!M99-'wskaźniki 2010'!M$175)/'wskaźniki 2010'!M$176</f>
        <v>-0.24176991984793017</v>
      </c>
      <c r="N98" s="103">
        <f>('wskaźniki 2010'!N99-'wskaźniki 2010'!N$175)/'wskaźniki 2010'!N$176</f>
        <v>-0.45186002285415833</v>
      </c>
      <c r="O98" s="103">
        <f>('wskaźniki 2010'!O99-'wskaźniki 2010'!O$175)/'wskaźniki 2010'!O$176</f>
        <v>-0.50653732112520256</v>
      </c>
      <c r="P98" s="103">
        <f>('wskaźniki 2010'!P99-'wskaźniki 2010'!P$175)/'wskaźniki 2010'!P$176</f>
        <v>-0.51783165595674141</v>
      </c>
      <c r="Q98" s="103">
        <f>('wskaźniki 2010'!Q99-'wskaźniki 2010'!Q$175)/'wskaźniki 2010'!Q$176</f>
        <v>-7.1731426626837111E-2</v>
      </c>
      <c r="R98" s="103">
        <f>('wskaźniki 2010'!R99-'wskaźniki 2010'!R$175)/'wskaźniki 2010'!R$176</f>
        <v>-3.0077066732466098E-2</v>
      </c>
      <c r="S98" s="103">
        <f>('wskaźniki 2010'!S99-'wskaźniki 2010'!S$175)/'wskaźniki 2010'!S$176</f>
        <v>-0.61964417552389051</v>
      </c>
      <c r="T98" s="103">
        <f>('wskaźniki 2010'!T99-'wskaźniki 2010'!T$175)/'wskaźniki 2010'!T$176</f>
        <v>-0.63221119514230684</v>
      </c>
      <c r="U98" s="103">
        <f>('wskaźniki 2010'!U99-'wskaźniki 2010'!U$175)/'wskaźniki 2010'!U$176</f>
        <v>6.4678598395268669E-2</v>
      </c>
      <c r="V98" s="103">
        <f>('wskaźniki 2010'!V99-'wskaźniki 2010'!V$175)/'wskaźniki 2010'!V$176</f>
        <v>0.15152665611945637</v>
      </c>
    </row>
    <row r="99" spans="1:22">
      <c r="A99" s="60" t="s">
        <v>214</v>
      </c>
      <c r="B99" s="60" t="s">
        <v>215</v>
      </c>
      <c r="C99" s="103">
        <f>('wskaźniki 2010'!C100-'wskaźniki 2010'!C$175)/'wskaźniki 2010'!C$176</f>
        <v>-0.40967904634920349</v>
      </c>
      <c r="D99" s="103">
        <f>('wskaźniki 2010'!D100-'wskaźniki 2010'!D$175)/'wskaźniki 2010'!D$176</f>
        <v>0.5055110649727611</v>
      </c>
      <c r="E99" s="103">
        <f>('wskaźniki 2010'!E100-'wskaźniki 2010'!E$175)/'wskaźniki 2010'!E$176</f>
        <v>1.5828894820659835E-2</v>
      </c>
      <c r="F99" s="103">
        <f>('wskaźniki 2010'!F$175-'wskaźniki 2010'!F100)/'wskaźniki 2010'!F$176</f>
        <v>0.38285568888286653</v>
      </c>
      <c r="G99" s="103">
        <f>('wskaźniki 2010'!G$175-'wskaźniki 2010'!G100)/'wskaźniki 2010'!G$176</f>
        <v>0.73046129992705233</v>
      </c>
      <c r="H99" s="103">
        <f>('wskaźniki 2010'!H$175-'wskaźniki 2010'!H100)/'wskaźniki 2010'!H$176</f>
        <v>0.82254428887950737</v>
      </c>
      <c r="I99" s="103">
        <f>('wskaźniki 2010'!I100-'wskaźniki 2010'!I$175)/'wskaźniki 2010'!I$176</f>
        <v>0.62965544895609826</v>
      </c>
      <c r="J99" s="103">
        <f>('wskaźniki 2010'!J100-'wskaźniki 2010'!J$175)/'wskaźniki 2010'!J$176</f>
        <v>1.6600323969201207</v>
      </c>
      <c r="K99" s="103">
        <f>('wskaźniki 2010'!K100-'wskaźniki 2010'!K$175)/'wskaźniki 2010'!K$176</f>
        <v>-0.10200569020494044</v>
      </c>
      <c r="L99" s="103">
        <f>('wskaźniki 2010'!L$175-'wskaźniki 2010'!L100)/'wskaźniki 2010'!L$176</f>
        <v>-0.53249098712215259</v>
      </c>
      <c r="M99" s="103">
        <f>('wskaźniki 2010'!M100-'wskaźniki 2010'!M$175)/'wskaźniki 2010'!M$176</f>
        <v>0.66929132925426227</v>
      </c>
      <c r="N99" s="103">
        <f>('wskaźniki 2010'!N100-'wskaźniki 2010'!N$175)/'wskaźniki 2010'!N$176</f>
        <v>0.48852471851794926</v>
      </c>
      <c r="O99" s="103">
        <f>('wskaźniki 2010'!O100-'wskaźniki 2010'!O$175)/'wskaźniki 2010'!O$176</f>
        <v>-0.68117512906158595</v>
      </c>
      <c r="P99" s="103">
        <f>('wskaźniki 2010'!P100-'wskaźniki 2010'!P$175)/'wskaźniki 2010'!P$176</f>
        <v>0.10193939737100961</v>
      </c>
      <c r="Q99" s="103">
        <f>('wskaźniki 2010'!Q100-'wskaźniki 2010'!Q$175)/'wskaźniki 2010'!Q$176</f>
        <v>-0.24878651779515065</v>
      </c>
      <c r="R99" s="103">
        <f>('wskaźniki 2010'!R100-'wskaźniki 2010'!R$175)/'wskaźniki 2010'!R$176</f>
        <v>-6.8429607233827058E-2</v>
      </c>
      <c r="S99" s="103">
        <f>('wskaźniki 2010'!S100-'wskaźniki 2010'!S$175)/'wskaźniki 2010'!S$176</f>
        <v>1.4024991770777095</v>
      </c>
      <c r="T99" s="103">
        <f>('wskaźniki 2010'!T100-'wskaźniki 2010'!T$175)/'wskaźniki 2010'!T$176</f>
        <v>-0.71373337957969174</v>
      </c>
      <c r="U99" s="103">
        <f>('wskaźniki 2010'!U100-'wskaźniki 2010'!U$175)/'wskaźniki 2010'!U$176</f>
        <v>-8.5317379419749872E-2</v>
      </c>
      <c r="V99" s="103">
        <f>('wskaźniki 2010'!V100-'wskaźniki 2010'!V$175)/'wskaźniki 2010'!V$176</f>
        <v>-0.31677329082593819</v>
      </c>
    </row>
    <row r="100" spans="1:22">
      <c r="A100" s="60" t="s">
        <v>216</v>
      </c>
      <c r="B100" s="60" t="s">
        <v>217</v>
      </c>
      <c r="C100" s="103">
        <f>('wskaźniki 2010'!C101-'wskaźniki 2010'!C$175)/'wskaźniki 2010'!C$176</f>
        <v>-0.42471803822170207</v>
      </c>
      <c r="D100" s="103">
        <f>('wskaźniki 2010'!D101-'wskaźniki 2010'!D$175)/'wskaźniki 2010'!D$176</f>
        <v>1.3311652423670441</v>
      </c>
      <c r="E100" s="103">
        <f>('wskaźniki 2010'!E101-'wskaźniki 2010'!E$175)/'wskaźniki 2010'!E$176</f>
        <v>-0.65540970030488976</v>
      </c>
      <c r="F100" s="103">
        <f>('wskaźniki 2010'!F$175-'wskaźniki 2010'!F101)/'wskaźniki 2010'!F$176</f>
        <v>-0.68274640617886917</v>
      </c>
      <c r="G100" s="103">
        <f>('wskaźniki 2010'!G$175-'wskaźniki 2010'!G101)/'wskaźniki 2010'!G$176</f>
        <v>1.0463156574076444</v>
      </c>
      <c r="H100" s="103">
        <f>('wskaźniki 2010'!H$175-'wskaźniki 2010'!H101)/'wskaźniki 2010'!H$176</f>
        <v>0.62220563304000387</v>
      </c>
      <c r="I100" s="103">
        <f>('wskaźniki 2010'!I101-'wskaźniki 2010'!I$175)/'wskaźniki 2010'!I$176</f>
        <v>0.62965544895609826</v>
      </c>
      <c r="J100" s="103">
        <f>('wskaźniki 2010'!J101-'wskaźniki 2010'!J$175)/'wskaźniki 2010'!J$176</f>
        <v>0.67077545213349077</v>
      </c>
      <c r="K100" s="103">
        <f>('wskaźniki 2010'!K101-'wskaźniki 2010'!K$175)/'wskaźniki 2010'!K$176</f>
        <v>-0.10654342182531167</v>
      </c>
      <c r="L100" s="103">
        <f>('wskaźniki 2010'!L$175-'wskaźniki 2010'!L101)/'wskaźniki 2010'!L$176</f>
        <v>-3.0880393625239526E-2</v>
      </c>
      <c r="M100" s="103">
        <f>('wskaźniki 2010'!M101-'wskaźniki 2010'!M$175)/'wskaźniki 2010'!M$176</f>
        <v>0.25997395646922039</v>
      </c>
      <c r="N100" s="103">
        <f>('wskaźniki 2010'!N101-'wskaźniki 2010'!N$175)/'wskaźniki 2010'!N$176</f>
        <v>0.15319372547053109</v>
      </c>
      <c r="O100" s="103">
        <f>('wskaźniki 2010'!O101-'wskaźniki 2010'!O$175)/'wskaźniki 2010'!O$176</f>
        <v>0.82326368090435609</v>
      </c>
      <c r="P100" s="103">
        <f>('wskaźniki 2010'!P101-'wskaźniki 2010'!P$175)/'wskaźniki 2010'!P$176</f>
        <v>0.19393427862146492</v>
      </c>
      <c r="Q100" s="103">
        <f>('wskaźniki 2010'!Q101-'wskaźniki 2010'!Q$175)/'wskaźniki 2010'!Q$176</f>
        <v>-0.66634428120392641</v>
      </c>
      <c r="R100" s="103">
        <f>('wskaźniki 2010'!R101-'wskaźniki 2010'!R$175)/'wskaźniki 2010'!R$176</f>
        <v>-0.15198335618322056</v>
      </c>
      <c r="S100" s="103">
        <f>('wskaźniki 2010'!S101-'wskaźniki 2010'!S$175)/'wskaźniki 2010'!S$176</f>
        <v>-0.61964417552389051</v>
      </c>
      <c r="T100" s="103">
        <f>('wskaźniki 2010'!T101-'wskaźniki 2010'!T$175)/'wskaźniki 2010'!T$176</f>
        <v>-0.62364775101891823</v>
      </c>
      <c r="U100" s="103">
        <f>('wskaźniki 2010'!U101-'wskaźniki 2010'!U$175)/'wskaźniki 2010'!U$176</f>
        <v>-0.78491926580514215</v>
      </c>
      <c r="V100" s="103">
        <f>('wskaźniki 2010'!V101-'wskaźniki 2010'!V$175)/'wskaźniki 2010'!V$176</f>
        <v>-0.86976090259035688</v>
      </c>
    </row>
    <row r="101" spans="1:22">
      <c r="A101" s="60" t="s">
        <v>218</v>
      </c>
      <c r="B101" s="60" t="s">
        <v>219</v>
      </c>
      <c r="C101" s="103">
        <f>('wskaźniki 2010'!C102-'wskaźniki 2010'!C$175)/'wskaźniki 2010'!C$176</f>
        <v>-0.43787715611013833</v>
      </c>
      <c r="D101" s="103">
        <f>('wskaźniki 2010'!D102-'wskaźniki 2010'!D$175)/'wskaźniki 2010'!D$176</f>
        <v>-0.28058868561421768</v>
      </c>
      <c r="E101" s="103">
        <f>('wskaźniki 2010'!E102-'wskaźniki 2010'!E$175)/'wskaźniki 2010'!E$176</f>
        <v>-1.0848049780690283</v>
      </c>
      <c r="F101" s="103">
        <f>('wskaźniki 2010'!F$175-'wskaźniki 2010'!F102)/'wskaźniki 2010'!F$176</f>
        <v>-0.75752550056916745</v>
      </c>
      <c r="G101" s="103">
        <f>('wskaźniki 2010'!G$175-'wskaźniki 2010'!G102)/'wskaźniki 2010'!G$176</f>
        <v>0.89303339568912199</v>
      </c>
      <c r="H101" s="103">
        <f>('wskaźniki 2010'!H$175-'wskaźniki 2010'!H102)/'wskaźniki 2010'!H$176</f>
        <v>0.39682464522056116</v>
      </c>
      <c r="I101" s="103">
        <f>('wskaźniki 2010'!I102-'wskaźniki 2010'!I$175)/'wskaźniki 2010'!I$176</f>
        <v>-0.16025165190823384</v>
      </c>
      <c r="J101" s="103">
        <f>('wskaźniki 2010'!J102-'wskaźniki 2010'!J$175)/'wskaźniki 2010'!J$176</f>
        <v>0.53389280877462708</v>
      </c>
      <c r="K101" s="103">
        <f>('wskaźniki 2010'!K102-'wskaźniki 2010'!K$175)/'wskaźniki 2010'!K$176</f>
        <v>-0.1402937633441684</v>
      </c>
      <c r="L101" s="103">
        <f>('wskaźniki 2010'!L$175-'wskaźniki 2010'!L102)/'wskaźniki 2010'!L$176</f>
        <v>-0.29291981525888616</v>
      </c>
      <c r="M101" s="103">
        <f>('wskaźniki 2010'!M102-'wskaźniki 2010'!M$175)/'wskaźniki 2010'!M$176</f>
        <v>0.44482696353343276</v>
      </c>
      <c r="N101" s="103">
        <f>('wskaźniki 2010'!N102-'wskaźniki 2010'!N$175)/'wskaźniki 2010'!N$176</f>
        <v>1.1446070962194199</v>
      </c>
      <c r="O101" s="103">
        <f>('wskaźniki 2010'!O102-'wskaźniki 2010'!O$175)/'wskaźniki 2010'!O$176</f>
        <v>-0.48960083667934018</v>
      </c>
      <c r="P101" s="103">
        <f>('wskaźniki 2010'!P102-'wskaźniki 2010'!P$175)/'wskaźniki 2010'!P$176</f>
        <v>-6.2977385779910522E-2</v>
      </c>
      <c r="Q101" s="103">
        <f>('wskaźniki 2010'!Q102-'wskaźniki 2010'!Q$175)/'wskaźniki 2010'!Q$176</f>
        <v>-0.7071961709721748</v>
      </c>
      <c r="R101" s="103">
        <f>('wskaźniki 2010'!R102-'wskaźniki 2010'!R$175)/'wskaźniki 2010'!R$176</f>
        <v>-0.20403323257792469</v>
      </c>
      <c r="S101" s="103">
        <f>('wskaźniki 2010'!S102-'wskaźniki 2010'!S$175)/'wskaźniki 2010'!S$176</f>
        <v>-0.61964417552389051</v>
      </c>
      <c r="T101" s="103">
        <f>('wskaźniki 2010'!T102-'wskaźniki 2010'!T$175)/'wskaźniki 2010'!T$176</f>
        <v>-1.4256054384760686</v>
      </c>
      <c r="U101" s="103">
        <f>('wskaźniki 2010'!U102-'wskaźniki 2010'!U$175)/'wskaźniki 2010'!U$176</f>
        <v>4.4518981796164914</v>
      </c>
      <c r="V101" s="103">
        <f>('wskaźniki 2010'!V102-'wskaźniki 2010'!V$175)/'wskaźniki 2010'!V$176</f>
        <v>2.6976257016645975</v>
      </c>
    </row>
    <row r="102" spans="1:22">
      <c r="A102" s="60" t="s">
        <v>220</v>
      </c>
      <c r="B102" s="60" t="s">
        <v>221</v>
      </c>
      <c r="C102" s="103">
        <f>('wskaźniki 2010'!C103-'wskaźniki 2010'!C$175)/'wskaźniki 2010'!C$176</f>
        <v>-0.2160520259907841</v>
      </c>
      <c r="D102" s="103">
        <f>('wskaźniki 2010'!D103-'wskaźniki 2010'!D$175)/'wskaźniki 2010'!D$176</f>
        <v>1.4400034620988384</v>
      </c>
      <c r="E102" s="103">
        <f>('wskaźniki 2010'!E103-'wskaźniki 2010'!E$175)/'wskaźniki 2010'!E$176</f>
        <v>0.48964437373281261</v>
      </c>
      <c r="F102" s="103">
        <f>('wskaźniki 2010'!F$175-'wskaźniki 2010'!F103)/'wskaźniki 2010'!F$176</f>
        <v>-0.12190319825163944</v>
      </c>
      <c r="G102" s="103">
        <f>('wskaźniki 2010'!G$175-'wskaźniki 2010'!G103)/'wskaźniki 2010'!G$176</f>
        <v>1.0370258233640979</v>
      </c>
      <c r="H102" s="103">
        <f>('wskaźniki 2010'!H$175-'wskaźniki 2010'!H103)/'wskaźniki 2010'!H$176</f>
        <v>0.87262895283938413</v>
      </c>
      <c r="I102" s="103">
        <f>('wskaźniki 2010'!I103-'wskaźniki 2010'!I$175)/'wskaźniki 2010'!I$176</f>
        <v>-0.38593939501232888</v>
      </c>
      <c r="J102" s="103">
        <f>('wskaźniki 2010'!J103-'wskaźniki 2010'!J$175)/'wskaźniki 2010'!J$176</f>
        <v>-0.11258635113394413</v>
      </c>
      <c r="K102" s="103">
        <f>('wskaźniki 2010'!K103-'wskaźniki 2010'!K$175)/'wskaźniki 2010'!K$176</f>
        <v>-0.11661085430399576</v>
      </c>
      <c r="L102" s="103">
        <f>('wskaźniki 2010'!L$175-'wskaźniki 2010'!L103)/'wskaźniki 2010'!L$176</f>
        <v>-0.79380291872587405</v>
      </c>
      <c r="M102" s="103">
        <f>('wskaźniki 2010'!M103-'wskaźniki 2010'!M$175)/'wskaźniki 2010'!M$176</f>
        <v>0.92676516052227331</v>
      </c>
      <c r="N102" s="103">
        <f>('wskaźniki 2010'!N103-'wskaźniki 2010'!N$175)/'wskaźniki 2010'!N$176</f>
        <v>1.8152690823142568</v>
      </c>
      <c r="O102" s="103">
        <f>('wskaźniki 2010'!O103-'wskaźniki 2010'!O$175)/'wskaźniki 2010'!O$176</f>
        <v>0.69658792915108569</v>
      </c>
      <c r="P102" s="103">
        <f>('wskaźniki 2010'!P103-'wskaźniki 2010'!P$175)/'wskaźniki 2010'!P$176</f>
        <v>-1.0323919553029861</v>
      </c>
      <c r="Q102" s="103">
        <f>('wskaźniki 2010'!Q103-'wskaźniki 2010'!Q$175)/'wskaźniki 2010'!Q$176</f>
        <v>5.550076507762018</v>
      </c>
      <c r="R102" s="103">
        <f>('wskaźniki 2010'!R103-'wskaźniki 2010'!R$175)/'wskaźniki 2010'!R$176</f>
        <v>7.5392419646276521E-2</v>
      </c>
      <c r="S102" s="103">
        <f>('wskaźniki 2010'!S103-'wskaźniki 2010'!S$175)/'wskaźniki 2010'!S$176</f>
        <v>2.7043777558229967</v>
      </c>
      <c r="T102" s="103">
        <f>('wskaźniki 2010'!T103-'wskaźniki 2010'!T$175)/'wskaźniki 2010'!T$176</f>
        <v>-0.23132163893224381</v>
      </c>
      <c r="U102" s="103">
        <f>('wskaźniki 2010'!U103-'wskaźniki 2010'!U$175)/'wskaźniki 2010'!U$176</f>
        <v>5.3903324847421032</v>
      </c>
      <c r="V102" s="103">
        <f>('wskaźniki 2010'!V103-'wskaźniki 2010'!V$175)/'wskaźniki 2010'!V$176</f>
        <v>5.7377437677642167</v>
      </c>
    </row>
    <row r="103" spans="1:22">
      <c r="A103" s="60" t="s">
        <v>222</v>
      </c>
      <c r="B103" s="60" t="s">
        <v>223</v>
      </c>
      <c r="C103" s="103">
        <f>('wskaźniki 2010'!C104-'wskaźniki 2010'!C$175)/'wskaźniki 2010'!C$176</f>
        <v>-0.36456207073170771</v>
      </c>
      <c r="D103" s="103">
        <f>('wskaźniki 2010'!D104-'wskaźniki 2010'!D$175)/'wskaźniki 2010'!D$176</f>
        <v>0.45752450605196399</v>
      </c>
      <c r="E103" s="103">
        <f>('wskaźniki 2010'!E104-'wskaźniki 2010'!E$175)/'wskaźniki 2010'!E$176</f>
        <v>-0.32966155855278484</v>
      </c>
      <c r="F103" s="103">
        <f>('wskaźniki 2010'!F$175-'wskaźniki 2010'!F104)/'wskaźniki 2010'!F$176</f>
        <v>-6.5818877458916999E-2</v>
      </c>
      <c r="G103" s="103">
        <f>('wskaźniki 2010'!G$175-'wskaźniki 2010'!G104)/'wskaźniki 2010'!G$176</f>
        <v>0.31241876796744533</v>
      </c>
      <c r="H103" s="103">
        <f>('wskaźniki 2010'!H$175-'wskaźniki 2010'!H104)/'wskaźniki 2010'!H$176</f>
        <v>0.19648598938105682</v>
      </c>
      <c r="I103" s="103">
        <f>('wskaźniki 2010'!I104-'wskaźniki 2010'!I$175)/'wskaźniki 2010'!I$176</f>
        <v>-0.38593939501232888</v>
      </c>
      <c r="J103" s="103">
        <f>('wskaźniki 2010'!J104-'wskaźniki 2010'!J$175)/'wskaźniki 2010'!J$176</f>
        <v>1.2627309739231425</v>
      </c>
      <c r="K103" s="103">
        <f>('wskaźniki 2010'!K104-'wskaźniki 2010'!K$175)/'wskaźniki 2010'!K$176</f>
        <v>-0.12846599902633085</v>
      </c>
      <c r="L103" s="103">
        <f>('wskaźniki 2010'!L$175-'wskaźniki 2010'!L104)/'wskaźniki 2010'!L$176</f>
        <v>-0.58604855441070325</v>
      </c>
      <c r="M103" s="103">
        <f>('wskaźniki 2010'!M104-'wskaźniki 2010'!M$175)/'wskaźniki 2010'!M$176</f>
        <v>0.35240046000132624</v>
      </c>
      <c r="N103" s="103">
        <f>('wskaźniki 2010'!N104-'wskaźniki 2010'!N$175)/'wskaźniki 2010'!N$176</f>
        <v>0.75460257169687883</v>
      </c>
      <c r="O103" s="103">
        <f>('wskaźniki 2010'!O104-'wskaźniki 2010'!O$175)/'wskaźniki 2010'!O$176</f>
        <v>-0.34602061651885752</v>
      </c>
      <c r="P103" s="103">
        <f>('wskaźniki 2010'!P104-'wskaźniki 2010'!P$175)/'wskaźniki 2010'!P$176</f>
        <v>-5.3895917045338696E-3</v>
      </c>
      <c r="Q103" s="103">
        <f>('wskaźniki 2010'!Q104-'wskaźniki 2010'!Q$175)/'wskaźniki 2010'!Q$176</f>
        <v>-0.49748022116560259</v>
      </c>
      <c r="R103" s="103">
        <f>('wskaźniki 2010'!R104-'wskaźniki 2010'!R$175)/'wskaźniki 2010'!R$176</f>
        <v>-0.11363081568185961</v>
      </c>
      <c r="S103" s="103">
        <f>('wskaźniki 2010'!S104-'wskaźniki 2010'!S$175)/'wskaźniki 2010'!S$176</f>
        <v>-0.61964417552389051</v>
      </c>
      <c r="T103" s="103">
        <f>('wskaźniki 2010'!T104-'wskaźniki 2010'!T$175)/'wskaźniki 2010'!T$176</f>
        <v>-1.1748565120614389</v>
      </c>
      <c r="U103" s="103">
        <f>('wskaźniki 2010'!U104-'wskaźniki 2010'!U$175)/'wskaźniki 2010'!U$176</f>
        <v>-0.40924427813844677</v>
      </c>
      <c r="V103" s="103">
        <f>('wskaźniki 2010'!V104-'wskaźniki 2010'!V$175)/'wskaźniki 2010'!V$176</f>
        <v>0.38458027517002152</v>
      </c>
    </row>
    <row r="104" spans="1:22">
      <c r="A104" s="60" t="s">
        <v>224</v>
      </c>
      <c r="B104" s="60" t="s">
        <v>225</v>
      </c>
      <c r="C104" s="103">
        <f>('wskaźniki 2010'!C105-'wskaźniki 2010'!C$175)/'wskaźniki 2010'!C$176</f>
        <v>-0.41719854228545278</v>
      </c>
      <c r="D104" s="103">
        <f>('wskaźniki 2010'!D105-'wskaźniki 2010'!D$175)/'wskaźniki 2010'!D$176</f>
        <v>1.2909838282442267</v>
      </c>
      <c r="E104" s="103">
        <f>('wskaźniki 2010'!E105-'wskaźniki 2010'!E$175)/'wskaźniki 2010'!E$176</f>
        <v>-0.52708467476618182</v>
      </c>
      <c r="F104" s="103">
        <f>('wskaźniki 2010'!F$175-'wskaźniki 2010'!F105)/'wskaźniki 2010'!F$176</f>
        <v>0.60719297205375888</v>
      </c>
      <c r="G104" s="103">
        <f>('wskaźniki 2010'!G$175-'wskaźniki 2010'!G105)/'wskaźniki 2010'!G$176</f>
        <v>1.5154522766067591</v>
      </c>
      <c r="H104" s="103">
        <f>('wskaźniki 2010'!H$175-'wskaźniki 2010'!H105)/'wskaźniki 2010'!H$176</f>
        <v>1.7741529041171524</v>
      </c>
      <c r="I104" s="103">
        <f>('wskaźniki 2010'!I105-'wskaźniki 2010'!I$175)/'wskaźniki 2010'!I$176</f>
        <v>-0.61162713811642389</v>
      </c>
      <c r="J104" s="103">
        <f>('wskaźniki 2010'!J105-'wskaźniki 2010'!J$175)/'wskaźniki 2010'!J$176</f>
        <v>1.4816460194519203E-2</v>
      </c>
      <c r="K104" s="103">
        <f>('wskaźniki 2010'!K105-'wskaźniki 2010'!K$175)/'wskaźniki 2010'!K$176</f>
        <v>-4.115958631031319E-2</v>
      </c>
      <c r="L104" s="103">
        <f>('wskaźniki 2010'!L$175-'wskaźniki 2010'!L105)/'wskaźniki 2010'!L$176</f>
        <v>-0.34732612091568382</v>
      </c>
      <c r="M104" s="103">
        <f>('wskaźniki 2010'!M105-'wskaźniki 2010'!M$175)/'wskaźniki 2010'!M$176</f>
        <v>0.66929132925426227</v>
      </c>
      <c r="N104" s="103">
        <f>('wskaźniki 2010'!N105-'wskaźniki 2010'!N$175)/'wskaźniki 2010'!N$176</f>
        <v>-0.44821512075581682</v>
      </c>
      <c r="O104" s="103">
        <f>('wskaźniki 2010'!O105-'wskaźniki 2010'!O$175)/'wskaźniki 2010'!O$176</f>
        <v>0.83915019545829617</v>
      </c>
      <c r="P104" s="103">
        <f>('wskaźniki 2010'!P105-'wskaźniki 2010'!P$175)/'wskaźniki 2010'!P$176</f>
        <v>-0.39866679534152705</v>
      </c>
      <c r="Q104" s="103">
        <f>('wskaźniki 2010'!Q105-'wskaźniki 2010'!Q$175)/'wskaźniki 2010'!Q$176</f>
        <v>-0.29804287035429011</v>
      </c>
      <c r="R104" s="103">
        <f>('wskaźniki 2010'!R105-'wskaźniki 2010'!R$175)/'wskaźniki 2010'!R$176</f>
        <v>-0.20951216693526198</v>
      </c>
      <c r="S104" s="103">
        <f>('wskaźniki 2010'!S105-'wskaźniki 2010'!S$175)/'wskaźniki 2010'!S$176</f>
        <v>-0.61964417552389051</v>
      </c>
      <c r="T104" s="103">
        <f>('wskaźniki 2010'!T105-'wskaźniki 2010'!T$175)/'wskaźniki 2010'!T$176</f>
        <v>-0.64558760795708259</v>
      </c>
      <c r="U104" s="103">
        <f>('wskaźniki 2010'!U105-'wskaźniki 2010'!U$175)/'wskaźniki 2010'!U$176</f>
        <v>-0.13650412993622615</v>
      </c>
      <c r="V104" s="103">
        <f>('wskaźniki 2010'!V105-'wskaźniki 2010'!V$175)/'wskaźniki 2010'!V$176</f>
        <v>7.9382153163701466E-2</v>
      </c>
    </row>
    <row r="105" spans="1:22">
      <c r="A105" s="60" t="s">
        <v>226</v>
      </c>
      <c r="B105" s="60" t="s">
        <v>227</v>
      </c>
      <c r="C105" s="103">
        <f>('wskaźniki 2010'!C106-'wskaźniki 2010'!C$175)/'wskaźniki 2010'!C$176</f>
        <v>-0.42095829025357739</v>
      </c>
      <c r="D105" s="103">
        <f>('wskaźniki 2010'!D106-'wskaźniki 2010'!D$175)/'wskaźniki 2010'!D$176</f>
        <v>-0.34814063789964222</v>
      </c>
      <c r="E105" s="103">
        <f>('wskaźniki 2010'!E106-'wskaźniki 2010'!E$175)/'wskaźniki 2010'!E$176</f>
        <v>-0.43824427247015313</v>
      </c>
      <c r="F105" s="103">
        <f>('wskaźniki 2010'!F$175-'wskaźniki 2010'!F106)/'wskaźniki 2010'!F$176</f>
        <v>-0.47710389660555264</v>
      </c>
      <c r="G105" s="103">
        <f>('wskaźniki 2010'!G$175-'wskaźniki 2010'!G106)/'wskaźniki 2010'!G$176</f>
        <v>-0.20316702144940302</v>
      </c>
      <c r="H105" s="103">
        <f>('wskaźniki 2010'!H$175-'wskaźniki 2010'!H106)/'wskaźniki 2010'!H$176</f>
        <v>-0.52974163803714547</v>
      </c>
      <c r="I105" s="103">
        <f>('wskaźniki 2010'!I106-'wskaźniki 2010'!I$175)/'wskaźniki 2010'!I$176</f>
        <v>-0.47057229867636463</v>
      </c>
      <c r="J105" s="103">
        <f>('wskaźniki 2010'!J106-'wskaźniki 2010'!J$175)/'wskaźniki 2010'!J$176</f>
        <v>1.4023888659437744</v>
      </c>
      <c r="K105" s="103">
        <f>('wskaźniki 2010'!K106-'wskaźniki 2010'!K$175)/'wskaźniki 2010'!K$176</f>
        <v>-7.3676098351500144E-2</v>
      </c>
      <c r="L105" s="103">
        <f>('wskaźniki 2010'!L$175-'wskaźniki 2010'!L106)/'wskaźniki 2010'!L$176</f>
        <v>-1.08569741197222</v>
      </c>
      <c r="M105" s="103">
        <f>('wskaźniki 2010'!M106-'wskaźniki 2010'!M$175)/'wskaźniki 2010'!M$176</f>
        <v>0.42502128420512425</v>
      </c>
      <c r="N105" s="103">
        <f>('wskaźniki 2010'!N106-'wskaźniki 2010'!N$175)/'wskaźniki 2010'!N$176</f>
        <v>-0.79448082009825971</v>
      </c>
      <c r="O105" s="103">
        <f>('wskaźniki 2010'!O106-'wskaźniki 2010'!O$175)/'wskaźniki 2010'!O$176</f>
        <v>0.7548677394484119</v>
      </c>
      <c r="P105" s="103">
        <f>('wskaźniki 2010'!P106-'wskaźniki 2010'!P$175)/'wskaźniki 2010'!P$176</f>
        <v>-1.1757058982056461</v>
      </c>
      <c r="Q105" s="103">
        <f>('wskaźniki 2010'!Q106-'wskaźniki 2010'!Q$175)/'wskaźniki 2010'!Q$176</f>
        <v>-0.41278405686794795</v>
      </c>
      <c r="R105" s="103">
        <f>('wskaźniki 2010'!R106-'wskaźniki 2010'!R$175)/'wskaźniki 2010'!R$176</f>
        <v>-0.71494386139962607</v>
      </c>
      <c r="S105" s="103">
        <f>('wskaźniki 2010'!S106-'wskaźniki 2010'!S$175)/'wskaźniki 2010'!S$176</f>
        <v>-0.61964417552389051</v>
      </c>
      <c r="T105" s="103">
        <f>('wskaźniki 2010'!T106-'wskaźniki 2010'!T$175)/'wskaźniki 2010'!T$176</f>
        <v>-0.75555734120318652</v>
      </c>
      <c r="U105" s="103">
        <f>('wskaźniki 2010'!U106-'wskaźniki 2010'!U$175)/'wskaźniki 2010'!U$176</f>
        <v>-0.62621827331623625</v>
      </c>
      <c r="V105" s="103">
        <f>('wskaźniki 2010'!V106-'wskaźniki 2010'!V$175)/'wskaźniki 2010'!V$176</f>
        <v>-0.66530713149584753</v>
      </c>
    </row>
    <row r="106" spans="1:22">
      <c r="A106" s="60" t="s">
        <v>228</v>
      </c>
      <c r="B106" s="60" t="s">
        <v>229</v>
      </c>
      <c r="C106" s="103">
        <f>('wskaźniki 2010'!C107-'wskaźniki 2010'!C$175)/'wskaźniki 2010'!C$176</f>
        <v>-0.43223753415795135</v>
      </c>
      <c r="D106" s="103">
        <f>('wskaźniki 2010'!D107-'wskaźniki 2010'!D$175)/'wskaźniki 2010'!D$176</f>
        <v>-1.6492850497758027</v>
      </c>
      <c r="E106" s="103">
        <f>('wskaźniki 2010'!E107-'wskaźniki 2010'!E$175)/'wskaźniki 2010'!E$176</f>
        <v>-0.59124718753553573</v>
      </c>
      <c r="F106" s="103">
        <f>('wskaźniki 2010'!F$175-'wskaźniki 2010'!F107)/'wskaźniki 2010'!F$176</f>
        <v>0.34546614168771866</v>
      </c>
      <c r="G106" s="103">
        <f>('wskaźniki 2010'!G$175-'wskaźniki 2010'!G107)/'wskaźniki 2010'!G$176</f>
        <v>0.13126700411828268</v>
      </c>
      <c r="H106" s="103">
        <f>('wskaźniki 2010'!H$175-'wskaźniki 2010'!H107)/'wskaźniki 2010'!H$176</f>
        <v>0.27161298532087108</v>
      </c>
      <c r="I106" s="103">
        <f>('wskaźniki 2010'!I107-'wskaźniki 2010'!I$175)/'wskaźniki 2010'!I$176</f>
        <v>-0.92194778488455376</v>
      </c>
      <c r="J106" s="103">
        <f>('wskaźniki 2010'!J107-'wskaźniki 2010'!J$175)/'wskaźniki 2010'!J$176</f>
        <v>1.1470315387314358</v>
      </c>
      <c r="K106" s="103">
        <f>('wskaźniki 2010'!K107-'wskaźniki 2010'!K$175)/'wskaźniki 2010'!K$176</f>
        <v>-3.3909483369405746E-2</v>
      </c>
      <c r="L106" s="103">
        <f>('wskaźniki 2010'!L$175-'wskaźniki 2010'!L107)/'wskaźniki 2010'!L$176</f>
        <v>0.18378201704246891</v>
      </c>
      <c r="M106" s="103">
        <f>('wskaźniki 2010'!M107-'wskaźniki 2010'!M$175)/'wskaźniki 2010'!M$176</f>
        <v>0.33259478067301768</v>
      </c>
      <c r="N106" s="103">
        <f>('wskaźniki 2010'!N107-'wskaźniki 2010'!N$175)/'wskaźniki 2010'!N$176</f>
        <v>-1.7093512467819769</v>
      </c>
      <c r="O106" s="103">
        <f>('wskaźniki 2010'!O107-'wskaźniki 2010'!O$175)/'wskaźniki 2010'!O$176</f>
        <v>-1.4177953048715766</v>
      </c>
      <c r="P106" s="103">
        <f>('wskaźniki 2010'!P107-'wskaźniki 2010'!P$175)/'wskaźniki 2010'!P$176</f>
        <v>0.77164552872299408</v>
      </c>
      <c r="Q106" s="103">
        <f>('wskaźniki 2010'!Q107-'wskaźniki 2010'!Q$175)/'wskaźniki 2010'!Q$176</f>
        <v>-0.52284835330694934</v>
      </c>
      <c r="R106" s="103">
        <f>('wskaźniki 2010'!R107-'wskaźniki 2010'!R$175)/'wskaźniki 2010'!R$176</f>
        <v>-0.31635138690333892</v>
      </c>
      <c r="S106" s="103">
        <f>('wskaźniki 2010'!S107-'wskaźniki 2010'!S$175)/'wskaźniki 2010'!S$176</f>
        <v>-0.61964417552389051</v>
      </c>
      <c r="T106" s="103">
        <f>('wskaźniki 2010'!T107-'wskaźniki 2010'!T$175)/'wskaźniki 2010'!T$176</f>
        <v>-0.80002118540401845</v>
      </c>
      <c r="U106" s="103">
        <f>('wskaźniki 2010'!U107-'wskaźniki 2010'!U$175)/'wskaźniki 2010'!U$176</f>
        <v>-0.43457629523296581</v>
      </c>
      <c r="V106" s="103">
        <f>('wskaźniki 2010'!V107-'wskaźniki 2010'!V$175)/'wskaźniki 2010'!V$176</f>
        <v>-0.46285632380435154</v>
      </c>
    </row>
    <row r="107" spans="1:22">
      <c r="A107" s="60" t="s">
        <v>230</v>
      </c>
      <c r="B107" s="60" t="s">
        <v>231</v>
      </c>
      <c r="C107" s="103">
        <f>('wskaźniki 2010'!C108-'wskaźniki 2010'!C$175)/'wskaźniki 2010'!C$176</f>
        <v>-0.43411740814201366</v>
      </c>
      <c r="D107" s="103">
        <f>('wskaźniki 2010'!D108-'wskaźniki 2010'!D$175)/'wskaźniki 2010'!D$176</f>
        <v>0.82994141498414165</v>
      </c>
      <c r="E107" s="103">
        <f>('wskaźniki 2010'!E108-'wskaźniki 2010'!E$175)/'wskaźniki 2010'!E$176</f>
        <v>-0.97128668624632497</v>
      </c>
      <c r="F107" s="103">
        <f>('wskaźniki 2010'!F$175-'wskaźniki 2010'!F108)/'wskaźniki 2010'!F$176</f>
        <v>-1.2435896141060989</v>
      </c>
      <c r="G107" s="103">
        <f>('wskaźniki 2010'!G$175-'wskaźniki 2010'!G108)/'wskaźniki 2010'!G$176</f>
        <v>-0.19852210442762988</v>
      </c>
      <c r="H107" s="103">
        <f>('wskaźniki 2010'!H$175-'wskaźniki 2010'!H108)/'wskaźniki 2010'!H$176</f>
        <v>-0.98050361367603012</v>
      </c>
      <c r="I107" s="103">
        <f>('wskaźniki 2010'!I108-'wskaźniki 2010'!I$175)/'wskaźniki 2010'!I$176</f>
        <v>-0.30130649134829313</v>
      </c>
      <c r="J107" s="103">
        <f>('wskaźniki 2010'!J108-'wskaźniki 2010'!J$175)/'wskaźniki 2010'!J$176</f>
        <v>-0.30672694030196379</v>
      </c>
      <c r="K107" s="103">
        <f>('wskaźniki 2010'!K108-'wskaźniki 2010'!K$175)/'wskaźniki 2010'!K$176</f>
        <v>-2.5923532057627336E-2</v>
      </c>
      <c r="L107" s="103">
        <f>('wskaźniki 2010'!L$175-'wskaźniki 2010'!L108)/'wskaźniki 2010'!L$176</f>
        <v>-0.34732612091568382</v>
      </c>
      <c r="M107" s="103">
        <f>('wskaźniki 2010'!M108-'wskaźniki 2010'!M$175)/'wskaźniki 2010'!M$176</f>
        <v>0.15434366671824076</v>
      </c>
      <c r="N107" s="103">
        <f>('wskaźniki 2010'!N108-'wskaźniki 2010'!N$175)/'wskaźniki 2010'!N$176</f>
        <v>-1.7093512467819769</v>
      </c>
      <c r="O107" s="103">
        <f>('wskaźniki 2010'!O108-'wskaźniki 2010'!O$175)/'wskaźniki 2010'!O$176</f>
        <v>0.71287191111168058</v>
      </c>
      <c r="P107" s="103">
        <f>('wskaźniki 2010'!P108-'wskaźniki 2010'!P$175)/'wskaźniki 2010'!P$176</f>
        <v>8.617053520029444E-2</v>
      </c>
      <c r="Q107" s="103">
        <f>('wskaźniki 2010'!Q108-'wskaźniki 2010'!Q$175)/'wskaźniki 2010'!Q$176</f>
        <v>-0.62461339101021529</v>
      </c>
      <c r="R107" s="103">
        <f>('wskaźniki 2010'!R108-'wskaźniki 2010'!R$175)/'wskaźniki 2010'!R$176</f>
        <v>-0.1615714913085608</v>
      </c>
      <c r="S107" s="103">
        <f>('wskaźniki 2010'!S108-'wskaźniki 2010'!S$175)/'wskaźniki 2010'!S$176</f>
        <v>-0.61964417552389051</v>
      </c>
      <c r="T107" s="103">
        <f>('wskaźniki 2010'!T108-'wskaźniki 2010'!T$175)/'wskaźniki 2010'!T$176</f>
        <v>-0.94324085706035654</v>
      </c>
      <c r="U107" s="103">
        <f>('wskaźniki 2010'!U108-'wskaźniki 2010'!U$175)/'wskaźniki 2010'!U$176</f>
        <v>-0.78929455991167319</v>
      </c>
      <c r="V107" s="103">
        <f>('wskaźniki 2010'!V108-'wskaźniki 2010'!V$175)/'wskaźniki 2010'!V$176</f>
        <v>-0.77222436647325698</v>
      </c>
    </row>
    <row r="108" spans="1:22">
      <c r="A108" s="60" t="s">
        <v>232</v>
      </c>
      <c r="B108" s="60" t="s">
        <v>233</v>
      </c>
      <c r="C108" s="103">
        <f>('wskaźniki 2010'!C109-'wskaźniki 2010'!C$175)/'wskaźniki 2010'!C$176</f>
        <v>-0.27620799348077846</v>
      </c>
      <c r="D108" s="103">
        <f>('wskaźniki 2010'!D109-'wskaźniki 2010'!D$175)/'wskaźniki 2010'!D$176</f>
        <v>0.37367427268382791</v>
      </c>
      <c r="E108" s="103">
        <f>('wskaźniki 2010'!E109-'wskaźniki 2010'!E$175)/'wskaźniki 2010'!E$176</f>
        <v>0.47977321792214278</v>
      </c>
      <c r="F108" s="103">
        <f>('wskaźniki 2010'!F$175-'wskaźniki 2010'!F109)/'wskaźniki 2010'!F$176</f>
        <v>-6.5818877458916999E-2</v>
      </c>
      <c r="G108" s="103">
        <f>('wskaźniki 2010'!G$175-'wskaźniki 2010'!G109)/'wskaźniki 2010'!G$176</f>
        <v>-0.49579679382112779</v>
      </c>
      <c r="H108" s="103">
        <f>('wskaźniki 2010'!H$175-'wskaźniki 2010'!H109)/'wskaźniki 2010'!H$176</f>
        <v>-0.47965697407726959</v>
      </c>
      <c r="I108" s="103">
        <f>('wskaźniki 2010'!I109-'wskaźniki 2010'!I$175)/'wskaźniki 2010'!I$176</f>
        <v>-0.7808929454444945</v>
      </c>
      <c r="J108" s="103">
        <f>('wskaźniki 2010'!J109-'wskaźniki 2010'!J$175)/'wskaźniki 2010'!J$176</f>
        <v>0.10012795854615963</v>
      </c>
      <c r="K108" s="103">
        <f>('wskaźniki 2010'!K109-'wskaźniki 2010'!K$175)/'wskaźniki 2010'!K$176</f>
        <v>-0.10778181470373102</v>
      </c>
      <c r="L108" s="103">
        <f>('wskaźniki 2010'!L$175-'wskaźniki 2010'!L109)/'wskaźniki 2010'!L$176</f>
        <v>0.37208690431827218</v>
      </c>
      <c r="M108" s="103">
        <f>('wskaźniki 2010'!M109-'wskaźniki 2010'!M$175)/'wskaźniki 2010'!M$176</f>
        <v>0.16094555982767769</v>
      </c>
      <c r="N108" s="103">
        <f>('wskaźniki 2010'!N109-'wskaźniki 2010'!N$175)/'wskaźniki 2010'!N$176</f>
        <v>0.4557205996328757</v>
      </c>
      <c r="O108" s="103">
        <f>('wskaźniki 2010'!O109-'wskaźniki 2010'!O$175)/'wskaźniki 2010'!O$176</f>
        <v>-0.65572128510422933</v>
      </c>
      <c r="P108" s="103">
        <f>('wskaźniki 2010'!P109-'wskaźniki 2010'!P$175)/'wskaźniki 2010'!P$176</f>
        <v>-0.26638642770546256</v>
      </c>
      <c r="Q108" s="103">
        <f>('wskaźniki 2010'!Q109-'wskaźniki 2010'!Q$175)/'wskaźniki 2010'!Q$176</f>
        <v>0.60287093182897622</v>
      </c>
      <c r="R108" s="103">
        <f>('wskaźniki 2010'!R109-'wskaźniki 2010'!R$175)/'wskaźniki 2010'!R$176</f>
        <v>0.11100549296896883</v>
      </c>
      <c r="S108" s="103">
        <f>('wskaźniki 2010'!S109-'wskaźniki 2010'!S$175)/'wskaźniki 2010'!S$176</f>
        <v>-0.18639479891031646</v>
      </c>
      <c r="T108" s="103">
        <f>('wskaźniki 2010'!T109-'wskaźniki 2010'!T$175)/'wskaźniki 2010'!T$176</f>
        <v>0.26677771653956805</v>
      </c>
      <c r="U108" s="103">
        <f>('wskaźniki 2010'!U109-'wskaźniki 2010'!U$175)/'wskaźniki 2010'!U$176</f>
        <v>0.16878168235211491</v>
      </c>
      <c r="V108" s="103">
        <f>('wskaźniki 2010'!V109-'wskaźniki 2010'!V$175)/'wskaźniki 2010'!V$176</f>
        <v>-4.3567793906213487E-2</v>
      </c>
    </row>
    <row r="109" spans="1:22">
      <c r="A109" s="60" t="s">
        <v>234</v>
      </c>
      <c r="B109" s="60" t="s">
        <v>235</v>
      </c>
      <c r="C109" s="103">
        <f>('wskaźniki 2010'!C110-'wskaźniki 2010'!C$175)/'wskaźniki 2010'!C$176</f>
        <v>-0.42095829025357739</v>
      </c>
      <c r="D109" s="103">
        <f>('wskaźniki 2010'!D110-'wskaźniki 2010'!D$175)/'wskaźniki 2010'!D$176</f>
        <v>0.75931553029239163</v>
      </c>
      <c r="E109" s="103">
        <f>('wskaźniki 2010'!E110-'wskaźniki 2010'!E$175)/'wskaźniki 2010'!E$176</f>
        <v>-0.39382407132213876</v>
      </c>
      <c r="F109" s="103">
        <f>('wskaźniki 2010'!F$175-'wskaźniki 2010'!F110)/'wskaźniki 2010'!F$176</f>
        <v>-0.81360982136188997</v>
      </c>
      <c r="G109" s="103">
        <f>('wskaźniki 2010'!G$175-'wskaźniki 2010'!G110)/'wskaźniki 2010'!G$176</f>
        <v>0.16842634029246983</v>
      </c>
      <c r="H109" s="103">
        <f>('wskaźniki 2010'!H$175-'wskaźniki 2010'!H110)/'wskaźniki 2010'!H$176</f>
        <v>-0.37948764615751701</v>
      </c>
      <c r="I109" s="103">
        <f>('wskaźniki 2010'!I110-'wskaźniki 2010'!I$175)/'wskaźniki 2010'!I$176</f>
        <v>0.3193348021879675</v>
      </c>
      <c r="J109" s="103">
        <f>('wskaźniki 2010'!J110-'wskaźniki 2010'!J$175)/'wskaźniki 2010'!J$176</f>
        <v>-0.74758581240876565</v>
      </c>
      <c r="K109" s="103">
        <f>('wskaźniki 2010'!K110-'wskaźniki 2010'!K$175)/'wskaźniki 2010'!K$176</f>
        <v>-0.11369370037482185</v>
      </c>
      <c r="L109" s="103">
        <f>('wskaźniki 2010'!L$175-'wskaźniki 2010'!L110)/'wskaźniki 2010'!L$176</f>
        <v>9.2108946476641321E-2</v>
      </c>
      <c r="M109" s="103">
        <f>('wskaźniki 2010'!M110-'wskaźniki 2010'!M$175)/'wskaźniki 2010'!M$176</f>
        <v>0.48443832219004912</v>
      </c>
      <c r="N109" s="103">
        <f>('wskaźniki 2010'!N110-'wskaźniki 2010'!N$175)/'wskaźniki 2010'!N$176</f>
        <v>-1.0496239669821648</v>
      </c>
      <c r="O109" s="103">
        <f>('wskaźniki 2010'!O110-'wskaźniki 2010'!O$175)/'wskaźniki 2010'!O$176</f>
        <v>-0.4698961362087381</v>
      </c>
      <c r="P109" s="103">
        <f>('wskaźniki 2010'!P110-'wskaźniki 2010'!P$175)/'wskaźniki 2010'!P$176</f>
        <v>-0.38072682930088492</v>
      </c>
      <c r="Q109" s="103">
        <f>('wskaźniki 2010'!Q110-'wskaźniki 2010'!Q$175)/'wskaźniki 2010'!Q$176</f>
        <v>-0.50986173835989845</v>
      </c>
      <c r="R109" s="103">
        <f>('wskaźniki 2010'!R110-'wskaźniki 2010'!R$175)/'wskaźniki 2010'!R$176</f>
        <v>-0.12184921721786553</v>
      </c>
      <c r="S109" s="103">
        <f>('wskaźniki 2010'!S110-'wskaźniki 2010'!S$175)/'wskaźniki 2010'!S$176</f>
        <v>-0.61964417552389051</v>
      </c>
      <c r="T109" s="103">
        <f>('wskaźniki 2010'!T110-'wskaźniki 2010'!T$175)/'wskaźniki 2010'!T$176</f>
        <v>-0.71643158820585229</v>
      </c>
      <c r="U109" s="103">
        <f>('wskaźniki 2010'!U110-'wskaźniki 2010'!U$175)/'wskaźniki 2010'!U$176</f>
        <v>-0.7123083199146899</v>
      </c>
      <c r="V109" s="103">
        <f>('wskaźniki 2010'!V110-'wskaźniki 2010'!V$175)/'wskaźniki 2010'!V$176</f>
        <v>-0.40872987253025006</v>
      </c>
    </row>
    <row r="110" spans="1:22">
      <c r="A110" s="60" t="s">
        <v>236</v>
      </c>
      <c r="B110" s="60" t="s">
        <v>237</v>
      </c>
      <c r="C110" s="103">
        <f>('wskaźniki 2010'!C111-'wskaźniki 2010'!C$175)/'wskaźniki 2010'!C$176</f>
        <v>-0.42847778618982674</v>
      </c>
      <c r="D110" s="103">
        <f>('wskaźniki 2010'!D111-'wskaźniki 2010'!D$175)/'wskaźniki 2010'!D$176</f>
        <v>1.0404939228952539</v>
      </c>
      <c r="E110" s="103">
        <f>('wskaźniki 2010'!E111-'wskaźniki 2010'!E$175)/'wskaźniki 2010'!E$176</f>
        <v>0.53900015278616187</v>
      </c>
      <c r="F110" s="103">
        <f>('wskaźniki 2010'!F$175-'wskaźniki 2010'!F111)/'wskaźniki 2010'!F$176</f>
        <v>0.17721317930954869</v>
      </c>
      <c r="G110" s="103">
        <f>('wskaźniki 2010'!G$175-'wskaźniki 2010'!G111)/'wskaźniki 2010'!G$176</f>
        <v>0.5307298679907958</v>
      </c>
      <c r="H110" s="103">
        <f>('wskaźniki 2010'!H$175-'wskaźniki 2010'!H111)/'wskaźniki 2010'!H$176</f>
        <v>0.52203630512025134</v>
      </c>
      <c r="I110" s="103">
        <f>('wskaźniki 2010'!I111-'wskaźniki 2010'!I$175)/'wskaźniki 2010'!I$176</f>
        <v>-1.0630026243246129</v>
      </c>
      <c r="J110" s="103">
        <f>('wskaźniki 2010'!J111-'wskaźniki 2010'!J$175)/'wskaźniki 2010'!J$176</f>
        <v>0.22891502406455913</v>
      </c>
      <c r="K110" s="103">
        <f>('wskaźniki 2010'!K111-'wskaźniki 2010'!K$175)/'wskaźniki 2010'!K$176</f>
        <v>5.1654280685363138E-2</v>
      </c>
      <c r="L110" s="103">
        <f>('wskaźniki 2010'!L$175-'wskaźniki 2010'!L111)/'wskaźniki 2010'!L$176</f>
        <v>-0.38618776781339625</v>
      </c>
      <c r="M110" s="103">
        <f>('wskaźniki 2010'!M111-'wskaźniki 2010'!M$175)/'wskaźniki 2010'!M$176</f>
        <v>0.70890268791088007</v>
      </c>
      <c r="N110" s="103">
        <f>('wskaźniki 2010'!N111-'wskaźniki 2010'!N$175)/'wskaźniki 2010'!N$176</f>
        <v>-0.17120256128186256</v>
      </c>
      <c r="O110" s="103">
        <f>('wskaźniki 2010'!O111-'wskaźniki 2010'!O$175)/'wskaźniki 2010'!O$176</f>
        <v>-1.2193653634716721</v>
      </c>
      <c r="P110" s="103">
        <f>('wskaźniki 2010'!P111-'wskaźniki 2010'!P$175)/'wskaźniki 2010'!P$176</f>
        <v>-0.59078954015841556</v>
      </c>
      <c r="Q110" s="103">
        <f>('wskaźniki 2010'!Q111-'wskaźniki 2010'!Q$175)/'wskaźniki 2010'!Q$176</f>
        <v>-0.65467376355998474</v>
      </c>
      <c r="R110" s="103">
        <f>('wskaźniki 2010'!R111-'wskaźniki 2010'!R$175)/'wskaźniki 2010'!R$176</f>
        <v>-0.28210804716998089</v>
      </c>
      <c r="S110" s="103">
        <f>('wskaźniki 2010'!S111-'wskaźniki 2010'!S$175)/'wskaźniki 2010'!S$176</f>
        <v>-0.61964417552389051</v>
      </c>
      <c r="T110" s="103">
        <f>('wskaźniki 2010'!T111-'wskaźniki 2010'!T$175)/'wskaźniki 2010'!T$176</f>
        <v>-0.77118989774204316</v>
      </c>
      <c r="U110" s="103">
        <f>('wskaźniki 2010'!U111-'wskaźniki 2010'!U$175)/'wskaźniki 2010'!U$176</f>
        <v>-0.6040805303183675</v>
      </c>
      <c r="V110" s="103">
        <f>('wskaźniki 2010'!V111-'wskaźniki 2010'!V$175)/'wskaźniki 2010'!V$176</f>
        <v>-0.66401179871869775</v>
      </c>
    </row>
    <row r="111" spans="1:22">
      <c r="A111" s="60" t="s">
        <v>238</v>
      </c>
      <c r="B111" s="60" t="s">
        <v>239</v>
      </c>
      <c r="C111" s="103">
        <f>('wskaźniki 2010'!C112-'wskaźniki 2010'!C$175)/'wskaźniki 2010'!C$176</f>
        <v>-0.30252622925765099</v>
      </c>
      <c r="D111" s="103">
        <f>('wskaźniki 2010'!D112-'wskaźniki 2010'!D$175)/'wskaźniki 2010'!D$176</f>
        <v>-0.1284137804582951</v>
      </c>
      <c r="E111" s="103">
        <f>('wskaźniki 2010'!E112-'wskaźniki 2010'!E$175)/'wskaźniki 2010'!E$176</f>
        <v>7.5055829684678887E-2</v>
      </c>
      <c r="F111" s="103">
        <f>('wskaźniki 2010'!F$175-'wskaźniki 2010'!F112)/'wskaźniki 2010'!F$176</f>
        <v>-0.10320842465406617</v>
      </c>
      <c r="G111" s="103">
        <f>('wskaźniki 2010'!G$175-'wskaźniki 2010'!G112)/'wskaźniki 2010'!G$176</f>
        <v>0.42389677649000745</v>
      </c>
      <c r="H111" s="103">
        <f>('wskaźniki 2010'!H$175-'wskaźniki 2010'!H112)/'wskaźniki 2010'!H$176</f>
        <v>0.27161298532087108</v>
      </c>
      <c r="I111" s="103">
        <f>('wskaźniki 2010'!I112-'wskaźniki 2010'!I$175)/'wskaźniki 2010'!I$176</f>
        <v>0.60144448106808601</v>
      </c>
      <c r="J111" s="103">
        <f>('wskaźniki 2010'!J112-'wskaźniki 2010'!J$175)/'wskaźniki 2010'!J$176</f>
        <v>-0.36945125473095719</v>
      </c>
      <c r="K111" s="103">
        <f>('wskaźniki 2010'!K112-'wskaźniki 2010'!K$175)/'wskaźniki 2010'!K$176</f>
        <v>-0.10943376577508176</v>
      </c>
      <c r="L111" s="103">
        <f>('wskaźniki 2010'!L$175-'wskaźniki 2010'!L112)/'wskaźniki 2010'!L$176</f>
        <v>-1.0425174588712338</v>
      </c>
      <c r="M111" s="103">
        <f>('wskaźniki 2010'!M112-'wskaźniki 2010'!M$175)/'wskaźniki 2010'!M$176</f>
        <v>0.83433865699016685</v>
      </c>
      <c r="N111" s="103">
        <f>('wskaźniki 2010'!N112-'wskaźniki 2010'!N$175)/'wskaźniki 2010'!N$176</f>
        <v>-2.905137944654403E-2</v>
      </c>
      <c r="O111" s="103">
        <f>('wskaźniki 2010'!O112-'wskaźniki 2010'!O$175)/'wskaźniki 2010'!O$176</f>
        <v>1.2044105604621287</v>
      </c>
      <c r="P111" s="103">
        <f>('wskaźniki 2010'!P112-'wskaźniki 2010'!P$175)/'wskaźniki 2010'!P$176</f>
        <v>-0.70177089629363387</v>
      </c>
      <c r="Q111" s="103">
        <f>('wskaźniki 2010'!Q112-'wskaźniki 2010'!Q$175)/'wskaźniki 2010'!Q$176</f>
        <v>-0.56191433252651601</v>
      </c>
      <c r="R111" s="103">
        <f>('wskaźniki 2010'!R112-'wskaźniki 2010'!R$175)/'wskaźniki 2010'!R$176</f>
        <v>-0.23005817077527677</v>
      </c>
      <c r="S111" s="103">
        <f>('wskaźniki 2010'!S112-'wskaźniki 2010'!S$175)/'wskaźniki 2010'!S$176</f>
        <v>-0.61964417552389051</v>
      </c>
      <c r="T111" s="103">
        <f>('wskaźniki 2010'!T112-'wskaźniki 2010'!T$175)/'wskaźniki 2010'!T$176</f>
        <v>-0.32124131683657364</v>
      </c>
      <c r="U111" s="103">
        <f>('wskaźniki 2010'!U112-'wskaźniki 2010'!U$175)/'wskaźniki 2010'!U$176</f>
        <v>-0.7373302931432002</v>
      </c>
      <c r="V111" s="103">
        <f>('wskaźniki 2010'!V112-'wskaźniki 2010'!V$175)/'wskaźniki 2010'!V$176</f>
        <v>-0.27558799320904365</v>
      </c>
    </row>
    <row r="112" spans="1:22">
      <c r="A112" s="60" t="s">
        <v>240</v>
      </c>
      <c r="B112" s="60" t="s">
        <v>241</v>
      </c>
      <c r="C112" s="103">
        <f>('wskaźniki 2010'!C113-'wskaźniki 2010'!C$175)/'wskaźniki 2010'!C$176</f>
        <v>-0.38148093658826859</v>
      </c>
      <c r="D112" s="103">
        <f>('wskaźniki 2010'!D113-'wskaźniki 2010'!D$175)/'wskaźniki 2010'!D$176</f>
        <v>0.83811258480955608</v>
      </c>
      <c r="E112" s="103">
        <f>('wskaźniki 2010'!E113-'wskaźniki 2010'!E$175)/'wskaźniki 2010'!E$176</f>
        <v>2.3898418672867581</v>
      </c>
      <c r="F112" s="103">
        <f>('wskaźniki 2010'!F$175-'wskaźniki 2010'!F113)/'wskaźniki 2010'!F$176</f>
        <v>0.42024523607801567</v>
      </c>
      <c r="G112" s="103">
        <f>('wskaźniki 2010'!G$175-'wskaźniki 2010'!G113)/'wskaźniki 2010'!G$176</f>
        <v>1.0370258233640979</v>
      </c>
      <c r="H112" s="103">
        <f>('wskaźniki 2010'!H$175-'wskaźniki 2010'!H113)/'wskaźniki 2010'!H$176</f>
        <v>1.1480946046187019</v>
      </c>
      <c r="I112" s="103">
        <f>('wskaźniki 2010'!I113-'wskaźniki 2010'!I$175)/'wskaźniki 2010'!I$176</f>
        <v>-0.92194778488455376</v>
      </c>
      <c r="J112" s="103">
        <f>('wskaźniki 2010'!J113-'wskaźniki 2010'!J$175)/'wskaźniki 2010'!J$176</f>
        <v>-4.6638684116956729E-2</v>
      </c>
      <c r="K112" s="103">
        <f>('wskaźniki 2010'!K113-'wskaźniki 2010'!K$175)/'wskaźniki 2010'!K$176</f>
        <v>-8.6341246706887045E-2</v>
      </c>
      <c r="L112" s="103">
        <f>('wskaźniki 2010'!L$175-'wskaźniki 2010'!L113)/'wskaźniki 2010'!L$176</f>
        <v>-0.40839486731662483</v>
      </c>
      <c r="M112" s="103">
        <f>('wskaźniki 2010'!M113-'wskaźniki 2010'!M$175)/'wskaźniki 2010'!M$176</f>
        <v>0.55045725328441097</v>
      </c>
      <c r="N112" s="103">
        <f>('wskaźniki 2010'!N113-'wskaźniki 2010'!N$175)/'wskaźniki 2010'!N$176</f>
        <v>-1.3922447642262663</v>
      </c>
      <c r="O112" s="103">
        <f>('wskaźniki 2010'!O113-'wskaźniki 2010'!O$175)/'wskaźniki 2010'!O$176</f>
        <v>-0.93032628447304222</v>
      </c>
      <c r="P112" s="103">
        <f>('wskaźniki 2010'!P113-'wskaźniki 2010'!P$175)/'wskaźniki 2010'!P$176</f>
        <v>-1.0413186228880806</v>
      </c>
      <c r="Q112" s="103">
        <f>('wskaźniki 2010'!Q113-'wskaźniki 2010'!Q$175)/'wskaźniki 2010'!Q$176</f>
        <v>0.38735147048163143</v>
      </c>
      <c r="R112" s="103">
        <f>('wskaźniki 2010'!R113-'wskaźniki 2010'!R$175)/'wskaźniki 2010'!R$176</f>
        <v>-2.4598132375128819E-2</v>
      </c>
      <c r="S112" s="103">
        <f>('wskaźniki 2010'!S113-'wskaźniki 2010'!S$175)/'wskaźniki 2010'!S$176</f>
        <v>0.8476815433843462</v>
      </c>
      <c r="T112" s="103">
        <f>('wskaźniki 2010'!T113-'wskaźniki 2010'!T$175)/'wskaźniki 2010'!T$176</f>
        <v>0.17193514144554709</v>
      </c>
      <c r="U112" s="103">
        <f>('wskaźniki 2010'!U113-'wskaźniki 2010'!U$175)/'wskaźniki 2010'!U$176</f>
        <v>-0.10418502081478594</v>
      </c>
      <c r="V112" s="103">
        <f>('wskaźniki 2010'!V113-'wskaźniki 2010'!V$175)/'wskaźniki 2010'!V$176</f>
        <v>0.20177772779003861</v>
      </c>
    </row>
    <row r="113" spans="1:22">
      <c r="A113" s="60" t="s">
        <v>242</v>
      </c>
      <c r="B113" s="60" t="s">
        <v>243</v>
      </c>
      <c r="C113" s="103">
        <f>('wskaźniki 2010'!C114-'wskaźniki 2010'!C$175)/'wskaźniki 2010'!C$176</f>
        <v>-0.35140295284327144</v>
      </c>
      <c r="D113" s="103">
        <f>('wskaźniki 2010'!D114-'wskaźniki 2010'!D$175)/'wskaźniki 2010'!D$176</f>
        <v>-8.3728225025657979E-2</v>
      </c>
      <c r="E113" s="103">
        <f>('wskaźniki 2010'!E114-'wskaźniki 2010'!E$175)/'wskaźniki 2010'!E$176</f>
        <v>-0.41850196084881341</v>
      </c>
      <c r="F113" s="103">
        <f>('wskaźniki 2010'!F$175-'wskaźniki 2010'!F114)/'wskaźniki 2010'!F$176</f>
        <v>4.6349764126529212E-2</v>
      </c>
      <c r="G113" s="103">
        <f>('wskaźniki 2010'!G$175-'wskaźniki 2010'!G114)/'wskaźniki 2010'!G$176</f>
        <v>0.18236109135778994</v>
      </c>
      <c r="H113" s="103">
        <f>('wskaźniki 2010'!H$175-'wskaźniki 2010'!H114)/'wskaźniki 2010'!H$176</f>
        <v>0.12135899344124346</v>
      </c>
      <c r="I113" s="103">
        <f>('wskaźniki 2010'!I114-'wskaźniki 2010'!I$175)/'wskaźniki 2010'!I$176</f>
        <v>-1.288690367428708</v>
      </c>
      <c r="J113" s="103">
        <f>('wskaźniki 2010'!J114-'wskaźniki 2010'!J$175)/'wskaźniki 2010'!J$176</f>
        <v>1.6755767351788493</v>
      </c>
      <c r="K113" s="103">
        <f>('wskaźniki 2010'!K114-'wskaźniki 2010'!K$175)/'wskaźniki 2010'!K$176</f>
        <v>-0.13070776964456579</v>
      </c>
      <c r="L113" s="103">
        <f>('wskaźniki 2010'!L$175-'wskaźniki 2010'!L114)/'wskaźniki 2010'!L$176</f>
        <v>0.62051542274246463</v>
      </c>
      <c r="M113" s="103">
        <f>('wskaźniki 2010'!M114-'wskaźniki 2010'!M$175)/'wskaźniki 2010'!M$176</f>
        <v>0.5570591463938479</v>
      </c>
      <c r="N113" s="103">
        <f>('wskaźniki 2010'!N114-'wskaźniki 2010'!N$175)/'wskaźniki 2010'!N$176</f>
        <v>0.14225901917550657</v>
      </c>
      <c r="O113" s="103">
        <f>('wskaźniki 2010'!O114-'wskaźniki 2010'!O$175)/'wskaźniki 2010'!O$176</f>
        <v>-4.0297276988608105E-2</v>
      </c>
      <c r="P113" s="103">
        <f>('wskaźniki 2010'!P114-'wskaźniki 2010'!P$175)/'wskaźniki 2010'!P$176</f>
        <v>-0.88787149929916453</v>
      </c>
      <c r="Q113" s="103">
        <f>('wskaźniki 2010'!Q114-'wskaźniki 2010'!Q$175)/'wskaźniki 2010'!Q$176</f>
        <v>0.94491823268736386</v>
      </c>
      <c r="R113" s="103">
        <f>('wskaźniki 2010'!R114-'wskaźniki 2010'!R$175)/'wskaźniki 2010'!R$176</f>
        <v>3.1560944787578295E-2</v>
      </c>
      <c r="S113" s="103">
        <f>('wskaźniki 2010'!S114-'wskaźniki 2010'!S$175)/'wskaźniki 2010'!S$176</f>
        <v>0.22375316494211811</v>
      </c>
      <c r="T113" s="103">
        <f>('wskaźniki 2010'!T114-'wskaźniki 2010'!T$175)/'wskaźniki 2010'!T$176</f>
        <v>0.84240207664096856</v>
      </c>
      <c r="U113" s="103">
        <f>('wskaźniki 2010'!U114-'wskaźniki 2010'!U$175)/'wskaźniki 2010'!U$176</f>
        <v>0.24447765331737684</v>
      </c>
      <c r="V113" s="103">
        <f>('wskaźniki 2010'!V114-'wskaźniki 2010'!V$175)/'wskaźniki 2010'!V$176</f>
        <v>0.1014271702984578</v>
      </c>
    </row>
    <row r="114" spans="1:22">
      <c r="A114" s="60" t="s">
        <v>244</v>
      </c>
      <c r="B114" s="60" t="s">
        <v>245</v>
      </c>
      <c r="C114" s="103">
        <f>('wskaźniki 2010'!C115-'wskaźniki 2010'!C$175)/'wskaźniki 2010'!C$176</f>
        <v>-0.42659791220576437</v>
      </c>
      <c r="D114" s="103">
        <f>('wskaźniki 2010'!D115-'wskaźniki 2010'!D$175)/'wskaźniki 2010'!D$176</f>
        <v>0.40692154600913466</v>
      </c>
      <c r="E114" s="103">
        <f>('wskaźniki 2010'!E115-'wskaźniki 2010'!E$175)/'wskaźniki 2010'!E$176</f>
        <v>-1.800463774342592</v>
      </c>
      <c r="F114" s="103">
        <f>('wskaźniki 2010'!F$175-'wskaźniki 2010'!F115)/'wskaźniki 2010'!F$176</f>
        <v>-0.27146138703223482</v>
      </c>
      <c r="G114" s="103">
        <f>('wskaźniki 2010'!G$175-'wskaźniki 2010'!G115)/'wskaźniki 2010'!G$176</f>
        <v>-0.13349326612280188</v>
      </c>
      <c r="H114" s="103">
        <f>('wskaźniki 2010'!H$175-'wskaźniki 2010'!H115)/'wskaźniki 2010'!H$176</f>
        <v>-0.32940298219764114</v>
      </c>
      <c r="I114" s="103">
        <f>('wskaźniki 2010'!I115-'wskaźniki 2010'!I$175)/'wskaźniki 2010'!I$176</f>
        <v>-0.61162713811642389</v>
      </c>
      <c r="J114" s="103">
        <f>('wskaźniki 2010'!J115-'wskaźniki 2010'!J$175)/'wskaźniki 2010'!J$176</f>
        <v>0.96632632850806632</v>
      </c>
      <c r="K114" s="103">
        <f>('wskaźniki 2010'!K115-'wskaźniki 2010'!K$175)/'wskaźniki 2010'!K$176</f>
        <v>-0.19020595904278359</v>
      </c>
      <c r="L114" s="103">
        <f>('wskaźniki 2010'!L$175-'wskaźniki 2010'!L115)/'wskaźniki 2010'!L$176</f>
        <v>-0.24801440503564168</v>
      </c>
      <c r="M114" s="103">
        <f>('wskaźniki 2010'!M115-'wskaźniki 2010'!M$175)/'wskaźniki 2010'!M$176</f>
        <v>0.64288375681651821</v>
      </c>
      <c r="N114" s="103">
        <f>('wskaźniki 2010'!N115-'wskaźniki 2010'!N$175)/'wskaźniki 2010'!N$176</f>
        <v>-0.44092531655913403</v>
      </c>
      <c r="O114" s="103">
        <f>('wskaźniki 2010'!O115-'wskaźniki 2010'!O$175)/'wskaźniki 2010'!O$176</f>
        <v>-0.44461658444227636</v>
      </c>
      <c r="P114" s="103">
        <f>('wskaźniki 2010'!P115-'wskaźniki 2010'!P$175)/'wskaźniki 2010'!P$176</f>
        <v>-0.64811683220055105</v>
      </c>
      <c r="Q114" s="103">
        <f>('wskaźniki 2010'!Q115-'wskaźniki 2010'!Q$175)/'wskaźniki 2010'!Q$176</f>
        <v>-0.55591785643653058</v>
      </c>
      <c r="R114" s="103">
        <f>('wskaźniki 2010'!R115-'wskaźniki 2010'!R$175)/'wskaźniki 2010'!R$176</f>
        <v>-0.14513468823654896</v>
      </c>
      <c r="S114" s="103">
        <f>('wskaźniki 2010'!S115-'wskaźniki 2010'!S$175)/'wskaźniki 2010'!S$176</f>
        <v>-0.61964417552389051</v>
      </c>
      <c r="T114" s="103">
        <f>('wskaźniki 2010'!T115-'wskaźniki 2010'!T$175)/'wskaźniki 2010'!T$176</f>
        <v>-4.9126648936537967E-2</v>
      </c>
      <c r="U114" s="103">
        <f>('wskaźniki 2010'!U115-'wskaźniki 2010'!U$175)/'wskaźniki 2010'!U$176</f>
        <v>-0.65363497226921718</v>
      </c>
      <c r="V114" s="103">
        <f>('wskaźniki 2010'!V115-'wskaźniki 2010'!V$175)/'wskaźniki 2010'!V$176</f>
        <v>-0.5140449543054465</v>
      </c>
    </row>
    <row r="115" spans="1:22">
      <c r="A115" s="60" t="s">
        <v>246</v>
      </c>
      <c r="B115" s="60" t="s">
        <v>247</v>
      </c>
      <c r="C115" s="103">
        <f>('wskaźniki 2010'!C116-'wskaźniki 2010'!C$175)/'wskaźniki 2010'!C$176</f>
        <v>4.7110976862365668</v>
      </c>
      <c r="D115" s="103">
        <f>('wskaźniki 2010'!D116-'wskaźniki 2010'!D$175)/'wskaźniki 2010'!D$176</f>
        <v>-0.27477973286400609</v>
      </c>
      <c r="E115" s="103">
        <f>('wskaźniki 2010'!E116-'wskaźniki 2010'!E$175)/'wskaźniki 2010'!E$176</f>
        <v>-0.27537020159410058</v>
      </c>
      <c r="F115" s="103">
        <f>('wskaźniki 2010'!F$175-'wskaźniki 2010'!F116)/'wskaźniki 2010'!F$176</f>
        <v>-0.23407183983708563</v>
      </c>
      <c r="G115" s="103">
        <f>('wskaźniki 2010'!G$175-'wskaźniki 2010'!G116)/'wskaźniki 2010'!G$176</f>
        <v>-1.5130336215895051</v>
      </c>
      <c r="H115" s="103">
        <f>('wskaźniki 2010'!H$175-'wskaźniki 2010'!H116)/'wskaźniki 2010'!H$176</f>
        <v>-1.3060539294152245</v>
      </c>
      <c r="I115" s="103">
        <f>('wskaźniki 2010'!I116-'wskaźniki 2010'!I$175)/'wskaźniki 2010'!I$176</f>
        <v>1.7298831965885602</v>
      </c>
      <c r="J115" s="103">
        <f>('wskaźniki 2010'!J116-'wskaźniki 2010'!J$175)/'wskaźniki 2010'!J$176</f>
        <v>1.6796643416902994</v>
      </c>
      <c r="K115" s="103">
        <f>('wskaźniki 2010'!K116-'wskaźniki 2010'!K$175)/'wskaźniki 2010'!K$176</f>
        <v>-0.12890351507319758</v>
      </c>
      <c r="L115" s="103">
        <f>('wskaźniki 2010'!L$175-'wskaźniki 2010'!L116)/'wskaźniki 2010'!L$176</f>
        <v>-0.63729307647590339</v>
      </c>
      <c r="M115" s="103">
        <f>('wskaźniki 2010'!M116-'wskaźniki 2010'!M$175)/'wskaźniki 2010'!M$176</f>
        <v>0.86734812253734772</v>
      </c>
      <c r="N115" s="103">
        <f>('wskaźniki 2010'!N116-'wskaźniki 2010'!N$175)/'wskaźniki 2010'!N$176</f>
        <v>1.6293790752988395</v>
      </c>
      <c r="O115" s="103">
        <f>('wskaźniki 2010'!O116-'wskaźniki 2010'!O$175)/'wskaźniki 2010'!O$176</f>
        <v>1.2506584310831796</v>
      </c>
      <c r="P115" s="103">
        <f>('wskaźniki 2010'!P116-'wskaźniki 2010'!P$175)/'wskaźniki 2010'!P$176</f>
        <v>-1.1166257526391667</v>
      </c>
      <c r="Q115" s="103">
        <f>('wskaźniki 2010'!Q116-'wskaźniki 2010'!Q$175)/'wskaźniki 2010'!Q$176</f>
        <v>1.0229118055417861</v>
      </c>
      <c r="R115" s="103">
        <f>('wskaźniki 2010'!R116-'wskaźniki 2010'!R$175)/'wskaźniki 2010'!R$176</f>
        <v>0.89449310606819965</v>
      </c>
      <c r="S115" s="103">
        <f>('wskaźniki 2010'!S116-'wskaźniki 2010'!S$175)/'wskaźniki 2010'!S$176</f>
        <v>0.16969053938421361</v>
      </c>
      <c r="T115" s="103">
        <f>('wskaźniki 2010'!T116-'wskaźniki 2010'!T$175)/'wskaźniki 2010'!T$176</f>
        <v>1.7256345388870531</v>
      </c>
      <c r="U115" s="103">
        <f>('wskaźniki 2010'!U116-'wskaźniki 2010'!U$175)/'wskaźniki 2010'!U$176</f>
        <v>-0.25545629915661422</v>
      </c>
      <c r="V115" s="103">
        <f>('wskaźniki 2010'!V116-'wskaźniki 2010'!V$175)/'wskaźniki 2010'!V$176</f>
        <v>-4.7598571810092812E-2</v>
      </c>
    </row>
    <row r="116" spans="1:22">
      <c r="A116" s="60" t="s">
        <v>248</v>
      </c>
      <c r="B116" s="60" t="s">
        <v>249</v>
      </c>
      <c r="C116" s="103">
        <f>('wskaźniki 2010'!C117-'wskaźniki 2010'!C$175)/'wskaźniki 2010'!C$176</f>
        <v>0.91939186038285947</v>
      </c>
      <c r="D116" s="103">
        <f>('wskaźniki 2010'!D117-'wskaźniki 2010'!D$175)/'wskaźniki 2010'!D$176</f>
        <v>-0.52911967924229086</v>
      </c>
      <c r="E116" s="103">
        <f>('wskaźniki 2010'!E117-'wskaźniki 2010'!E$175)/'wskaźniki 2010'!E$176</f>
        <v>-8.2882663286038633E-2</v>
      </c>
      <c r="F116" s="103">
        <f>('wskaźniki 2010'!F$175-'wskaźniki 2010'!F117)/'wskaźniki 2010'!F$176</f>
        <v>-0.21537706623951106</v>
      </c>
      <c r="G116" s="103">
        <f>('wskaźniki 2010'!G$175-'wskaźniki 2010'!G117)/'wskaźniki 2010'!G$176</f>
        <v>-1.0253173343032969</v>
      </c>
      <c r="H116" s="103">
        <f>('wskaźniki 2010'!H$175-'wskaźniki 2010'!H117)/'wskaźniki 2010'!H$176</f>
        <v>-0.95546128169609168</v>
      </c>
      <c r="I116" s="103">
        <f>('wskaźniki 2010'!I117-'wskaźniki 2010'!I$175)/'wskaźniki 2010'!I$176</f>
        <v>-1.0065806885485895</v>
      </c>
      <c r="J116" s="103">
        <f>('wskaźniki 2010'!J117-'wskaźniki 2010'!J$175)/'wskaźniki 2010'!J$176</f>
        <v>-0.59243900222501578</v>
      </c>
      <c r="K116" s="103">
        <f>('wskaźniki 2010'!K117-'wskaźniki 2010'!K$175)/'wskaźniki 2010'!K$176</f>
        <v>-0.11510949545738143</v>
      </c>
      <c r="L116" s="103">
        <f>('wskaźniki 2010'!L$175-'wskaźniki 2010'!L117)/'wskaźniki 2010'!L$176</f>
        <v>-0.93293072355143669</v>
      </c>
      <c r="M116" s="103">
        <f>('wskaźniki 2010'!M117-'wskaźniki 2010'!M$175)/'wskaźniki 2010'!M$176</f>
        <v>0.82113487077129521</v>
      </c>
      <c r="N116" s="103">
        <f>('wskaźniki 2010'!N117-'wskaźniki 2010'!N$175)/'wskaźniki 2010'!N$176</f>
        <v>0.98423140389239405</v>
      </c>
      <c r="O116" s="103">
        <f>('wskaźniki 2010'!O117-'wskaźniki 2010'!O$175)/'wskaźniki 2010'!O$176</f>
        <v>-0.42748612965493399</v>
      </c>
      <c r="P116" s="103">
        <f>('wskaźniki 2010'!P117-'wskaźniki 2010'!P$175)/'wskaźniki 2010'!P$176</f>
        <v>-0.22238262815228782</v>
      </c>
      <c r="Q116" s="103">
        <f>('wskaźniki 2010'!Q117-'wskaźniki 2010'!Q$175)/'wskaźniki 2010'!Q$176</f>
        <v>0.16602803243188519</v>
      </c>
      <c r="R116" s="103">
        <f>('wskaźniki 2010'!R117-'wskaźniki 2010'!R$175)/'wskaźniki 2010'!R$176</f>
        <v>8.2241087592948126E-2</v>
      </c>
      <c r="S116" s="103">
        <f>('wskaźniki 2010'!S117-'wskaźniki 2010'!S$175)/'wskaźniki 2010'!S$176</f>
        <v>0.12484657615192796</v>
      </c>
      <c r="T116" s="103">
        <f>('wskaźniki 2010'!T117-'wskaźniki 2010'!T$175)/'wskaźniki 2010'!T$176</f>
        <v>0.66866671463338401</v>
      </c>
      <c r="U116" s="103">
        <f>('wskaźniki 2010'!U117-'wskaźniki 2010'!U$175)/'wskaźniki 2010'!U$176</f>
        <v>-7.9255937341274327E-2</v>
      </c>
      <c r="V116" s="103">
        <f>('wskaźniki 2010'!V117-'wskaźniki 2010'!V$175)/'wskaźniki 2010'!V$176</f>
        <v>0.14604442207074206</v>
      </c>
    </row>
    <row r="117" spans="1:22">
      <c r="A117" s="60" t="s">
        <v>250</v>
      </c>
      <c r="B117" s="60" t="s">
        <v>251</v>
      </c>
      <c r="C117" s="103">
        <f>('wskaźniki 2010'!C118-'wskaźniki 2010'!C$175)/'wskaźniki 2010'!C$176</f>
        <v>-0.4021595504129542</v>
      </c>
      <c r="D117" s="103">
        <f>('wskaźniki 2010'!D118-'wskaźniki 2010'!D$175)/'wskaźniki 2010'!D$176</f>
        <v>0.78774347408980994</v>
      </c>
      <c r="E117" s="103">
        <f>('wskaźniki 2010'!E118-'wskaźniki 2010'!E$175)/'wskaźniki 2010'!E$176</f>
        <v>-0.83802608280228197</v>
      </c>
      <c r="F117" s="103">
        <f>('wskaźniki 2010'!F$175-'wskaźniki 2010'!F118)/'wskaźniki 2010'!F$176</f>
        <v>0.53241387766346193</v>
      </c>
      <c r="G117" s="103">
        <f>('wskaźniki 2010'!G$175-'wskaźniki 2010'!G118)/'wskaźniki 2010'!G$176</f>
        <v>0.15913650624892289</v>
      </c>
      <c r="H117" s="103">
        <f>('wskaźniki 2010'!H$175-'wskaźniki 2010'!H118)/'wskaźniki 2010'!H$176</f>
        <v>0.39682464522056116</v>
      </c>
      <c r="I117" s="103">
        <f>('wskaźniki 2010'!I118-'wskaźniki 2010'!I$175)/'wskaźniki 2010'!I$176</f>
        <v>-1.0347916564366018</v>
      </c>
      <c r="J117" s="103">
        <f>('wskaźniki 2010'!J118-'wskaźniki 2010'!J$175)/'wskaźniki 2010'!J$176</f>
        <v>1.2552247962887058</v>
      </c>
      <c r="K117" s="103">
        <f>('wskaźniki 2010'!K118-'wskaźniki 2010'!K$175)/'wskaźniki 2010'!K$176</f>
        <v>-0.19020595904278359</v>
      </c>
      <c r="L117" s="103">
        <f>('wskaźniki 2010'!L$175-'wskaźniki 2010'!L118)/'wskaźniki 2010'!L$176</f>
        <v>-1.6815770340477278</v>
      </c>
      <c r="M117" s="103">
        <f>('wskaźniki 2010'!M118-'wskaźniki 2010'!M$175)/'wskaźniki 2010'!M$176</f>
        <v>-1.7668072281276861</v>
      </c>
      <c r="N117" s="103">
        <f>('wskaźniki 2010'!N118-'wskaźniki 2010'!N$175)/'wskaźniki 2010'!N$176</f>
        <v>-1.6911267362902693</v>
      </c>
      <c r="O117" s="103">
        <f>('wskaźniki 2010'!O118-'wskaźniki 2010'!O$175)/'wskaźniki 2010'!O$176</f>
        <v>2.0524688839133569</v>
      </c>
      <c r="P117" s="103">
        <f>('wskaźniki 2010'!P118-'wskaźniki 2010'!P$175)/'wskaźniki 2010'!P$176</f>
        <v>0.94633140137172067</v>
      </c>
      <c r="Q117" s="103">
        <f>('wskaźniki 2010'!Q118-'wskaźniki 2010'!Q$175)/'wskaźniki 2010'!Q$176</f>
        <v>-8.9438269207005788E-2</v>
      </c>
      <c r="R117" s="103">
        <f>('wskaźniki 2010'!R118-'wskaźniki 2010'!R$175)/'wskaźniki 2010'!R$176</f>
        <v>-0.1766385607912383</v>
      </c>
      <c r="S117" s="103">
        <f>('wskaźniki 2010'!S118-'wskaźniki 2010'!S$175)/'wskaźniki 2010'!S$176</f>
        <v>-0.61964417552389051</v>
      </c>
      <c r="T117" s="103">
        <f>('wskaźniki 2010'!T118-'wskaźniki 2010'!T$175)/'wskaźniki 2010'!T$176</f>
        <v>-0.38335954621424312</v>
      </c>
      <c r="U117" s="103">
        <f>('wskaźniki 2010'!U118-'wskaźniki 2010'!U$175)/'wskaźniki 2010'!U$176</f>
        <v>-0.18884254764335193</v>
      </c>
      <c r="V117" s="103">
        <f>('wskaźniki 2010'!V118-'wskaźniki 2010'!V$175)/'wskaźniki 2010'!V$176</f>
        <v>-6.7338342634874412E-2</v>
      </c>
    </row>
    <row r="118" spans="1:22">
      <c r="A118" s="60" t="s">
        <v>252</v>
      </c>
      <c r="B118" s="60" t="s">
        <v>253</v>
      </c>
      <c r="C118" s="103">
        <f>('wskaźniki 2010'!C119-'wskaźniki 2010'!C$175)/'wskaźniki 2010'!C$176</f>
        <v>-0.22921114387922037</v>
      </c>
      <c r="D118" s="103">
        <f>('wskaźniki 2010'!D119-'wskaźniki 2010'!D$175)/'wskaźniki 2010'!D$176</f>
        <v>-0.31901792437422311</v>
      </c>
      <c r="E118" s="103">
        <f>('wskaźniki 2010'!E119-'wskaźniki 2010'!E$175)/'wskaźniki 2010'!E$176</f>
        <v>-0.34940387017412444</v>
      </c>
      <c r="F118" s="103">
        <f>('wskaźniki 2010'!F$175-'wskaźniki 2010'!F119)/'wskaźniki 2010'!F$176</f>
        <v>8.3739311321677057E-2</v>
      </c>
      <c r="G118" s="103">
        <f>('wskaźniki 2010'!G$175-'wskaźniki 2010'!G119)/'wskaźniki 2010'!G$176</f>
        <v>0.15449158922714976</v>
      </c>
      <c r="H118" s="103">
        <f>('wskaźniki 2010'!H$175-'wskaźniki 2010'!H119)/'wskaźniki 2010'!H$176</f>
        <v>0.14640132542118095</v>
      </c>
      <c r="I118" s="103">
        <f>('wskaźniki 2010'!I119-'wskaźniki 2010'!I$175)/'wskaźniki 2010'!I$176</f>
        <v>-0.52699423445238813</v>
      </c>
      <c r="J118" s="103">
        <f>('wskaźniki 2010'!J119-'wskaźniki 2010'!J$175)/'wskaźniki 2010'!J$176</f>
        <v>1.064693253617327</v>
      </c>
      <c r="K118" s="103">
        <f>('wskaźniki 2010'!K119-'wskaźniki 2010'!K$175)/'wskaźniki 2010'!K$176</f>
        <v>-7.5360563653191701E-2</v>
      </c>
      <c r="L118" s="103">
        <f>('wskaźniki 2010'!L$175-'wskaźniki 2010'!L119)/'wskaźniki 2010'!L$176</f>
        <v>-0.21131035677369028</v>
      </c>
      <c r="M118" s="103">
        <f>('wskaźniki 2010'!M119-'wskaźniki 2010'!M$175)/'wskaźniki 2010'!M$176</f>
        <v>0.72870836723918786</v>
      </c>
      <c r="N118" s="103">
        <f>('wskaźniki 2010'!N119-'wskaźniki 2010'!N$175)/'wskaźniki 2010'!N$176</f>
        <v>-0.22223119065864386</v>
      </c>
      <c r="O118" s="103">
        <f>('wskaźniki 2010'!O119-'wskaźniki 2010'!O$175)/'wskaźniki 2010'!O$176</f>
        <v>-0.45556950552814651</v>
      </c>
      <c r="P118" s="103">
        <f>('wskaźniki 2010'!P119-'wskaźniki 2010'!P$175)/'wskaźniki 2010'!P$176</f>
        <v>-1.0672971048124624</v>
      </c>
      <c r="Q118" s="103">
        <f>('wskaźniki 2010'!Q119-'wskaźniki 2010'!Q$175)/'wskaźniki 2010'!Q$176</f>
        <v>0.20028431793163587</v>
      </c>
      <c r="R118" s="103">
        <f>('wskaźniki 2010'!R119-'wskaźniki 2010'!R$175)/'wskaźniki 2010'!R$176</f>
        <v>-6.1580939287155453E-2</v>
      </c>
      <c r="S118" s="103">
        <f>('wskaźniki 2010'!S119-'wskaźniki 2010'!S$175)/'wskaźniki 2010'!S$176</f>
        <v>0.57525871464978229</v>
      </c>
      <c r="T118" s="103">
        <f>('wskaźniki 2010'!T119-'wskaźniki 2010'!T$175)/'wskaźniki 2010'!T$176</f>
        <v>-0.5367929765047682</v>
      </c>
      <c r="U118" s="103">
        <f>('wskaźniki 2010'!U119-'wskaźniki 2010'!U$175)/'wskaźniki 2010'!U$176</f>
        <v>-0.37952892046333425</v>
      </c>
      <c r="V118" s="103">
        <f>('wskaźniki 2010'!V119-'wskaźniki 2010'!V$175)/'wskaźniki 2010'!V$176</f>
        <v>-0.55888998246967148</v>
      </c>
    </row>
    <row r="119" spans="1:22">
      <c r="A119" s="60" t="s">
        <v>254</v>
      </c>
      <c r="B119" s="60" t="s">
        <v>255</v>
      </c>
      <c r="C119" s="103">
        <f>('wskaźniki 2010'!C120-'wskaźniki 2010'!C$175)/'wskaźniki 2010'!C$176</f>
        <v>-0.39276018049264255</v>
      </c>
      <c r="D119" s="103">
        <f>('wskaźniki 2010'!D120-'wskaźniki 2010'!D$175)/'wskaźniki 2010'!D$176</f>
        <v>0.24598576403915315</v>
      </c>
      <c r="E119" s="103">
        <f>('wskaźniki 2010'!E120-'wskaźniki 2010'!E$175)/'wskaźniki 2010'!E$176</f>
        <v>0.18363854360204734</v>
      </c>
      <c r="F119" s="103">
        <f>('wskaźniki 2010'!F$175-'wskaźniki 2010'!F120)/'wskaźniki 2010'!F$176</f>
        <v>0.40155046248044107</v>
      </c>
      <c r="G119" s="103">
        <f>('wskaźniki 2010'!G$175-'wskaźniki 2010'!G120)/'wskaźniki 2010'!G$176</f>
        <v>0.81871472334074735</v>
      </c>
      <c r="H119" s="103">
        <f>('wskaźniki 2010'!H$175-'wskaźniki 2010'!H120)/'wskaźniki 2010'!H$176</f>
        <v>0.92271361679926001</v>
      </c>
      <c r="I119" s="103">
        <f>('wskaźniki 2010'!I120-'wskaźniki 2010'!I$175)/'wskaźniki 2010'!I$176</f>
        <v>-0.27309552346028187</v>
      </c>
      <c r="J119" s="103">
        <f>('wskaźniki 2010'!J120-'wskaźniki 2010'!J$175)/'wskaźniki 2010'!J$176</f>
        <v>-1.2742664471709459</v>
      </c>
      <c r="K119" s="103">
        <f>('wskaźniki 2010'!K120-'wskaźniki 2010'!K$175)/'wskaźniki 2010'!K$176</f>
        <v>-0.19020595904278359</v>
      </c>
      <c r="L119" s="103">
        <f>('wskaźniki 2010'!L$175-'wskaźniki 2010'!L120)/'wskaźniki 2010'!L$176</f>
        <v>0.77966163911797681</v>
      </c>
      <c r="M119" s="103">
        <f>('wskaźniki 2010'!M120-'wskaźniki 2010'!M$175)/'wskaźniki 2010'!M$176</f>
        <v>0.51084589462779462</v>
      </c>
      <c r="N119" s="103">
        <f>('wskaźniki 2010'!N120-'wskaźniki 2010'!N$175)/'wskaźniki 2010'!N$176</f>
        <v>-1.1152322047523118</v>
      </c>
      <c r="O119" s="103">
        <f>('wskaźniki 2010'!O120-'wskaźniki 2010'!O$175)/'wskaźniki 2010'!O$176</f>
        <v>-1.6761958157611259</v>
      </c>
      <c r="P119" s="103">
        <f>('wskaźniki 2010'!P120-'wskaźniki 2010'!P$175)/'wskaźniki 2010'!P$176</f>
        <v>-1.3402093089714358</v>
      </c>
      <c r="Q119" s="103">
        <f>('wskaźniki 2010'!Q120-'wskaźniki 2010'!Q$175)/'wskaźniki 2010'!Q$176</f>
        <v>-0.6148658515417168</v>
      </c>
      <c r="R119" s="103">
        <f>('wskaźniki 2010'!R120-'wskaźniki 2010'!R$175)/'wskaźniki 2010'!R$176</f>
        <v>-0.11500054927119392</v>
      </c>
      <c r="S119" s="103">
        <f>('wskaźniki 2010'!S120-'wskaźniki 2010'!S$175)/'wskaźniki 2010'!S$176</f>
        <v>-0.61964417552389051</v>
      </c>
      <c r="T119" s="103">
        <f>('wskaźniki 2010'!T120-'wskaźniki 2010'!T$175)/'wskaźniki 2010'!T$176</f>
        <v>-0.52522504734890774</v>
      </c>
      <c r="U119" s="103">
        <f>('wskaźniki 2010'!U120-'wskaźniki 2010'!U$175)/'wskaźniki 2010'!U$176</f>
        <v>-0.54423754379388667</v>
      </c>
      <c r="V119" s="103">
        <f>('wskaźniki 2010'!V120-'wskaźniki 2010'!V$175)/'wskaźniki 2010'!V$176</f>
        <v>-0.53281630415984105</v>
      </c>
    </row>
    <row r="120" spans="1:22">
      <c r="A120" s="60" t="s">
        <v>256</v>
      </c>
      <c r="B120" s="60" t="s">
        <v>257</v>
      </c>
      <c r="C120" s="103">
        <f>('wskaźniki 2010'!C121-'wskaźniki 2010'!C$175)/'wskaźniki 2010'!C$176</f>
        <v>-0.16717530240516371</v>
      </c>
      <c r="D120" s="103">
        <f>('wskaźniki 2010'!D121-'wskaźniki 2010'!D$175)/'wskaźniki 2010'!D$176</f>
        <v>-0.472304461094947</v>
      </c>
      <c r="E120" s="103">
        <f>('wskaźniki 2010'!E121-'wskaźniki 2010'!E$175)/'wskaźniki 2010'!E$176</f>
        <v>-0.16185190977139732</v>
      </c>
      <c r="F120" s="103">
        <f>('wskaźniki 2010'!F$175-'wskaźniki 2010'!F121)/'wskaźniki 2010'!F$176</f>
        <v>0.15851840571197542</v>
      </c>
      <c r="G120" s="103">
        <f>('wskaźniki 2010'!G$175-'wskaźniki 2010'!G121)/'wskaźniki 2010'!G$176</f>
        <v>-0.34251453210260535</v>
      </c>
      <c r="H120" s="103">
        <f>('wskaźniki 2010'!H$175-'wskaźniki 2010'!H121)/'wskaźniki 2010'!H$176</f>
        <v>-0.22923365427788939</v>
      </c>
      <c r="I120" s="103">
        <f>('wskaźniki 2010'!I121-'wskaźniki 2010'!I$175)/'wskaźniki 2010'!I$176</f>
        <v>0.20649093063592047</v>
      </c>
      <c r="J120" s="103">
        <f>('wskaźniki 2010'!J121-'wskaźniki 2010'!J$175)/'wskaźniki 2010'!J$176</f>
        <v>0.5880327501054613</v>
      </c>
      <c r="K120" s="103">
        <f>('wskaźniki 2010'!K121-'wskaźniki 2010'!K$175)/'wskaźniki 2010'!K$176</f>
        <v>-0.10783600508763237</v>
      </c>
      <c r="L120" s="103">
        <f>('wskaźniki 2010'!L$175-'wskaźniki 2010'!L121)/'wskaźniki 2010'!L$176</f>
        <v>-0.90138128413399721</v>
      </c>
      <c r="M120" s="103">
        <f>('wskaźniki 2010'!M121-'wskaźniki 2010'!M$175)/'wskaźniki 2010'!M$176</f>
        <v>0.58346671883159185</v>
      </c>
      <c r="N120" s="103">
        <f>('wskaźniki 2010'!N121-'wskaźniki 2010'!N$175)/'wskaźniki 2010'!N$176</f>
        <v>0.57964727097648694</v>
      </c>
      <c r="O120" s="103">
        <f>('wskaźniki 2010'!O121-'wskaźniki 2010'!O$175)/'wskaźniki 2010'!O$176</f>
        <v>0.21981804416619583</v>
      </c>
      <c r="P120" s="103">
        <f>('wskaźniki 2010'!P121-'wskaźniki 2010'!P$175)/'wskaźniki 2010'!P$176</f>
        <v>0.13609618461181883</v>
      </c>
      <c r="Q120" s="103">
        <f>('wskaźniki 2010'!Q121-'wskaźniki 2010'!Q$175)/'wskaźniki 2010'!Q$176</f>
        <v>0.2419612493763505</v>
      </c>
      <c r="R120" s="103">
        <f>('wskaźniki 2010'!R121-'wskaźniki 2010'!R$175)/'wskaźniki 2010'!R$176</f>
        <v>0.18908030756102509</v>
      </c>
      <c r="S120" s="103">
        <f>('wskaźniki 2010'!S121-'wskaźniki 2010'!S$175)/'wskaźniki 2010'!S$176</f>
        <v>-0.28575538939664957</v>
      </c>
      <c r="T120" s="103">
        <f>('wskaźniki 2010'!T121-'wskaźniki 2010'!T$175)/'wskaźniki 2010'!T$176</f>
        <v>0.45691833181019226</v>
      </c>
      <c r="U120" s="103">
        <f>('wskaźniki 2010'!U121-'wskaźniki 2010'!U$175)/'wskaźniki 2010'!U$176</f>
        <v>0.20250512074326027</v>
      </c>
      <c r="V120" s="103">
        <f>('wskaźniki 2010'!V121-'wskaźniki 2010'!V$175)/'wskaźniki 2010'!V$176</f>
        <v>0.385985759707488</v>
      </c>
    </row>
    <row r="121" spans="1:22">
      <c r="A121" s="60" t="s">
        <v>258</v>
      </c>
      <c r="B121" s="60" t="s">
        <v>259</v>
      </c>
      <c r="C121" s="103">
        <f>('wskaźniki 2010'!C122-'wskaźniki 2010'!C$175)/'wskaźniki 2010'!C$176</f>
        <v>-0.372081566667957</v>
      </c>
      <c r="D121" s="103">
        <f>('wskaźniki 2010'!D122-'wskaźniki 2010'!D$175)/'wskaźniki 2010'!D$176</f>
        <v>1.1436519764605635</v>
      </c>
      <c r="E121" s="103">
        <f>('wskaźniki 2010'!E122-'wskaźniki 2010'!E$175)/'wskaźniki 2010'!E$176</f>
        <v>0.87461945034893673</v>
      </c>
      <c r="F121" s="103">
        <f>('wskaźniki 2010'!F$175-'wskaźniki 2010'!F122)/'wskaźniki 2010'!F$176</f>
        <v>0.47632955687073814</v>
      </c>
      <c r="G121" s="103">
        <f>('wskaźniki 2010'!G$175-'wskaźniki 2010'!G122)/'wskaźniki 2010'!G$176</f>
        <v>0.59575870629562377</v>
      </c>
      <c r="H121" s="103">
        <f>('wskaźniki 2010'!H$175-'wskaźniki 2010'!H122)/'wskaźniki 2010'!H$176</f>
        <v>0.74741729293969406</v>
      </c>
      <c r="I121" s="103">
        <f>('wskaźniki 2010'!I122-'wskaźniki 2010'!I$175)/'wskaźniki 2010'!I$176</f>
        <v>-0.97836972066057826</v>
      </c>
      <c r="J121" s="103">
        <f>('wskaźniki 2010'!J122-'wskaźniki 2010'!J$175)/'wskaźniki 2010'!J$176</f>
        <v>2.1600240117641945</v>
      </c>
      <c r="K121" s="103">
        <f>('wskaźniki 2010'!K122-'wskaźniki 2010'!K$175)/'wskaźniki 2010'!K$176</f>
        <v>-5.4973570804408761E-2</v>
      </c>
      <c r="L121" s="103">
        <f>('wskaźniki 2010'!L$175-'wskaźniki 2010'!L122)/'wskaźniki 2010'!L$176</f>
        <v>0.44013209357029043</v>
      </c>
      <c r="M121" s="103">
        <f>('wskaźniki 2010'!M122-'wskaźniki 2010'!M$175)/'wskaźniki 2010'!M$176</f>
        <v>-0.71710622372733457</v>
      </c>
      <c r="N121" s="103">
        <f>('wskaźniki 2010'!N122-'wskaźniki 2010'!N$175)/'wskaźniki 2010'!N$176</f>
        <v>-1.0168198480970914</v>
      </c>
      <c r="O121" s="103">
        <f>('wskaźniki 2010'!O122-'wskaźniki 2010'!O$175)/'wskaźniki 2010'!O$176</f>
        <v>-1.5000087439056777</v>
      </c>
      <c r="P121" s="103">
        <f>('wskaźniki 2010'!P122-'wskaźniki 2010'!P$175)/'wskaźniki 2010'!P$176</f>
        <v>-1.0491457364937795</v>
      </c>
      <c r="Q121" s="103">
        <f>('wskaźniki 2010'!Q122-'wskaźniki 2010'!Q$175)/'wskaźniki 2010'!Q$176</f>
        <v>-0.44847497835933609</v>
      </c>
      <c r="R121" s="103">
        <f>('wskaźniki 2010'!R122-'wskaźniki 2010'!R$175)/'wskaźniki 2010'!R$176</f>
        <v>-0.93684070287178589</v>
      </c>
      <c r="S121" s="103">
        <f>('wskaźniki 2010'!S122-'wskaźniki 2010'!S$175)/'wskaźniki 2010'!S$176</f>
        <v>-0.61964417552389051</v>
      </c>
      <c r="T121" s="103">
        <f>('wskaźniki 2010'!T122-'wskaźniki 2010'!T$175)/'wskaźniki 2010'!T$176</f>
        <v>-0.20693462692510384</v>
      </c>
      <c r="U121" s="103">
        <f>('wskaźniki 2010'!U122-'wskaźniki 2010'!U$175)/'wskaźniki 2010'!U$176</f>
        <v>-0.22010317449675218</v>
      </c>
      <c r="V121" s="103">
        <f>('wskaźniki 2010'!V122-'wskaźniki 2010'!V$175)/'wskaźniki 2010'!V$176</f>
        <v>-0.28514281347920128</v>
      </c>
    </row>
    <row r="122" spans="1:22">
      <c r="A122" s="60" t="s">
        <v>260</v>
      </c>
      <c r="B122" s="60" t="s">
        <v>261</v>
      </c>
      <c r="C122" s="103">
        <f>('wskaźniki 2010'!C123-'wskaźniki 2010'!C$175)/'wskaźniki 2010'!C$176</f>
        <v>-0.24988975770390595</v>
      </c>
      <c r="D122" s="103">
        <f>('wskaźniki 2010'!D123-'wskaźniki 2010'!D$175)/'wskaźniki 2010'!D$176</f>
        <v>-0.71275579115446441</v>
      </c>
      <c r="E122" s="103">
        <f>('wskaźniki 2010'!E123-'wskaźniki 2010'!E$175)/'wskaźniki 2010'!E$176</f>
        <v>-2.365572842201959E-2</v>
      </c>
      <c r="F122" s="103">
        <f>('wskaźniki 2010'!F$175-'wskaźniki 2010'!F123)/'wskaźniki 2010'!F$176</f>
        <v>8.9602169313800321E-3</v>
      </c>
      <c r="G122" s="103">
        <f>('wskaźniki 2010'!G$175-'wskaźniki 2010'!G123)/'wskaźniki 2010'!G$176</f>
        <v>0.18700600837956374</v>
      </c>
      <c r="H122" s="103">
        <f>('wskaźniki 2010'!H$175-'wskaźniki 2010'!H123)/'wskaźniki 2010'!H$176</f>
        <v>0.12135899344124346</v>
      </c>
      <c r="I122" s="103">
        <f>('wskaźniki 2010'!I123-'wskaźniki 2010'!I$175)/'wskaźniki 2010'!I$176</f>
        <v>-1.9196812468174566E-2</v>
      </c>
      <c r="J122" s="103">
        <f>('wskaźniki 2010'!J123-'wskaźniki 2010'!J$175)/'wskaźniki 2010'!J$176</f>
        <v>-0.12961654709122872</v>
      </c>
      <c r="K122" s="103">
        <f>('wskaźniki 2010'!K123-'wskaźniki 2010'!K$175)/'wskaźniki 2010'!K$176</f>
        <v>-1.867114741634511E-2</v>
      </c>
      <c r="L122" s="103">
        <f>('wskaźniki 2010'!L$175-'wskaźniki 2010'!L123)/'wskaźniki 2010'!L$176</f>
        <v>0.17637965054139232</v>
      </c>
      <c r="M122" s="103">
        <f>('wskaźniki 2010'!M123-'wskaźniki 2010'!M$175)/'wskaźniki 2010'!M$176</f>
        <v>0.68249511547313457</v>
      </c>
      <c r="N122" s="103">
        <f>('wskaźniki 2010'!N123-'wskaźniki 2010'!N$175)/'wskaźniki 2010'!N$176</f>
        <v>-1.08268689548365E-2</v>
      </c>
      <c r="O122" s="103">
        <f>('wskaźniki 2010'!O123-'wskaźniki 2010'!O$175)/'wskaźniki 2010'!O$176</f>
        <v>0.16426209596689378</v>
      </c>
      <c r="P122" s="103">
        <f>('wskaźniki 2010'!P123-'wskaźniki 2010'!P$175)/'wskaźniki 2010'!P$176</f>
        <v>-1.1479862044676827</v>
      </c>
      <c r="Q122" s="103">
        <f>('wskaźniki 2010'!Q123-'wskaźniki 2010'!Q$175)/'wskaźniki 2010'!Q$176</f>
        <v>0.6875063150070716</v>
      </c>
      <c r="R122" s="103">
        <f>('wskaźniki 2010'!R123-'wskaźniki 2010'!R$175)/'wskaźniki 2010'!R$176</f>
        <v>-2.733759955379746E-2</v>
      </c>
      <c r="S122" s="103">
        <f>('wskaźniki 2010'!S123-'wskaźniki 2010'!S$175)/'wskaźniki 2010'!S$176</f>
        <v>1.1181941060880993</v>
      </c>
      <c r="T122" s="103">
        <f>('wskaźniki 2010'!T123-'wskaźniki 2010'!T$175)/'wskaźniki 2010'!T$176</f>
        <v>-0.1667158423622912</v>
      </c>
      <c r="U122" s="103">
        <f>('wskaźniki 2010'!U123-'wskaźniki 2010'!U$175)/'wskaźniki 2010'!U$176</f>
        <v>0.1324991584337519</v>
      </c>
      <c r="V122" s="103">
        <f>('wskaźniki 2010'!V123-'wskaźniki 2010'!V$175)/'wskaźniki 2010'!V$176</f>
        <v>-3.9544173118515706E-2</v>
      </c>
    </row>
    <row r="123" spans="1:22">
      <c r="A123" s="60" t="s">
        <v>262</v>
      </c>
      <c r="B123" s="60" t="s">
        <v>263</v>
      </c>
      <c r="C123" s="103">
        <f>('wskaźniki 2010'!C124-'wskaźniki 2010'!C$175)/'wskaźniki 2010'!C$176</f>
        <v>-0.28748723738515242</v>
      </c>
      <c r="D123" s="103">
        <f>('wskaźniki 2010'!D124-'wskaźniki 2010'!D$175)/'wskaźniki 2010'!D$176</f>
        <v>0.32403043377770208</v>
      </c>
      <c r="E123" s="103">
        <f>('wskaźniki 2010'!E124-'wskaźniki 2010'!E$175)/'wskaźniki 2010'!E$176</f>
        <v>0.56367804231283625</v>
      </c>
      <c r="F123" s="103">
        <f>('wskaźniki 2010'!F$175-'wskaźniki 2010'!F124)/'wskaźniki 2010'!F$176</f>
        <v>-0.14059797184921402</v>
      </c>
      <c r="G123" s="103">
        <f>('wskaźniki 2010'!G$175-'wskaźniki 2010'!G124)/'wskaźniki 2010'!G$176</f>
        <v>5.8542445304004638E-3</v>
      </c>
      <c r="H123" s="103">
        <f>('wskaźniki 2010'!H$175-'wskaźniki 2010'!H124)/'wskaźniki 2010'!H$176</f>
        <v>-0.12906432635813678</v>
      </c>
      <c r="I123" s="103">
        <f>('wskaźniki 2010'!I124-'wskaźniki 2010'!I$175)/'wskaźniki 2010'!I$176</f>
        <v>-1.9196812468174566E-2</v>
      </c>
      <c r="J123" s="103">
        <f>('wskaźniki 2010'!J124-'wskaźniki 2010'!J$175)/'wskaźniki 2010'!J$176</f>
        <v>-0.72728033872885922</v>
      </c>
      <c r="K123" s="103">
        <f>('wskaźniki 2010'!K124-'wskaźniki 2010'!K$175)/'wskaźniki 2010'!K$176</f>
        <v>-9.4501177672243489E-2</v>
      </c>
      <c r="L123" s="103">
        <f>('wskaźniki 2010'!L$175-'wskaźniki 2010'!L124)/'wskaźniki 2010'!L$176</f>
        <v>-0.39770325102212672</v>
      </c>
      <c r="M123" s="103">
        <f>('wskaźniki 2010'!M124-'wskaźniki 2010'!M$175)/'wskaźniki 2010'!M$176</f>
        <v>0.47783642908061369</v>
      </c>
      <c r="N123" s="103">
        <f>('wskaźniki 2010'!N124-'wskaźniki 2010'!N$175)/'wskaźniki 2010'!N$176</f>
        <v>-9.4659617216691139E-2</v>
      </c>
      <c r="O123" s="103">
        <f>('wskaźniki 2010'!O124-'wskaźniki 2010'!O$175)/'wskaźniki 2010'!O$176</f>
        <v>-0.40241585345818465</v>
      </c>
      <c r="P123" s="103">
        <f>('wskaźniki 2010'!P124-'wskaźniki 2010'!P$175)/'wskaźniki 2010'!P$176</f>
        <v>-1.4451724214514716</v>
      </c>
      <c r="Q123" s="103">
        <f>('wskaźniki 2010'!Q124-'wskaźniki 2010'!Q$175)/'wskaźniki 2010'!Q$176</f>
        <v>7.0839527370316749E-2</v>
      </c>
      <c r="R123" s="103">
        <f>('wskaźniki 2010'!R124-'wskaźniki 2010'!R$175)/'wskaźniki 2010'!R$176</f>
        <v>0.17812243884635054</v>
      </c>
      <c r="S123" s="103">
        <f>('wskaźniki 2010'!S124-'wskaźniki 2010'!S$175)/'wskaźniki 2010'!S$176</f>
        <v>-0.21033752761790869</v>
      </c>
      <c r="T123" s="103">
        <f>('wskaźniki 2010'!T124-'wskaźniki 2010'!T$175)/'wskaźniki 2010'!T$176</f>
        <v>1.0795785714600561</v>
      </c>
      <c r="U123" s="103">
        <f>('wskaźniki 2010'!U124-'wskaźniki 2010'!U$175)/'wskaźniki 2010'!U$176</f>
        <v>-0.40358340919946289</v>
      </c>
      <c r="V123" s="103">
        <f>('wskaźniki 2010'!V124-'wskaźniki 2010'!V$175)/'wskaźniki 2010'!V$176</f>
        <v>-0.21932331839180519</v>
      </c>
    </row>
    <row r="124" spans="1:22">
      <c r="A124" s="60" t="s">
        <v>264</v>
      </c>
      <c r="B124" s="60" t="s">
        <v>265</v>
      </c>
      <c r="C124" s="103">
        <f>('wskaźniki 2010'!C125-'wskaźniki 2010'!C$175)/'wskaźniki 2010'!C$176</f>
        <v>-0.40967904634920349</v>
      </c>
      <c r="D124" s="103">
        <f>('wskaźniki 2010'!D125-'wskaźniki 2010'!D$175)/'wskaźniki 2010'!D$176</f>
        <v>-7.0642830294872103E-2</v>
      </c>
      <c r="E124" s="103">
        <f>('wskaźniki 2010'!E125-'wskaźniki 2010'!E$175)/'wskaźniki 2010'!E$176</f>
        <v>8.492698549534887E-2</v>
      </c>
      <c r="F124" s="103">
        <f>('wskaźniki 2010'!F$175-'wskaźniki 2010'!F125)/'wskaźniki 2010'!F$176</f>
        <v>0.32677136809014407</v>
      </c>
      <c r="G124" s="103">
        <f>('wskaźniki 2010'!G$175-'wskaźniki 2010'!G125)/'wskaźniki 2010'!G$176</f>
        <v>1.0788300765600585</v>
      </c>
      <c r="H124" s="103">
        <f>('wskaźniki 2010'!H$175-'wskaźniki 2010'!H125)/'wskaźniki 2010'!H$176</f>
        <v>1.1480946046187019</v>
      </c>
      <c r="I124" s="103">
        <f>('wskaźniki 2010'!I125-'wskaźniki 2010'!I$175)/'wskaźniki 2010'!I$176</f>
        <v>0.20649093063592047</v>
      </c>
      <c r="J124" s="103">
        <f>('wskaźniki 2010'!J125-'wskaźniki 2010'!J$175)/'wskaźniki 2010'!J$176</f>
        <v>-7.1970508465292581E-3</v>
      </c>
      <c r="K124" s="103">
        <f>('wskaźniki 2010'!K125-'wskaźniki 2010'!K$175)/'wskaźniki 2010'!K$176</f>
        <v>4.6330503285875423E-2</v>
      </c>
      <c r="L124" s="103">
        <f>('wskaźniki 2010'!L$175-'wskaźniki 2010'!L125)/'wskaźniki 2010'!L$176</f>
        <v>-1.1012420707313053</v>
      </c>
      <c r="M124" s="103">
        <f>('wskaźniki 2010'!M125-'wskaźniki 2010'!M$175)/'wskaźniki 2010'!M$176</f>
        <v>2.2305804529517116E-2</v>
      </c>
      <c r="N124" s="103">
        <f>('wskaźniki 2010'!N125-'wskaźniki 2010'!N$175)/'wskaźniki 2010'!N$176</f>
        <v>-1.3667304495378758</v>
      </c>
      <c r="O124" s="103">
        <f>('wskaźniki 2010'!O125-'wskaźniki 2010'!O$175)/'wskaźniki 2010'!O$176</f>
        <v>-1.6851379734439762</v>
      </c>
      <c r="P124" s="103">
        <f>('wskaźniki 2010'!P125-'wskaźniki 2010'!P$175)/'wskaźniki 2010'!P$176</f>
        <v>-1.003678421087512</v>
      </c>
      <c r="Q124" s="103">
        <f>('wskaźniki 2010'!Q125-'wskaźniki 2010'!Q$175)/'wskaźniki 2010'!Q$176</f>
        <v>-0.51287823399884047</v>
      </c>
      <c r="R124" s="103">
        <f>('wskaźniki 2010'!R125-'wskaźniki 2010'!R$175)/'wskaźniki 2010'!R$176</f>
        <v>-0.13280708593254009</v>
      </c>
      <c r="S124" s="103">
        <f>('wskaźniki 2010'!S125-'wskaźniki 2010'!S$175)/'wskaźniki 2010'!S$176</f>
        <v>0.7348103342375587</v>
      </c>
      <c r="T124" s="103">
        <f>('wskaźniki 2010'!T125-'wskaźniki 2010'!T$175)/'wskaźniki 2010'!T$176</f>
        <v>-0.60558160415520956</v>
      </c>
      <c r="U124" s="103">
        <f>('wskaźniki 2010'!U125-'wskaźniki 2010'!U$175)/'wskaźniki 2010'!U$176</f>
        <v>-0.34989102326214239</v>
      </c>
      <c r="V124" s="103">
        <f>('wskaźniki 2010'!V125-'wskaźniki 2010'!V$175)/'wskaźniki 2010'!V$176</f>
        <v>-0.36955367799936795</v>
      </c>
    </row>
    <row r="125" spans="1:22">
      <c r="A125" s="60" t="s">
        <v>266</v>
      </c>
      <c r="B125" s="60" t="s">
        <v>267</v>
      </c>
      <c r="C125" s="103">
        <f>('wskaźniki 2010'!C126-'wskaźniki 2010'!C$175)/'wskaźniki 2010'!C$176</f>
        <v>-0.30440610324171335</v>
      </c>
      <c r="D125" s="103">
        <f>('wskaźniki 2010'!D126-'wskaźniki 2010'!D$175)/'wskaźniki 2010'!D$176</f>
        <v>0.72152683533039663</v>
      </c>
      <c r="E125" s="103">
        <f>('wskaźniki 2010'!E126-'wskaźniki 2010'!E$175)/'wskaźniki 2010'!E$176</f>
        <v>0.17376738779137738</v>
      </c>
      <c r="F125" s="103">
        <f>('wskaźniki 2010'!F$175-'wskaźniki 2010'!F126)/'wskaźniki 2010'!F$176</f>
        <v>-0.10320842465406617</v>
      </c>
      <c r="G125" s="103">
        <f>('wskaźniki 2010'!G$175-'wskaźniki 2010'!G126)/'wskaźniki 2010'!G$176</f>
        <v>0.36815777222872637</v>
      </c>
      <c r="H125" s="103">
        <f>('wskaźniki 2010'!H$175-'wskaźniki 2010'!H126)/'wskaźniki 2010'!H$176</f>
        <v>0.22152832136099521</v>
      </c>
      <c r="I125" s="103">
        <f>('wskaźniki 2010'!I126-'wskaźniki 2010'!I$175)/'wskaźniki 2010'!I$176</f>
        <v>0.88355415994820463</v>
      </c>
      <c r="J125" s="103">
        <f>('wskaźniki 2010'!J126-'wskaźniki 2010'!J$175)/'wskaźniki 2010'!J$176</f>
        <v>-0.58560934918115026</v>
      </c>
      <c r="K125" s="103">
        <f>('wskaźniki 2010'!K126-'wskaźniki 2010'!K$175)/'wskaźniki 2010'!K$176</f>
        <v>-9.7672741193206916E-2</v>
      </c>
      <c r="L125" s="103">
        <f>('wskaźniki 2010'!L$175-'wskaźniki 2010'!L126)/'wskaźniki 2010'!L$176</f>
        <v>-0.48981778989671215</v>
      </c>
      <c r="M125" s="103">
        <f>('wskaźniki 2010'!M126-'wskaźniki 2010'!M$175)/'wskaźniki 2010'!M$176</f>
        <v>0.62967997059764513</v>
      </c>
      <c r="N125" s="103">
        <f>('wskaźniki 2010'!N126-'wskaźniki 2010'!N$175)/'wskaźniki 2010'!N$176</f>
        <v>0.30627961360087391</v>
      </c>
      <c r="O125" s="103">
        <f>('wskaźniki 2010'!O126-'wskaźniki 2010'!O$175)/'wskaźniki 2010'!O$176</f>
        <v>-2.4623477707028703</v>
      </c>
      <c r="P125" s="103">
        <f>('wskaźniki 2010'!P126-'wskaźniki 2010'!P$175)/'wskaźniki 2010'!P$176</f>
        <v>-1.1480996439170221</v>
      </c>
      <c r="Q125" s="103">
        <f>('wskaźniki 2010'!Q126-'wskaźniki 2010'!Q$175)/'wskaźniki 2010'!Q$176</f>
        <v>0.53604759528620494</v>
      </c>
      <c r="R125" s="103">
        <f>('wskaźniki 2010'!R126-'wskaźniki 2010'!R$175)/'wskaźniki 2010'!R$176</f>
        <v>0.20551711063303693</v>
      </c>
      <c r="S125" s="103">
        <f>('wskaźniki 2010'!S126-'wskaźniki 2010'!S$175)/'wskaźniki 2010'!S$176</f>
        <v>0.86165607404061506</v>
      </c>
      <c r="T125" s="103">
        <f>('wskaźniki 2010'!T126-'wskaźniki 2010'!T$175)/'wskaźniki 2010'!T$176</f>
        <v>0.73850871401683171</v>
      </c>
      <c r="U125" s="103">
        <f>('wskaźniki 2010'!U126-'wskaźniki 2010'!U$175)/'wskaźniki 2010'!U$176</f>
        <v>-0.6402227615784335</v>
      </c>
      <c r="V125" s="103">
        <f>('wskaźniki 2010'!V126-'wskaźniki 2010'!V$175)/'wskaźniki 2010'!V$176</f>
        <v>0.25658232751697502</v>
      </c>
    </row>
    <row r="126" spans="1:22">
      <c r="A126" s="60" t="s">
        <v>268</v>
      </c>
      <c r="B126" s="60" t="s">
        <v>269</v>
      </c>
      <c r="C126" s="103">
        <f>('wskaźniki 2010'!C127-'wskaźniki 2010'!C$175)/'wskaźniki 2010'!C$176</f>
        <v>-0.35140295284327144</v>
      </c>
      <c r="D126" s="103">
        <f>('wskaźniki 2010'!D127-'wskaźniki 2010'!D$175)/'wskaźniki 2010'!D$176</f>
        <v>1.3358828982762008</v>
      </c>
      <c r="E126" s="103">
        <f>('wskaźniki 2010'!E127-'wskaźniki 2010'!E$175)/'wskaźniki 2010'!E$176</f>
        <v>2.7205255869441984</v>
      </c>
      <c r="F126" s="103">
        <f>('wskaźniki 2010'!F$175-'wskaźniki 2010'!F127)/'wskaźniki 2010'!F$176</f>
        <v>0.92500412321252157</v>
      </c>
      <c r="G126" s="103">
        <f>('wskaźniki 2010'!G$175-'wskaźniki 2010'!G127)/'wskaźniki 2010'!G$176</f>
        <v>1.2878513425398619</v>
      </c>
      <c r="H126" s="103">
        <f>('wskaźniki 2010'!H$175-'wskaźniki 2010'!H127)/'wskaźniki 2010'!H$176</f>
        <v>1.6739835761974007</v>
      </c>
      <c r="I126" s="103">
        <f>('wskaźniki 2010'!I127-'wskaźniki 2010'!I$175)/'wskaźniki 2010'!I$176</f>
        <v>-0.16025165190823384</v>
      </c>
      <c r="J126" s="103">
        <f>('wskaźniki 2010'!J127-'wskaźniki 2010'!J$175)/'wskaźniki 2010'!J$176</f>
        <v>0.67574953053465336</v>
      </c>
      <c r="K126" s="103">
        <f>('wskaźniki 2010'!K127-'wskaźniki 2010'!K$175)/'wskaźniki 2010'!K$176</f>
        <v>-7.2440557598549282E-2</v>
      </c>
      <c r="L126" s="103">
        <f>('wskaźniki 2010'!L$175-'wskaźniki 2010'!L127)/'wskaźniki 2010'!L$176</f>
        <v>0.83147820462551059</v>
      </c>
      <c r="M126" s="103">
        <f>('wskaźniki 2010'!M127-'wskaźniki 2010'!M$175)/'wskaźniki 2010'!M$176</f>
        <v>0.37880803243907096</v>
      </c>
      <c r="N126" s="103">
        <f>('wskaźniki 2010'!N127-'wskaźniki 2010'!N$175)/'wskaźniki 2010'!N$176</f>
        <v>-0.57943159629611107</v>
      </c>
      <c r="O126" s="103">
        <f>('wskaźniki 2010'!O127-'wskaźniki 2010'!O$175)/'wskaźniki 2010'!O$176</f>
        <v>-1.6967633875172956</v>
      </c>
      <c r="P126" s="103">
        <f>('wskaźniki 2010'!P127-'wskaźniki 2010'!P$175)/'wskaźniki 2010'!P$176</f>
        <v>-1.4344807912537907</v>
      </c>
      <c r="Q126" s="103">
        <f>('wskaźniki 2010'!Q127-'wskaźniki 2010'!Q$175)/'wskaźniki 2010'!Q$176</f>
        <v>-0.28677502762742846</v>
      </c>
      <c r="R126" s="103">
        <f>('wskaźniki 2010'!R127-'wskaźniki 2010'!R$175)/'wskaźniki 2010'!R$176</f>
        <v>-0.22868843718594245</v>
      </c>
      <c r="S126" s="103">
        <f>('wskaźniki 2010'!S127-'wskaźniki 2010'!S$175)/'wskaźniki 2010'!S$176</f>
        <v>-0.61964417552389051</v>
      </c>
      <c r="T126" s="103">
        <f>('wskaźniki 2010'!T127-'wskaźniki 2010'!T$175)/'wskaźniki 2010'!T$176</f>
        <v>0.71098152251780689</v>
      </c>
      <c r="U126" s="103">
        <f>('wskaźniki 2010'!U127-'wskaźniki 2010'!U$175)/'wskaźniki 2010'!U$176</f>
        <v>0.18757951120737459</v>
      </c>
      <c r="V126" s="103">
        <f>('wskaźniki 2010'!V127-'wskaźniki 2010'!V$175)/'wskaźniki 2010'!V$176</f>
        <v>-0.10629433889683162</v>
      </c>
    </row>
    <row r="127" spans="1:22">
      <c r="A127" s="60" t="s">
        <v>270</v>
      </c>
      <c r="B127" s="60" t="s">
        <v>271</v>
      </c>
      <c r="C127" s="103">
        <f>('wskaźniki 2010'!C128-'wskaźniki 2010'!C$175)/'wskaźniki 2010'!C$176</f>
        <v>-0.42847778618982674</v>
      </c>
      <c r="D127" s="103">
        <f>('wskaźniki 2010'!D128-'wskaźniki 2010'!D$175)/'wskaźniki 2010'!D$176</f>
        <v>0.69335985382105669</v>
      </c>
      <c r="E127" s="103">
        <f>('wskaźniki 2010'!E128-'wskaźniki 2010'!E$175)/'wskaźniki 2010'!E$176</f>
        <v>0.46990206211147278</v>
      </c>
      <c r="F127" s="103">
        <f>('wskaźniki 2010'!F$175-'wskaźniki 2010'!F128)/'wskaźniki 2010'!F$176</f>
        <v>0.38285568888286653</v>
      </c>
      <c r="G127" s="103">
        <f>('wskaźniki 2010'!G$175-'wskaźniki 2010'!G128)/'wskaźniki 2010'!G$176</f>
        <v>1.1206343297560191</v>
      </c>
      <c r="H127" s="103">
        <f>('wskaźniki 2010'!H$175-'wskaźniki 2010'!H128)/'wskaźniki 2010'!H$176</f>
        <v>1.2232216005585161</v>
      </c>
      <c r="I127" s="103">
        <f>('wskaźniki 2010'!I128-'wskaźniki 2010'!I$175)/'wskaźniki 2010'!I$176</f>
        <v>-0.2448845555722696</v>
      </c>
      <c r="J127" s="103">
        <f>('wskaźniki 2010'!J128-'wskaźniki 2010'!J$175)/'wskaźniki 2010'!J$176</f>
        <v>0.12533261860613387</v>
      </c>
      <c r="K127" s="103">
        <f>('wskaźniki 2010'!K128-'wskaźniki 2010'!K$175)/'wskaźniki 2010'!K$176</f>
        <v>-0.19020595904278359</v>
      </c>
      <c r="L127" s="103">
        <f>('wskaźniki 2010'!L$175-'wskaźniki 2010'!L128)/'wskaźniki 2010'!L$176</f>
        <v>0.54649175773170222</v>
      </c>
      <c r="M127" s="103">
        <f>('wskaźniki 2010'!M128-'wskaźniki 2010'!M$175)/'wskaźniki 2010'!M$176</f>
        <v>0.27317774268809131</v>
      </c>
      <c r="N127" s="103">
        <f>('wskaźniki 2010'!N128-'wskaźniki 2010'!N$175)/'wskaźniki 2010'!N$176</f>
        <v>-1.7093512467819769</v>
      </c>
      <c r="O127" s="103">
        <f>('wskaźniki 2010'!O128-'wskaźniki 2010'!O$175)/'wskaźniki 2010'!O$176</f>
        <v>-0.26852805951555103</v>
      </c>
      <c r="P127" s="103">
        <f>('wskaźniki 2010'!P128-'wskaźniki 2010'!P$175)/'wskaźniki 2010'!P$176</f>
        <v>-0.61685300610015337</v>
      </c>
      <c r="Q127" s="103">
        <f>('wskaźniki 2010'!Q128-'wskaźniki 2010'!Q$175)/'wskaźniki 2010'!Q$176</f>
        <v>-0.5550573074223627</v>
      </c>
      <c r="R127" s="103">
        <f>('wskaźniki 2010'!R128-'wskaźniki 2010'!R$175)/'wskaźniki 2010'!R$176</f>
        <v>-0.22183976923927085</v>
      </c>
      <c r="S127" s="103">
        <f>('wskaźniki 2010'!S128-'wskaźniki 2010'!S$175)/'wskaźniki 2010'!S$176</f>
        <v>-0.61964417552389051</v>
      </c>
      <c r="T127" s="103">
        <f>('wskaźniki 2010'!T128-'wskaźniki 2010'!T$175)/'wskaźniki 2010'!T$176</f>
        <v>-0.58296952833754889</v>
      </c>
      <c r="U127" s="103">
        <f>('wskaźniki 2010'!U128-'wskaźniki 2010'!U$175)/'wskaźniki 2010'!U$176</f>
        <v>-0.53559071464268915</v>
      </c>
      <c r="V127" s="103">
        <f>('wskaźniki 2010'!V128-'wskaźniki 2010'!V$175)/'wskaźniki 2010'!V$176</f>
        <v>-0.54915644479839276</v>
      </c>
    </row>
    <row r="128" spans="1:22">
      <c r="A128" s="60" t="s">
        <v>272</v>
      </c>
      <c r="B128" s="60" t="s">
        <v>273</v>
      </c>
      <c r="C128" s="103">
        <f>('wskaźniki 2010'!C129-'wskaźniki 2010'!C$175)/'wskaźniki 2010'!C$176</f>
        <v>-0.42283816423763976</v>
      </c>
      <c r="D128" s="103">
        <f>('wskaźniki 2010'!D129-'wskaźniki 2010'!D$175)/'wskaźniki 2010'!D$176</f>
        <v>-0.18713368439654846</v>
      </c>
      <c r="E128" s="103">
        <f>('wskaźniki 2010'!E129-'wskaźniki 2010'!E$175)/'wskaźniki 2010'!E$176</f>
        <v>-0.87751070604496129</v>
      </c>
      <c r="F128" s="103">
        <f>('wskaźniki 2010'!F$175-'wskaźniki 2010'!F129)/'wskaźniki 2010'!F$176</f>
        <v>-0.23407183983708563</v>
      </c>
      <c r="G128" s="103">
        <f>('wskaźniki 2010'!G$175-'wskaźniki 2010'!G129)/'wskaźniki 2010'!G$176</f>
        <v>0.49357053181660859</v>
      </c>
      <c r="H128" s="103">
        <f>('wskaźniki 2010'!H$175-'wskaźniki 2010'!H129)/'wskaźniki 2010'!H$176</f>
        <v>0.24657065334093359</v>
      </c>
      <c r="I128" s="103">
        <f>('wskaźniki 2010'!I129-'wskaźniki 2010'!I$175)/'wskaźniki 2010'!I$176</f>
        <v>0.15006899485989597</v>
      </c>
      <c r="J128" s="103">
        <f>('wskaźniki 2010'!J129-'wskaźniki 2010'!J$175)/'wskaźniki 2010'!J$176</f>
        <v>0.42711376221573005</v>
      </c>
      <c r="K128" s="103">
        <f>('wskaźniki 2010'!K129-'wskaźniki 2010'!K$175)/'wskaźniki 2010'!K$176</f>
        <v>-9.6195340200527904E-2</v>
      </c>
      <c r="L128" s="103">
        <f>('wskaźniki 2010'!L$175-'wskaźniki 2010'!L129)/'wskaźniki 2010'!L$176</f>
        <v>-0.17522498593035024</v>
      </c>
      <c r="M128" s="103">
        <f>('wskaźniki 2010'!M129-'wskaźniki 2010'!M$175)/'wskaźniki 2010'!M$176</f>
        <v>0.42502128420512425</v>
      </c>
      <c r="N128" s="103">
        <f>('wskaźniki 2010'!N129-'wskaźniki 2010'!N$175)/'wskaźniki 2010'!N$176</f>
        <v>0.18599784435560462</v>
      </c>
      <c r="O128" s="103">
        <f>('wskaźniki 2010'!O129-'wskaźniki 2010'!O$175)/'wskaźniki 2010'!O$176</f>
        <v>0.17100561076137857</v>
      </c>
      <c r="P128" s="103">
        <f>('wskaźniki 2010'!P129-'wskaźniki 2010'!P$175)/'wskaźniki 2010'!P$176</f>
        <v>5.8667732396617378E-2</v>
      </c>
      <c r="Q128" s="103">
        <f>('wskaźniki 2010'!Q129-'wskaźniki 2010'!Q$175)/'wskaźniki 2010'!Q$176</f>
        <v>-0.33609634776079073</v>
      </c>
      <c r="R128" s="103">
        <f>('wskaźniki 2010'!R129-'wskaźniki 2010'!R$175)/'wskaźniki 2010'!R$176</f>
        <v>-2.0488931607125862E-2</v>
      </c>
      <c r="S128" s="103">
        <f>('wskaźniki 2010'!S129-'wskaźniki 2010'!S$175)/'wskaźniki 2010'!S$176</f>
        <v>-0.61964417552389051</v>
      </c>
      <c r="T128" s="103">
        <f>('wskaźniki 2010'!T129-'wskaźniki 2010'!T$175)/'wskaźniki 2010'!T$176</f>
        <v>-9.363464320576538E-2</v>
      </c>
      <c r="U128" s="103">
        <f>('wskaźniki 2010'!U129-'wskaźniki 2010'!U$175)/'wskaźniki 2010'!U$176</f>
        <v>-0.44998641850233051</v>
      </c>
      <c r="V128" s="103">
        <f>('wskaźniki 2010'!V129-'wskaźniki 2010'!V$175)/'wskaźniki 2010'!V$176</f>
        <v>-0.36105107075423915</v>
      </c>
    </row>
    <row r="129" spans="1:22">
      <c r="A129" s="60" t="s">
        <v>274</v>
      </c>
      <c r="B129" s="60" t="s">
        <v>275</v>
      </c>
      <c r="C129" s="103">
        <f>('wskaźniki 2010'!C130-'wskaźniki 2010'!C$175)/'wskaźniki 2010'!C$176</f>
        <v>0.63553088878944863</v>
      </c>
      <c r="D129" s="103">
        <f>('wskaźniki 2010'!D130-'wskaźniki 2010'!D$175)/'wskaźniki 2010'!D$176</f>
        <v>-0.85516325067088306</v>
      </c>
      <c r="E129" s="103">
        <f>('wskaźniki 2010'!E130-'wskaźniki 2010'!E$175)/'wskaźniki 2010'!E$176</f>
        <v>0.2329943226553966</v>
      </c>
      <c r="F129" s="103">
        <f>('wskaźniki 2010'!F$175-'wskaźniki 2010'!F130)/'wskaźniki 2010'!F$176</f>
        <v>-0.34624048142253183</v>
      </c>
      <c r="G129" s="103">
        <f>('wskaźniki 2010'!G$175-'wskaźniki 2010'!G130)/'wskaźniki 2010'!G$176</f>
        <v>-1.0671215874992572</v>
      </c>
      <c r="H129" s="103">
        <f>('wskaźniki 2010'!H$175-'wskaźniki 2010'!H130)/'wskaźniki 2010'!H$176</f>
        <v>-1.0806729415957819</v>
      </c>
      <c r="I129" s="103">
        <f>('wskaźniki 2010'!I130-'wskaźniki 2010'!I$175)/'wskaźniki 2010'!I$176</f>
        <v>-0.30130649134829313</v>
      </c>
      <c r="J129" s="103">
        <f>('wskaźniki 2010'!J130-'wskaźniki 2010'!J$175)/'wskaźniki 2010'!J$176</f>
        <v>-1.5158885777141784</v>
      </c>
      <c r="K129" s="103">
        <f>('wskaźniki 2010'!K130-'wskaźniki 2010'!K$175)/'wskaźniki 2010'!K$176</f>
        <v>-9.5335139159230642E-2</v>
      </c>
      <c r="L129" s="103">
        <f>('wskaźniki 2010'!L$175-'wskaźniki 2010'!L130)/'wskaźniki 2010'!L$176</f>
        <v>-0.89916150686319996</v>
      </c>
      <c r="M129" s="103">
        <f>('wskaźniki 2010'!M130-'wskaźniki 2010'!M$175)/'wskaźniki 2010'!M$176</f>
        <v>0.86074622942791157</v>
      </c>
      <c r="N129" s="103">
        <f>('wskaźniki 2010'!N130-'wskaźniki 2010'!N$175)/'wskaźniki 2010'!N$176</f>
        <v>-0.57578669419776951</v>
      </c>
      <c r="O129" s="103">
        <f>('wskaźniki 2010'!O130-'wskaźniki 2010'!O$175)/'wskaźniki 2010'!O$176</f>
        <v>0.13325526532543858</v>
      </c>
      <c r="P129" s="103">
        <f>('wskaźniki 2010'!P130-'wskaźniki 2010'!P$175)/'wskaźniki 2010'!P$176</f>
        <v>0.81834769578346533</v>
      </c>
      <c r="Q129" s="103">
        <f>('wskaźniki 2010'!Q130-'wskaźniki 2010'!Q$175)/'wskaźniki 2010'!Q$176</f>
        <v>-0.72978829603691742</v>
      </c>
      <c r="R129" s="103">
        <f>('wskaźniki 2010'!R130-'wskaźniki 2010'!R$175)/'wskaźniki 2010'!R$176</f>
        <v>-0.15609255695122351</v>
      </c>
      <c r="S129" s="103">
        <f>('wskaźniki 2010'!S130-'wskaźniki 2010'!S$175)/'wskaźniki 2010'!S$176</f>
        <v>-0.61964417552389051</v>
      </c>
      <c r="T129" s="103">
        <f>('wskaźniki 2010'!T130-'wskaźniki 2010'!T$175)/'wskaźniki 2010'!T$176</f>
        <v>0.37034559583200527</v>
      </c>
      <c r="U129" s="103">
        <f>('wskaźniki 2010'!U130-'wskaźniki 2010'!U$175)/'wskaźniki 2010'!U$176</f>
        <v>-0.82758852257358584</v>
      </c>
      <c r="V129" s="103">
        <f>('wskaźniki 2010'!V130-'wskaźniki 2010'!V$175)/'wskaźniki 2010'!V$176</f>
        <v>-0.41242918941463058</v>
      </c>
    </row>
    <row r="130" spans="1:22">
      <c r="A130" s="60" t="s">
        <v>276</v>
      </c>
      <c r="B130" s="60" t="s">
        <v>277</v>
      </c>
      <c r="C130" s="103">
        <f>('wskaźniki 2010'!C131-'wskaźniki 2010'!C$175)/'wskaźniki 2010'!C$176</f>
        <v>2.6451717953255665E-2</v>
      </c>
      <c r="D130" s="103">
        <f>('wskaźniki 2010'!D131-'wskaźniki 2010'!D$175)/'wskaźniki 2010'!D$176</f>
        <v>-1.9643004226926164</v>
      </c>
      <c r="E130" s="103">
        <f>('wskaźniki 2010'!E131-'wskaźniki 2010'!E$175)/'wskaźniki 2010'!E$176</f>
        <v>-0.93180206300364554</v>
      </c>
      <c r="F130" s="103">
        <f>('wskaźniki 2010'!F$175-'wskaźniki 2010'!F131)/'wskaźniki 2010'!F$176</f>
        <v>-0.77622027416674078</v>
      </c>
      <c r="G130" s="103">
        <f>('wskaźniki 2010'!G$175-'wskaźniki 2010'!G131)/'wskaźniki 2010'!G$176</f>
        <v>-1.3829759449798498</v>
      </c>
      <c r="H130" s="103">
        <f>('wskaźniki 2010'!H$175-'wskaźniki 2010'!H131)/'wskaźniki 2010'!H$176</f>
        <v>-1.6065619131744806</v>
      </c>
      <c r="I130" s="103">
        <f>('wskaźniki 2010'!I131-'wskaźniki 2010'!I$175)/'wskaźniki 2010'!I$176</f>
        <v>-0.72447100966847089</v>
      </c>
      <c r="J130" s="103">
        <f>('wskaźniki 2010'!J131-'wskaźniki 2010'!J$175)/'wskaźniki 2010'!J$176</f>
        <v>-1.4728316569453506</v>
      </c>
      <c r="K130" s="103">
        <f>('wskaźniki 2010'!K131-'wskaźniki 2010'!K$175)/'wskaźniki 2010'!K$176</f>
        <v>-9.3383714913688215E-2</v>
      </c>
      <c r="L130" s="103">
        <f>('wskaźniki 2010'!L$175-'wskaźniki 2010'!L131)/'wskaźniki 2010'!L$176</f>
        <v>-0.10983793332613541</v>
      </c>
      <c r="M130" s="103">
        <f>('wskaźniki 2010'!M131-'wskaźniki 2010'!M$175)/'wskaźniki 2010'!M$176</f>
        <v>0.48443832219004912</v>
      </c>
      <c r="N130" s="103">
        <f>('wskaźniki 2010'!N131-'wskaźniki 2010'!N$175)/'wskaźniki 2010'!N$176</f>
        <v>0.28076529891248381</v>
      </c>
      <c r="O130" s="103">
        <f>('wskaźniki 2010'!O131-'wskaźniki 2010'!O$175)/'wskaźniki 2010'!O$176</f>
        <v>0.49939490007365994</v>
      </c>
      <c r="P130" s="103">
        <f>('wskaźniki 2010'!P131-'wskaźniki 2010'!P$175)/'wskaźniki 2010'!P$176</f>
        <v>-0.24260329449975312</v>
      </c>
      <c r="Q130" s="103">
        <f>('wskaźniki 2010'!Q131-'wskaźniki 2010'!Q$175)/'wskaźniki 2010'!Q$176</f>
        <v>-0.42251957966102344</v>
      </c>
      <c r="R130" s="103">
        <f>('wskaźniki 2010'!R131-'wskaźniki 2010'!R$175)/'wskaźniki 2010'!R$176</f>
        <v>-0.12321895080719984</v>
      </c>
      <c r="S130" s="103">
        <f>('wskaźniki 2010'!S131-'wskaźniki 2010'!S$175)/'wskaźniki 2010'!S$176</f>
        <v>-0.61964417552389051</v>
      </c>
      <c r="T130" s="103">
        <f>('wskaźniki 2010'!T131-'wskaźniki 2010'!T$175)/'wskaźniki 2010'!T$176</f>
        <v>0.4321361320236467</v>
      </c>
      <c r="U130" s="103">
        <f>('wskaźniki 2010'!U131-'wskaźniki 2010'!U$175)/'wskaźniki 2010'!U$176</f>
        <v>-0.35557145216753733</v>
      </c>
      <c r="V130" s="103">
        <f>('wskaźniki 2010'!V131-'wskaźniki 2010'!V$175)/'wskaźniki 2010'!V$176</f>
        <v>-0.25624373491573182</v>
      </c>
    </row>
    <row r="131" spans="1:22">
      <c r="A131" s="60" t="s">
        <v>278</v>
      </c>
      <c r="B131" s="60" t="s">
        <v>279</v>
      </c>
      <c r="C131" s="103">
        <f>('wskaźniki 2010'!C132-'wskaźniki 2010'!C$175)/'wskaźniki 2010'!C$176</f>
        <v>0.23135798221604897</v>
      </c>
      <c r="D131" s="103">
        <f>('wskaźniki 2010'!D132-'wskaźniki 2010'!D$175)/'wskaźniki 2010'!D$176</f>
        <v>-1.5043899757210788</v>
      </c>
      <c r="E131" s="103">
        <f>('wskaźniki 2010'!E132-'wskaźniki 2010'!E$175)/'wskaźniki 2010'!E$176</f>
        <v>1.432339753651783</v>
      </c>
      <c r="F131" s="103">
        <f>('wskaźniki 2010'!F$175-'wskaźniki 2010'!F132)/'wskaźniki 2010'!F$176</f>
        <v>-1.9726857844114984</v>
      </c>
      <c r="G131" s="103">
        <f>('wskaźniki 2010'!G$175-'wskaźniki 2010'!G132)/'wskaźniki 2010'!G$176</f>
        <v>-3.4128046834948296</v>
      </c>
      <c r="H131" s="103">
        <f>('wskaźniki 2010'!H$175-'wskaźniki 2010'!H132)/'wskaźniki 2010'!H$176</f>
        <v>-3.7101177994892751</v>
      </c>
      <c r="I131" s="103">
        <f>('wskaźniki 2010'!I132-'wskaźniki 2010'!I$175)/'wskaźniki 2010'!I$176</f>
        <v>-0.35772842712431663</v>
      </c>
      <c r="J131" s="103">
        <f>('wskaźniki 2010'!J132-'wskaźniki 2010'!J$175)/'wskaźniki 2010'!J$176</f>
        <v>-0.63926598733584283</v>
      </c>
      <c r="K131" s="103">
        <f>('wskaźniki 2010'!K132-'wskaźniki 2010'!K$175)/'wskaźniki 2010'!K$176</f>
        <v>-0.12139272786446996</v>
      </c>
      <c r="L131" s="103">
        <f>('wskaźniki 2010'!L$175-'wskaźniki 2010'!L132)/'wskaźniki 2010'!L$176</f>
        <v>2.8335429451619161E-2</v>
      </c>
      <c r="M131" s="103">
        <f>('wskaźniki 2010'!M132-'wskaźniki 2010'!M$175)/'wskaźniki 2010'!M$176</f>
        <v>0.74191215345806094</v>
      </c>
      <c r="N131" s="103">
        <f>('wskaźniki 2010'!N132-'wskaźniki 2010'!N$175)/'wskaźniki 2010'!N$176</f>
        <v>1.2247949423829332</v>
      </c>
      <c r="O131" s="103">
        <f>('wskaźniki 2010'!O132-'wskaźniki 2010'!O$175)/'wskaźniki 2010'!O$176</f>
        <v>4.047390126305892</v>
      </c>
      <c r="P131" s="103">
        <f>('wskaźniki 2010'!P132-'wskaźniki 2010'!P$175)/'wskaźniki 2010'!P$176</f>
        <v>-0.6629812834278983</v>
      </c>
      <c r="Q131" s="103">
        <f>('wskaźniki 2010'!Q132-'wskaźniki 2010'!Q$175)/'wskaźniki 2010'!Q$176</f>
        <v>1.021545858417406</v>
      </c>
      <c r="R131" s="103">
        <f>('wskaźniki 2010'!R132-'wskaźniki 2010'!R$175)/'wskaźniki 2010'!R$176</f>
        <v>-5.7471738519152493E-2</v>
      </c>
      <c r="S131" s="103">
        <f>('wskaźniki 2010'!S132-'wskaźniki 2010'!S$175)/'wskaźniki 2010'!S$176</f>
        <v>0.19468318680214661</v>
      </c>
      <c r="T131" s="103">
        <f>('wskaźniki 2010'!T132-'wskaźniki 2010'!T$175)/'wskaźniki 2010'!T$176</f>
        <v>4.2274056168853278</v>
      </c>
      <c r="U131" s="103">
        <f>('wskaźniki 2010'!U132-'wskaźniki 2010'!U$175)/'wskaźniki 2010'!U$176</f>
        <v>0.26990018559071438</v>
      </c>
      <c r="V131" s="103">
        <f>('wskaźniki 2010'!V132-'wskaźniki 2010'!V$175)/'wskaźniki 2010'!V$176</f>
        <v>2.5718135045484156</v>
      </c>
    </row>
    <row r="132" spans="1:22">
      <c r="A132" s="60" t="s">
        <v>280</v>
      </c>
      <c r="B132" s="60" t="s">
        <v>281</v>
      </c>
      <c r="C132" s="103">
        <f>('wskaźniki 2010'!C133-'wskaźniki 2010'!C$175)/'wskaźniki 2010'!C$176</f>
        <v>-0.38336081057233096</v>
      </c>
      <c r="D132" s="103">
        <f>('wskaźniki 2010'!D133-'wskaźniki 2010'!D$175)/'wskaźniki 2010'!D$176</f>
        <v>1.7885169032671637</v>
      </c>
      <c r="E132" s="103">
        <f>('wskaźniki 2010'!E133-'wskaźniki 2010'!E$175)/'wskaźniki 2010'!E$176</f>
        <v>-0.24575673416209107</v>
      </c>
      <c r="F132" s="103">
        <f>('wskaźniki 2010'!F$175-'wskaźniki 2010'!F133)/'wskaźniki 2010'!F$176</f>
        <v>2.7654990528954621E-2</v>
      </c>
      <c r="G132" s="103">
        <f>('wskaźniki 2010'!G$175-'wskaźniki 2010'!G133)/'wskaźniki 2010'!G$176</f>
        <v>0.721171465883506</v>
      </c>
      <c r="H132" s="103">
        <f>('wskaźniki 2010'!H$175-'wskaźniki 2010'!H133)/'wskaźniki 2010'!H$176</f>
        <v>0.62220563304000387</v>
      </c>
      <c r="I132" s="103">
        <f>('wskaźniki 2010'!I133-'wskaźniki 2010'!I$175)/'wskaźniki 2010'!I$176</f>
        <v>-1.1194245601006376</v>
      </c>
      <c r="J132" s="103">
        <f>('wskaźniki 2010'!J133-'wskaźniki 2010'!J$175)/'wskaźniki 2010'!J$176</f>
        <v>0.59312915214108219</v>
      </c>
      <c r="K132" s="103">
        <f>('wskaźniki 2010'!K133-'wskaźniki 2010'!K$175)/'wskaźniki 2010'!K$176</f>
        <v>-0.10517040862477947</v>
      </c>
      <c r="L132" s="103">
        <f>('wskaźniki 2010'!L$175-'wskaźniki 2010'!L133)/'wskaźniki 2010'!L$176</f>
        <v>-0.69708094299509571</v>
      </c>
      <c r="M132" s="103">
        <f>('wskaźniki 2010'!M133-'wskaźniki 2010'!M$175)/'wskaźniki 2010'!M$176</f>
        <v>0.40521560487681496</v>
      </c>
      <c r="N132" s="103">
        <f>('wskaźniki 2010'!N133-'wskaźniki 2010'!N$175)/'wskaźniki 2010'!N$176</f>
        <v>-0.86008905786840673</v>
      </c>
      <c r="O132" s="103">
        <f>('wskaźniki 2010'!O133-'wskaźniki 2010'!O$175)/'wskaźniki 2010'!O$176</f>
        <v>0.51596343433874448</v>
      </c>
      <c r="P132" s="103">
        <f>('wskaźniki 2010'!P133-'wskaźniki 2010'!P$175)/'wskaźniki 2010'!P$176</f>
        <v>0.35512306947145178</v>
      </c>
      <c r="Q132" s="103">
        <f>('wskaźniki 2010'!Q133-'wskaźniki 2010'!Q$175)/'wskaźniki 2010'!Q$176</f>
        <v>-0.50530292181214098</v>
      </c>
      <c r="R132" s="103">
        <f>('wskaźniki 2010'!R133-'wskaźniki 2010'!R$175)/'wskaźniki 2010'!R$176</f>
        <v>-0.32046058767134189</v>
      </c>
      <c r="S132" s="103">
        <f>('wskaźniki 2010'!S133-'wskaźniki 2010'!S$175)/'wskaźniki 2010'!S$176</f>
        <v>-0.61964417552389051</v>
      </c>
      <c r="T132" s="103">
        <f>('wskaźniki 2010'!T133-'wskaźniki 2010'!T$175)/'wskaźniki 2010'!T$176</f>
        <v>-0.30663128810647683</v>
      </c>
      <c r="U132" s="103">
        <f>('wskaźniki 2010'!U133-'wskaźniki 2010'!U$175)/'wskaźniki 2010'!U$176</f>
        <v>-0.13916590189126449</v>
      </c>
      <c r="V132" s="103">
        <f>('wskaźniki 2010'!V133-'wskaźniki 2010'!V$175)/'wskaźniki 2010'!V$176</f>
        <v>0.32158391157721344</v>
      </c>
    </row>
    <row r="133" spans="1:22">
      <c r="A133" s="60" t="s">
        <v>282</v>
      </c>
      <c r="B133" s="60" t="s">
        <v>283</v>
      </c>
      <c r="C133" s="103">
        <f>('wskaźniki 2010'!C134-'wskaźniki 2010'!C$175)/'wskaźniki 2010'!C$176</f>
        <v>-0.24237026176765664</v>
      </c>
      <c r="D133" s="103">
        <f>('wskaźniki 2010'!D134-'wskaźniki 2010'!D$175)/'wskaźniki 2010'!D$176</f>
        <v>-1.4658929545485857</v>
      </c>
      <c r="E133" s="103">
        <f>('wskaźniki 2010'!E134-'wskaźniki 2010'!E$175)/'wskaźniki 2010'!E$176</f>
        <v>-0.54682698638752136</v>
      </c>
      <c r="F133" s="103">
        <f>('wskaźniki 2010'!F$175-'wskaźniki 2010'!F134)/'wskaźniki 2010'!F$176</f>
        <v>-9.7345566661945562E-3</v>
      </c>
      <c r="G133" s="103">
        <f>('wskaźniki 2010'!G$175-'wskaźniki 2010'!G134)/'wskaźniki 2010'!G$176</f>
        <v>-0.87667998960654758</v>
      </c>
      <c r="H133" s="103">
        <f>('wskaźniki 2010'!H$175-'wskaźniki 2010'!H134)/'wskaźniki 2010'!H$176</f>
        <v>-0.73008029387664986</v>
      </c>
      <c r="I133" s="103">
        <f>('wskaźniki 2010'!I134-'wskaźniki 2010'!I$175)/'wskaźniki 2010'!I$176</f>
        <v>-0.72447100966847089</v>
      </c>
      <c r="J133" s="103">
        <f>('wskaźniki 2010'!J134-'wskaźniki 2010'!J$175)/'wskaźniki 2010'!J$176</f>
        <v>-0.44611497140657935</v>
      </c>
      <c r="K133" s="103">
        <f>('wskaźniki 2010'!K134-'wskaźniki 2010'!K$175)/'wskaźniki 2010'!K$176</f>
        <v>-8.8796926735258908E-2</v>
      </c>
      <c r="L133" s="103">
        <f>('wskaźniki 2010'!L$175-'wskaźniki 2010'!L134)/'wskaźniki 2010'!L$176</f>
        <v>8.015199495915297E-2</v>
      </c>
      <c r="M133" s="103">
        <f>('wskaźniki 2010'!M134-'wskaźniki 2010'!M$175)/'wskaźniki 2010'!M$176</f>
        <v>0.5570591463938479</v>
      </c>
      <c r="N133" s="103">
        <f>('wskaźniki 2010'!N134-'wskaźniki 2010'!N$175)/'wskaźniki 2010'!N$176</f>
        <v>3.2911956225261371E-2</v>
      </c>
      <c r="O133" s="103">
        <f>('wskaźniki 2010'!O134-'wskaźniki 2010'!O$175)/'wskaźniki 2010'!O$176</f>
        <v>-0.37493312970520642</v>
      </c>
      <c r="P133" s="103">
        <f>('wskaźniki 2010'!P134-'wskaźniki 2010'!P$175)/'wskaźniki 2010'!P$176</f>
        <v>0.99403176271307514</v>
      </c>
      <c r="Q133" s="103">
        <f>('wskaźniki 2010'!Q134-'wskaźniki 2010'!Q$175)/'wskaźniki 2010'!Q$176</f>
        <v>-0.60213112161692095</v>
      </c>
      <c r="R133" s="103">
        <f>('wskaźniki 2010'!R134-'wskaźniki 2010'!R$175)/'wskaźniki 2010'!R$176</f>
        <v>-0.35059472663669689</v>
      </c>
      <c r="S133" s="103">
        <f>('wskaźniki 2010'!S134-'wskaźniki 2010'!S$175)/'wskaźniki 2010'!S$176</f>
        <v>-0.61964417552389051</v>
      </c>
      <c r="T133" s="103">
        <f>('wskaźniki 2010'!T134-'wskaźniki 2010'!T$175)/'wskaźniki 2010'!T$176</f>
        <v>0.3412678388851223</v>
      </c>
      <c r="U133" s="103">
        <f>('wskaźniki 2010'!U134-'wskaźniki 2010'!U$175)/'wskaźniki 2010'!U$176</f>
        <v>-0.68666941904667123</v>
      </c>
      <c r="V133" s="103">
        <f>('wskaźniki 2010'!V134-'wskaźniki 2010'!V$175)/'wskaźniki 2010'!V$176</f>
        <v>-0.6097567532460143</v>
      </c>
    </row>
    <row r="134" spans="1:22">
      <c r="A134" s="60" t="s">
        <v>284</v>
      </c>
      <c r="B134" s="60" t="s">
        <v>285</v>
      </c>
      <c r="C134" s="103">
        <f>('wskaźniki 2010'!C135-'wskaźniki 2010'!C$175)/'wskaźniki 2010'!C$176</f>
        <v>-0.33824383495483518</v>
      </c>
      <c r="D134" s="103">
        <f>('wskaźniki 2010'!D135-'wskaźniki 2010'!D$175)/'wskaźniki 2010'!D$176</f>
        <v>-0.55250122242998623</v>
      </c>
      <c r="E134" s="103">
        <f>('wskaźniki 2010'!E135-'wskaźniki 2010'!E$175)/'wskaźniki 2010'!E$176</f>
        <v>-1.9633378452186447</v>
      </c>
      <c r="F134" s="103">
        <f>('wskaźniki 2010'!F$175-'wskaźniki 2010'!F135)/'wskaźniki 2010'!F$176</f>
        <v>-0.60796731178857211</v>
      </c>
      <c r="G134" s="103">
        <f>('wskaźniki 2010'!G$175-'wskaźniki 2010'!G135)/'wskaźniki 2010'!G$176</f>
        <v>-1.1878894300653662</v>
      </c>
      <c r="H134" s="103">
        <f>('wskaźniki 2010'!H$175-'wskaźniki 2010'!H135)/'wskaźniki 2010'!H$176</f>
        <v>-1.3561385933751005</v>
      </c>
      <c r="I134" s="103">
        <f>('wskaźniki 2010'!I135-'wskaźniki 2010'!I$175)/'wskaźniki 2010'!I$176</f>
        <v>3.7225123307848947E-2</v>
      </c>
      <c r="J134" s="103">
        <f>('wskaźniki 2010'!J135-'wskaźniki 2010'!J$175)/'wskaźniki 2010'!J$176</f>
        <v>-1.3965086989657174</v>
      </c>
      <c r="K134" s="103">
        <f>('wskaźniki 2010'!K135-'wskaźniki 2010'!K$175)/'wskaźniki 2010'!K$176</f>
        <v>-0.13441724402888688</v>
      </c>
      <c r="L134" s="103">
        <f>('wskaźniki 2010'!L$175-'wskaźniki 2010'!L135)/'wskaźniki 2010'!L$176</f>
        <v>0.93510822670882654</v>
      </c>
      <c r="M134" s="103">
        <f>('wskaźniki 2010'!M135-'wskaźniki 2010'!M$175)/'wskaźniki 2010'!M$176</f>
        <v>8.1722842514442756E-2</v>
      </c>
      <c r="N134" s="103">
        <f>('wskaźniki 2010'!N135-'wskaźniki 2010'!N$175)/'wskaźniki 2010'!N$176</f>
        <v>-0.66326434455796568</v>
      </c>
      <c r="O134" s="103">
        <f>('wskaźniki 2010'!O135-'wskaźniki 2010'!O$175)/'wskaźniki 2010'!O$176</f>
        <v>-0.10987390747964558</v>
      </c>
      <c r="P134" s="103">
        <f>('wskaźniki 2010'!P135-'wskaźniki 2010'!P$175)/'wskaźniki 2010'!P$176</f>
        <v>0.26568053783212148</v>
      </c>
      <c r="Q134" s="103">
        <f>('wskaźniki 2010'!Q135-'wskaźniki 2010'!Q$175)/'wskaźniki 2010'!Q$176</f>
        <v>1.8551018730716171E-2</v>
      </c>
      <c r="R134" s="103">
        <f>('wskaźniki 2010'!R135-'wskaźniki 2010'!R$175)/'wskaźniki 2010'!R$176</f>
        <v>-8.760587748450753E-2</v>
      </c>
      <c r="S134" s="103">
        <f>('wskaźniki 2010'!S135-'wskaźniki 2010'!S$175)/'wskaźniki 2010'!S$176</f>
        <v>-0.61964417552389051</v>
      </c>
      <c r="T134" s="103">
        <f>('wskaźniki 2010'!T135-'wskaźniki 2010'!T$175)/'wskaźniki 2010'!T$176</f>
        <v>0.57450649083604688</v>
      </c>
      <c r="U134" s="103">
        <f>('wskaźniki 2010'!U135-'wskaźniki 2010'!U$175)/'wskaźniki 2010'!U$176</f>
        <v>-1.3824271453901355E-2</v>
      </c>
      <c r="V134" s="103">
        <f>('wskaźniki 2010'!V135-'wskaźniki 2010'!V$175)/'wskaźniki 2010'!V$176</f>
        <v>0.40713818388055212</v>
      </c>
    </row>
    <row r="135" spans="1:22">
      <c r="A135" s="60" t="s">
        <v>286</v>
      </c>
      <c r="B135" s="60" t="s">
        <v>287</v>
      </c>
      <c r="C135" s="103">
        <f>('wskaźniki 2010'!C136-'wskaźniki 2010'!C$175)/'wskaźniki 2010'!C$176</f>
        <v>-0.42847778618982674</v>
      </c>
      <c r="D135" s="103">
        <f>('wskaźniki 2010'!D136-'wskaźniki 2010'!D$175)/'wskaźniki 2010'!D$176</f>
        <v>-0.80934233982907389</v>
      </c>
      <c r="E135" s="103">
        <f>('wskaźniki 2010'!E136-'wskaźniki 2010'!E$175)/'wskaźniki 2010'!E$176</f>
        <v>-0.13223844233938789</v>
      </c>
      <c r="F135" s="103">
        <f>('wskaźniki 2010'!F$175-'wskaźniki 2010'!F136)/'wskaźniki 2010'!F$176</f>
        <v>0.25199227369984706</v>
      </c>
      <c r="G135" s="103">
        <f>('wskaźniki 2010'!G$175-'wskaźniki 2010'!G136)/'wskaźniki 2010'!G$176</f>
        <v>0.18236109135778994</v>
      </c>
      <c r="H135" s="103">
        <f>('wskaźniki 2010'!H$175-'wskaźniki 2010'!H136)/'wskaźniki 2010'!H$176</f>
        <v>0.24657065334093359</v>
      </c>
      <c r="I135" s="103">
        <f>('wskaźniki 2010'!I136-'wskaźniki 2010'!I$175)/'wskaźniki 2010'!I$176</f>
        <v>-0.2448845555722696</v>
      </c>
      <c r="J135" s="103">
        <f>('wskaźniki 2010'!J136-'wskaźniki 2010'!J$175)/'wskaźniki 2010'!J$176</f>
        <v>-1.5739720832358874</v>
      </c>
      <c r="K135" s="103">
        <f>('wskaźniki 2010'!K136-'wskaźniki 2010'!K$175)/'wskaźniki 2010'!K$176</f>
        <v>-0.19020595904278359</v>
      </c>
      <c r="L135" s="103">
        <f>('wskaźniki 2010'!L$175-'wskaźniki 2010'!L136)/'wskaźniki 2010'!L$176</f>
        <v>2.8335429451619161E-2</v>
      </c>
      <c r="M135" s="103">
        <f>('wskaźniki 2010'!M136-'wskaźniki 2010'!M$175)/'wskaźniki 2010'!M$176</f>
        <v>-1.7139920832521973</v>
      </c>
      <c r="N135" s="103">
        <f>('wskaźniki 2010'!N136-'wskaźniki 2010'!N$175)/'wskaźniki 2010'!N$176</f>
        <v>-1.2610282886859721</v>
      </c>
      <c r="O135" s="103">
        <f>('wskaźniki 2010'!O136-'wskaźniki 2010'!O$175)/'wskaźniki 2010'!O$176</f>
        <v>1.0755196111858731</v>
      </c>
      <c r="P135" s="103">
        <f>('wskaźniki 2010'!P136-'wskaźniki 2010'!P$175)/'wskaźniki 2010'!P$176</f>
        <v>-0.11149320305596552</v>
      </c>
      <c r="Q135" s="103">
        <f>('wskaźniki 2010'!Q136-'wskaźniki 2010'!Q$175)/'wskaźniki 2010'!Q$176</f>
        <v>-0.63575339181596313</v>
      </c>
      <c r="R135" s="103">
        <f>('wskaźniki 2010'!R136-'wskaźniki 2010'!R$175)/'wskaźniki 2010'!R$176</f>
        <v>-0.16020175771922648</v>
      </c>
      <c r="S135" s="103">
        <f>('wskaźniki 2010'!S136-'wskaźniki 2010'!S$175)/'wskaźniki 2010'!S$176</f>
        <v>-0.61964417552389051</v>
      </c>
      <c r="T135" s="103">
        <f>('wskaźniki 2010'!T136-'wskaźniki 2010'!T$175)/'wskaźniki 2010'!T$176</f>
        <v>-0.21188531185752341</v>
      </c>
      <c r="U135" s="103">
        <f>('wskaźniki 2010'!U136-'wskaźniki 2010'!U$175)/'wskaźniki 2010'!U$176</f>
        <v>-0.52656776583029219</v>
      </c>
      <c r="V135" s="103">
        <f>('wskaźniki 2010'!V136-'wskaźniki 2010'!V$175)/'wskaźniki 2010'!V$176</f>
        <v>-0.54991688839268094</v>
      </c>
    </row>
    <row r="136" spans="1:22">
      <c r="A136" s="60" t="s">
        <v>288</v>
      </c>
      <c r="B136" s="60" t="s">
        <v>289</v>
      </c>
      <c r="C136" s="103">
        <f>('wskaźniki 2010'!C137-'wskaźniki 2010'!C$175)/'wskaźniki 2010'!C$176</f>
        <v>-0.38336081057233096</v>
      </c>
      <c r="D136" s="103">
        <f>('wskaźniki 2010'!D137-'wskaźniki 2010'!D$175)/'wskaźniki 2010'!D$176</f>
        <v>-2.0951543700004779E-2</v>
      </c>
      <c r="E136" s="103">
        <f>('wskaźniki 2010'!E137-'wskaźniki 2010'!E$175)/'wskaźniki 2010'!E$176</f>
        <v>-0.49253562942883727</v>
      </c>
      <c r="F136" s="103">
        <f>('wskaźniki 2010'!F$175-'wskaźniki 2010'!F137)/'wskaźniki 2010'!F$176</f>
        <v>-0.10320842465406617</v>
      </c>
      <c r="G136" s="103">
        <f>('wskaźniki 2010'!G$175-'wskaźniki 2010'!G137)/'wskaźniki 2010'!G$176</f>
        <v>-0.81165115130171961</v>
      </c>
      <c r="H136" s="103">
        <f>('wskaźniki 2010'!H$175-'wskaźniki 2010'!H137)/'wskaźniki 2010'!H$176</f>
        <v>-0.75512262585658729</v>
      </c>
      <c r="I136" s="103">
        <f>('wskaźniki 2010'!I137-'wskaźniki 2010'!I$175)/'wskaźniki 2010'!I$176</f>
        <v>-0.49878326656437588</v>
      </c>
      <c r="J136" s="103">
        <f>('wskaźniki 2010'!J137-'wskaźniki 2010'!J$175)/'wskaźniki 2010'!J$176</f>
        <v>-0.8253926309663917</v>
      </c>
      <c r="K136" s="103">
        <f>('wskaźniki 2010'!K137-'wskaźniki 2010'!K$175)/'wskaźniki 2010'!K$176</f>
        <v>-0.19020595904278359</v>
      </c>
      <c r="L136" s="103">
        <f>('wskaźniki 2010'!L$175-'wskaźniki 2010'!L137)/'wskaźniki 2010'!L$176</f>
        <v>1.2373647894839783</v>
      </c>
      <c r="M136" s="103">
        <f>('wskaźniki 2010'!M137-'wskaźniki 2010'!M$175)/'wskaźniki 2010'!M$176</f>
        <v>-1.265063351810537</v>
      </c>
      <c r="N136" s="103">
        <f>('wskaźniki 2010'!N137-'wskaźniki 2010'!N$175)/'wskaźniki 2010'!N$176</f>
        <v>-0.40812119767406024</v>
      </c>
      <c r="O136" s="103">
        <f>('wskaźniki 2010'!O137-'wskaźniki 2010'!O$175)/'wskaźniki 2010'!O$176</f>
        <v>-3.6263256118705296E-2</v>
      </c>
      <c r="P136" s="103">
        <f>('wskaźniki 2010'!P137-'wskaźniki 2010'!P$175)/'wskaźniki 2010'!P$176</f>
        <v>1.3708467361078023</v>
      </c>
      <c r="Q136" s="103">
        <f>('wskaźniki 2010'!Q137-'wskaźniki 2010'!Q$175)/'wskaźniki 2010'!Q$176</f>
        <v>-0.54470761622476138</v>
      </c>
      <c r="R136" s="103">
        <f>('wskaźniki 2010'!R137-'wskaźniki 2010'!R$175)/'wskaźniki 2010'!R$176</f>
        <v>-0.10130321337785073</v>
      </c>
      <c r="S136" s="103">
        <f>('wskaźniki 2010'!S137-'wskaźniki 2010'!S$175)/'wskaźniki 2010'!S$176</f>
        <v>-0.61964417552389051</v>
      </c>
      <c r="T136" s="103">
        <f>('wskaźniki 2010'!T137-'wskaźniki 2010'!T$175)/'wskaźniki 2010'!T$176</f>
        <v>0.55350424687861066</v>
      </c>
      <c r="U136" s="103">
        <f>('wskaźniki 2010'!U137-'wskaźniki 2010'!U$175)/'wskaźniki 2010'!U$176</f>
        <v>-0.1812497258809681</v>
      </c>
      <c r="V136" s="103">
        <f>('wskaźniki 2010'!V137-'wskaźniki 2010'!V$175)/'wskaźniki 2010'!V$176</f>
        <v>-0.3367879908080918</v>
      </c>
    </row>
    <row r="137" spans="1:22">
      <c r="A137" s="60" t="s">
        <v>290</v>
      </c>
      <c r="B137" s="60" t="s">
        <v>291</v>
      </c>
      <c r="C137" s="103">
        <f>('wskaźniki 2010'!C138-'wskaźniki 2010'!C$175)/'wskaźniki 2010'!C$176</f>
        <v>2.1676281858002424</v>
      </c>
      <c r="D137" s="103">
        <f>('wskaźniki 2010'!D138-'wskaźniki 2010'!D$175)/'wskaźniki 2010'!D$176</f>
        <v>-1.4773380148971647</v>
      </c>
      <c r="E137" s="103">
        <f>('wskaźniki 2010'!E138-'wskaźniki 2010'!E$175)/'wskaźniki 2010'!E$176</f>
        <v>-1.4500377430638125</v>
      </c>
      <c r="F137" s="103">
        <f>('wskaźniki 2010'!F$175-'wskaźniki 2010'!F138)/'wskaźniki 2010'!F$176</f>
        <v>10.178917054011812</v>
      </c>
      <c r="G137" s="103">
        <f>('wskaźniki 2010'!G$175-'wskaźniki 2010'!G138)/'wskaźniki 2010'!G$176</f>
        <v>0.60969345736094394</v>
      </c>
      <c r="H137" s="103">
        <f>('wskaźniki 2010'!H$175-'wskaźniki 2010'!H138)/'wskaźniki 2010'!H$176</f>
        <v>1.9494492279767188</v>
      </c>
      <c r="I137" s="103">
        <f>('wskaźniki 2010'!I138-'wskaźniki 2010'!I$175)/'wskaźniki 2010'!I$176</f>
        <v>0.12185802697188471</v>
      </c>
      <c r="J137" s="103">
        <f>('wskaźniki 2010'!J138-'wskaźniki 2010'!J$175)/'wskaźniki 2010'!J$176</f>
        <v>-1.0946936043065565</v>
      </c>
      <c r="K137" s="103">
        <f>('wskaźniki 2010'!K138-'wskaźniki 2010'!K$175)/'wskaźniki 2010'!K$176</f>
        <v>-0.12610900253916885</v>
      </c>
      <c r="L137" s="103">
        <f>('wskaźniki 2010'!L$175-'wskaźniki 2010'!L138)/'wskaźniki 2010'!L$176</f>
        <v>-0.69098432782978259</v>
      </c>
      <c r="M137" s="103">
        <f>('wskaźniki 2010'!M138-'wskaźniki 2010'!M$175)/'wskaźniki 2010'!M$176</f>
        <v>0.80132919144298587</v>
      </c>
      <c r="N137" s="103">
        <f>('wskaźniki 2010'!N138-'wskaźniki 2010'!N$175)/'wskaźniki 2010'!N$176</f>
        <v>1.1045131731376634</v>
      </c>
      <c r="O137" s="103">
        <f>('wskaźniki 2010'!O138-'wskaźniki 2010'!O$175)/'wskaźniki 2010'!O$176</f>
        <v>0.52220890451247348</v>
      </c>
      <c r="P137" s="103">
        <f>('wskaźniki 2010'!P138-'wskaźniki 2010'!P$175)/'wskaźniki 2010'!P$176</f>
        <v>-0.17149443151932303</v>
      </c>
      <c r="Q137" s="103">
        <f>('wskaźniki 2010'!Q138-'wskaźniki 2010'!Q$175)/'wskaźniki 2010'!Q$176</f>
        <v>0.77352315069719002</v>
      </c>
      <c r="R137" s="103">
        <f>('wskaźniki 2010'!R138-'wskaźniki 2010'!R$175)/'wskaźniki 2010'!R$176</f>
        <v>1.4108826692472385</v>
      </c>
      <c r="S137" s="103">
        <f>('wskaźniki 2010'!S138-'wskaźniki 2010'!S$175)/'wskaźniki 2010'!S$176</f>
        <v>0.70585707754853122</v>
      </c>
      <c r="T137" s="103">
        <f>('wskaźniki 2010'!T138-'wskaźniki 2010'!T$175)/'wskaźniki 2010'!T$176</f>
        <v>0.9947591433098345</v>
      </c>
      <c r="U137" s="103">
        <f>('wskaźniki 2010'!U138-'wskaźniki 2010'!U$175)/'wskaźniki 2010'!U$176</f>
        <v>-0.30861164576621553</v>
      </c>
      <c r="V137" s="103">
        <f>('wskaźniki 2010'!V138-'wskaźniki 2010'!V$175)/'wskaźniki 2010'!V$176</f>
        <v>9.6115233514180651E-2</v>
      </c>
    </row>
    <row r="138" spans="1:22">
      <c r="A138" s="60" t="s">
        <v>292</v>
      </c>
      <c r="B138" s="60" t="s">
        <v>293</v>
      </c>
      <c r="C138" s="103">
        <f>('wskaźniki 2010'!C139-'wskaźniki 2010'!C$175)/'wskaźniki 2010'!C$176</f>
        <v>-0.19537341216609855</v>
      </c>
      <c r="D138" s="103">
        <f>('wskaźniki 2010'!D139-'wskaźniki 2010'!D$175)/'wskaźniki 2010'!D$176</f>
        <v>-0.2740205698441418</v>
      </c>
      <c r="E138" s="103">
        <f>('wskaźniki 2010'!E139-'wskaźniki 2010'!E$175)/'wskaźniki 2010'!E$176</f>
        <v>-0.56656929800886113</v>
      </c>
      <c r="F138" s="103">
        <f>('wskaźniki 2010'!F$175-'wskaźniki 2010'!F139)/'wskaźniki 2010'!F$176</f>
        <v>0.40155046248044107</v>
      </c>
      <c r="G138" s="103">
        <f>('wskaźniki 2010'!G$175-'wskaźniki 2010'!G139)/'wskaźniki 2010'!G$176</f>
        <v>-0.47257220871226074</v>
      </c>
      <c r="H138" s="103">
        <f>('wskaźniki 2010'!H$175-'wskaźniki 2010'!H139)/'wskaźniki 2010'!H$176</f>
        <v>-0.17914899031801351</v>
      </c>
      <c r="I138" s="103">
        <f>('wskaźniki 2010'!I139-'wskaźniki 2010'!I$175)/'wskaźniki 2010'!I$176</f>
        <v>-0.21667358768425735</v>
      </c>
      <c r="J138" s="103">
        <f>('wskaźniki 2010'!J139-'wskaźniki 2010'!J$175)/'wskaźniki 2010'!J$176</f>
        <v>-0.66374644155181273</v>
      </c>
      <c r="K138" s="103">
        <f>('wskaźniki 2010'!K139-'wskaźniki 2010'!K$175)/'wskaźniki 2010'!K$176</f>
        <v>-0.10367703572947691</v>
      </c>
      <c r="L138" s="103">
        <f>('wskaźniki 2010'!L$175-'wskaźniki 2010'!L139)/'wskaźniki 2010'!L$176</f>
        <v>-3.7987411609892517E-2</v>
      </c>
      <c r="M138" s="103">
        <f>('wskaźniki 2010'!M139-'wskaźniki 2010'!M$175)/'wskaźniki 2010'!M$176</f>
        <v>0.79472729833354971</v>
      </c>
      <c r="N138" s="103">
        <f>('wskaźniki 2010'!N139-'wskaźniki 2010'!N$175)/'wskaźniki 2010'!N$176</f>
        <v>1.3414318095298612</v>
      </c>
      <c r="O138" s="103">
        <f>('wskaźniki 2010'!O139-'wskaźniki 2010'!O$175)/'wskaźniki 2010'!O$176</f>
        <v>0.28433754613271411</v>
      </c>
      <c r="P138" s="103">
        <f>('wskaźniki 2010'!P139-'wskaźniki 2010'!P$175)/'wskaźniki 2010'!P$176</f>
        <v>-0.15620789662466664</v>
      </c>
      <c r="Q138" s="103">
        <f>('wskaźniki 2010'!Q139-'wskaźniki 2010'!Q$175)/'wskaźniki 2010'!Q$176</f>
        <v>0.65597083740391737</v>
      </c>
      <c r="R138" s="103">
        <f>('wskaźniki 2010'!R139-'wskaźniki 2010'!R$175)/'wskaźniki 2010'!R$176</f>
        <v>-4.7883603393812257E-2</v>
      </c>
      <c r="S138" s="103">
        <f>('wskaźniki 2010'!S139-'wskaźniki 2010'!S$175)/'wskaźniki 2010'!S$176</f>
        <v>1.444999977630177</v>
      </c>
      <c r="T138" s="103">
        <f>('wskaźniki 2010'!T139-'wskaźniki 2010'!T$175)/'wskaźniki 2010'!T$176</f>
        <v>-0.27148080444636113</v>
      </c>
      <c r="U138" s="103">
        <f>('wskaźniki 2010'!U139-'wskaźniki 2010'!U$175)/'wskaźniki 2010'!U$176</f>
        <v>1.4481473575363175</v>
      </c>
      <c r="V138" s="103">
        <f>('wskaźniki 2010'!V139-'wskaźniki 2010'!V$175)/'wskaźniki 2010'!V$176</f>
        <v>0.57382142040115991</v>
      </c>
    </row>
    <row r="139" spans="1:22">
      <c r="A139" s="60" t="s">
        <v>294</v>
      </c>
      <c r="B139" s="60" t="s">
        <v>295</v>
      </c>
      <c r="C139" s="103">
        <f>('wskaźniki 2010'!C140-'wskaźniki 2010'!C$175)/'wskaźniki 2010'!C$176</f>
        <v>-0.45479602196669927</v>
      </c>
      <c r="D139" s="103">
        <f>('wskaźniki 2010'!D140-'wskaźniki 2010'!D$175)/'wskaźniki 2010'!D$176</f>
        <v>0.2324258924209521</v>
      </c>
      <c r="E139" s="103">
        <f>('wskaźniki 2010'!E140-'wskaźniki 2010'!E$175)/'wskaźniki 2010'!E$176</f>
        <v>-0.4234375387541483</v>
      </c>
      <c r="F139" s="103">
        <f>('wskaźniki 2010'!F$175-'wskaźniki 2010'!F140)/'wskaźniki 2010'!F$176</f>
        <v>-1.2248948405085256</v>
      </c>
      <c r="G139" s="103">
        <f>('wskaźniki 2010'!G$175-'wskaźniki 2010'!G140)/'wskaźniki 2010'!G$176</f>
        <v>-0.2403263576235902</v>
      </c>
      <c r="H139" s="103">
        <f>('wskaźniki 2010'!H$175-'wskaźniki 2010'!H140)/'wskaźniki 2010'!H$176</f>
        <v>-1.0305882776359059</v>
      </c>
      <c r="I139" s="103">
        <f>('wskaźniki 2010'!I140-'wskaźniki 2010'!I$175)/'wskaźniki 2010'!I$176</f>
        <v>-0.13204068402022259</v>
      </c>
      <c r="J139" s="103">
        <f>('wskaźniki 2010'!J140-'wskaźniki 2010'!J$175)/'wskaźniki 2010'!J$176</f>
        <v>-0.71421717312905852</v>
      </c>
      <c r="K139" s="103">
        <f>('wskaźniki 2010'!K140-'wskaźniki 2010'!K$175)/'wskaźniki 2010'!K$176</f>
        <v>-4.7029260524470332E-2</v>
      </c>
      <c r="L139" s="103">
        <f>('wskaźniki 2010'!L$175-'wskaźniki 2010'!L140)/'wskaźniki 2010'!L$176</f>
        <v>-0.29052904674173885</v>
      </c>
      <c r="M139" s="103">
        <f>('wskaźniki 2010'!M140-'wskaźniki 2010'!M$175)/'wskaźniki 2010'!M$176</f>
        <v>0.51084589462779462</v>
      </c>
      <c r="N139" s="103">
        <f>('wskaźniki 2010'!N140-'wskaźniki 2010'!N$175)/'wskaźniki 2010'!N$176</f>
        <v>-1.2901875054727041</v>
      </c>
      <c r="O139" s="103">
        <f>('wskaźniki 2010'!O140-'wskaźniki 2010'!O$175)/'wskaźniki 2010'!O$176</f>
        <v>-0.61792111958863394</v>
      </c>
      <c r="P139" s="103">
        <f>('wskaźniki 2010'!P140-'wskaźniki 2010'!P$175)/'wskaźniki 2010'!P$176</f>
        <v>1.1648253793766354</v>
      </c>
      <c r="Q139" s="103">
        <f>('wskaźniki 2010'!Q140-'wskaźniki 2010'!Q$175)/'wskaźniki 2010'!Q$176</f>
        <v>-0.72571386779911651</v>
      </c>
      <c r="R139" s="103">
        <f>('wskaźniki 2010'!R140-'wskaźniki 2010'!R$175)/'wskaźniki 2010'!R$176</f>
        <v>-0.21225163411393061</v>
      </c>
      <c r="S139" s="103">
        <f>('wskaźniki 2010'!S140-'wskaźniki 2010'!S$175)/'wskaźniki 2010'!S$176</f>
        <v>-0.61964417552389051</v>
      </c>
      <c r="T139" s="103">
        <f>('wskaźniki 2010'!T140-'wskaźniki 2010'!T$175)/'wskaźniki 2010'!T$176</f>
        <v>-1.0048780434670446</v>
      </c>
      <c r="U139" s="103">
        <f>('wskaźniki 2010'!U140-'wskaźniki 2010'!U$175)/'wskaźniki 2010'!U$176</f>
        <v>-0.89859236762260619</v>
      </c>
      <c r="V139" s="103">
        <f>('wskaźniki 2010'!V140-'wskaźniki 2010'!V$175)/'wskaźniki 2010'!V$176</f>
        <v>-0.92599907736630882</v>
      </c>
    </row>
    <row r="140" spans="1:22">
      <c r="A140" s="60" t="s">
        <v>296</v>
      </c>
      <c r="B140" s="60" t="s">
        <v>297</v>
      </c>
      <c r="C140" s="103">
        <f>('wskaźniki 2010'!C141-'wskaźniki 2010'!C$175)/'wskaźniki 2010'!C$176</f>
        <v>-0.39088030650858024</v>
      </c>
      <c r="D140" s="103">
        <f>('wskaźniki 2010'!D141-'wskaźniki 2010'!D$175)/'wskaźniki 2010'!D$176</f>
        <v>-0.1689849434529177</v>
      </c>
      <c r="E140" s="103">
        <f>('wskaźniki 2010'!E141-'wskaźniki 2010'!E$175)/'wskaźniki 2010'!E$176</f>
        <v>-0.2704346236887657</v>
      </c>
      <c r="F140" s="103">
        <f>('wskaźniki 2010'!F$175-'wskaźniki 2010'!F141)/'wskaźniki 2010'!F$176</f>
        <v>6.5044537724103804E-2</v>
      </c>
      <c r="G140" s="103">
        <f>('wskaźniki 2010'!G$175-'wskaźniki 2010'!G141)/'wskaźniki 2010'!G$176</f>
        <v>-0.38431878529856633</v>
      </c>
      <c r="H140" s="103">
        <f>('wskaźniki 2010'!H$175-'wskaźniki 2010'!H141)/'wskaźniki 2010'!H$176</f>
        <v>-0.32940298219764114</v>
      </c>
      <c r="I140" s="103">
        <f>('wskaźniki 2010'!I141-'wskaźniki 2010'!I$175)/'wskaźniki 2010'!I$176</f>
        <v>-0.837314881220519</v>
      </c>
      <c r="J140" s="103">
        <f>('wskaźniki 2010'!J141-'wskaźniki 2010'!J$175)/'wskaźniki 2010'!J$176</f>
        <v>0.8834535640033998</v>
      </c>
      <c r="K140" s="103">
        <f>('wskaźniki 2010'!K141-'wskaźniki 2010'!K$175)/'wskaźniki 2010'!K$176</f>
        <v>-0.12052625214714199</v>
      </c>
      <c r="L140" s="103">
        <f>('wskaźniki 2010'!L$175-'wskaźniki 2010'!L141)/'wskaźniki 2010'!L$176</f>
        <v>0.32541251192824344</v>
      </c>
      <c r="M140" s="103">
        <f>('wskaźniki 2010'!M141-'wskaźniki 2010'!M$175)/'wskaźniki 2010'!M$176</f>
        <v>0.39201181865794332</v>
      </c>
      <c r="N140" s="103">
        <f>('wskaźniki 2010'!N141-'wskaźniki 2010'!N$175)/'wskaźniki 2010'!N$176</f>
        <v>0.4557205996328757</v>
      </c>
      <c r="O140" s="103">
        <f>('wskaźniki 2010'!O141-'wskaźniki 2010'!O$175)/'wskaźniki 2010'!O$176</f>
        <v>-0.70715794044776037</v>
      </c>
      <c r="P140" s="103">
        <f>('wskaźniki 2010'!P141-'wskaźniki 2010'!P$175)/'wskaźniki 2010'!P$176</f>
        <v>0.82372298008833211</v>
      </c>
      <c r="Q140" s="103">
        <f>('wskaźniki 2010'!Q141-'wskaźniki 2010'!Q$175)/'wskaźniki 2010'!Q$176</f>
        <v>0.32631536482260792</v>
      </c>
      <c r="R140" s="103">
        <f>('wskaźniki 2010'!R141-'wskaźniki 2010'!R$175)/'wskaźniki 2010'!R$176</f>
        <v>8.6350288360951086E-2</v>
      </c>
      <c r="S140" s="103">
        <f>('wskaźniki 2010'!S141-'wskaźniki 2010'!S$175)/'wskaźniki 2010'!S$176</f>
        <v>1.2781070338825935</v>
      </c>
      <c r="T140" s="103">
        <f>('wskaźniki 2010'!T141-'wskaźniki 2010'!T$175)/'wskaźniki 2010'!T$176</f>
        <v>-0.14412410190627165</v>
      </c>
      <c r="U140" s="103">
        <f>('wskaźniki 2010'!U141-'wskaźniki 2010'!U$175)/'wskaźniki 2010'!U$176</f>
        <v>-0.39980087201613745</v>
      </c>
      <c r="V140" s="103">
        <f>('wskaźniki 2010'!V141-'wskaźniki 2010'!V$175)/'wskaźniki 2010'!V$176</f>
        <v>-0.50483120804416903</v>
      </c>
    </row>
    <row r="141" spans="1:22">
      <c r="A141" s="60" t="s">
        <v>298</v>
      </c>
      <c r="B141" s="60" t="s">
        <v>299</v>
      </c>
      <c r="C141" s="103">
        <f>('wskaźniki 2010'!C142-'wskaźniki 2010'!C$175)/'wskaźniki 2010'!C$176</f>
        <v>-0.25740925364015527</v>
      </c>
      <c r="D141" s="103">
        <f>('wskaźniki 2010'!D142-'wskaźniki 2010'!D$175)/'wskaźniki 2010'!D$176</f>
        <v>1.5157096386065552</v>
      </c>
      <c r="E141" s="103">
        <f>('wskaźniki 2010'!E142-'wskaźniki 2010'!E$175)/'wskaźniki 2010'!E$176</f>
        <v>3.1449852868030015</v>
      </c>
      <c r="F141" s="103">
        <f>('wskaźniki 2010'!F$175-'wskaźniki 2010'!F142)/'wskaźniki 2010'!F$176</f>
        <v>-0.25276661343466023</v>
      </c>
      <c r="G141" s="103">
        <f>('wskaźniki 2010'!G$175-'wskaźniki 2010'!G142)/'wskaźniki 2010'!G$176</f>
        <v>1.3853945999971036</v>
      </c>
      <c r="H141" s="103">
        <f>('wskaźniki 2010'!H$175-'wskaźniki 2010'!H142)/'wskaźniki 2010'!H$176</f>
        <v>1.2232216005585161</v>
      </c>
      <c r="I141" s="103">
        <f>('wskaźniki 2010'!I142-'wskaźniki 2010'!I$175)/'wskaźniki 2010'!I$176</f>
        <v>-0.837314881220519</v>
      </c>
      <c r="J141" s="103">
        <f>('wskaźniki 2010'!J142-'wskaźniki 2010'!J$175)/'wskaźniki 2010'!J$176</f>
        <v>-1.5768237217591743</v>
      </c>
      <c r="K141" s="103">
        <f>('wskaźniki 2010'!K142-'wskaźniki 2010'!K$175)/'wskaźniki 2010'!K$176</f>
        <v>0.19159838019768721</v>
      </c>
      <c r="L141" s="103">
        <f>('wskaźniki 2010'!L$175-'wskaźniki 2010'!L142)/'wskaźniki 2010'!L$176</f>
        <v>-6.2079112428194807E-3</v>
      </c>
      <c r="M141" s="103">
        <f>('wskaźniki 2010'!M142-'wskaźniki 2010'!M$175)/'wskaźniki 2010'!M$176</f>
        <v>0.6758932223636992</v>
      </c>
      <c r="N141" s="103">
        <f>('wskaźniki 2010'!N142-'wskaźniki 2010'!N$175)/'wskaźniki 2010'!N$176</f>
        <v>0.64525550874663362</v>
      </c>
      <c r="O141" s="103">
        <f>('wskaźniki 2010'!O142-'wskaźniki 2010'!O$175)/'wskaźniki 2010'!O$176</f>
        <v>1.0188185820334885</v>
      </c>
      <c r="P141" s="103">
        <f>('wskaźniki 2010'!P142-'wskaźniki 2010'!P$175)/'wskaźniki 2010'!P$176</f>
        <v>-1.9195428117004865</v>
      </c>
      <c r="Q141" s="103">
        <f>('wskaźniki 2010'!Q142-'wskaźniki 2010'!Q$175)/'wskaźniki 2010'!Q$176</f>
        <v>-0.52921122170693091</v>
      </c>
      <c r="R141" s="103">
        <f>('wskaźniki 2010'!R142-'wskaźniki 2010'!R$175)/'wskaźniki 2010'!R$176</f>
        <v>-0.22457923641793948</v>
      </c>
      <c r="S141" s="103">
        <f>('wskaźniki 2010'!S142-'wskaźniki 2010'!S$175)/'wskaźniki 2010'!S$176</f>
        <v>-0.61964417552389051</v>
      </c>
      <c r="T141" s="103">
        <f>('wskaźniki 2010'!T142-'wskaźniki 2010'!T$175)/'wskaźniki 2010'!T$176</f>
        <v>0.44293376238236198</v>
      </c>
      <c r="U141" s="103">
        <f>('wskaźniki 2010'!U142-'wskaźniki 2010'!U$175)/'wskaźniki 2010'!U$176</f>
        <v>-0.16078829276132109</v>
      </c>
      <c r="V141" s="103">
        <f>('wskaźniki 2010'!V142-'wskaźniki 2010'!V$175)/'wskaźniki 2010'!V$176</f>
        <v>0.21239237429214333</v>
      </c>
    </row>
    <row r="142" spans="1:22">
      <c r="A142" s="60" t="s">
        <v>300</v>
      </c>
      <c r="B142" s="60" t="s">
        <v>301</v>
      </c>
      <c r="C142" s="103">
        <f>('wskaźniki 2010'!C143-'wskaźniki 2010'!C$175)/'wskaźniki 2010'!C$176</f>
        <v>-0.30816585120983797</v>
      </c>
      <c r="D142" s="103">
        <f>('wskaźniki 2010'!D143-'wskaźniki 2010'!D$175)/'wskaźniki 2010'!D$176</f>
        <v>1.6004037630101655</v>
      </c>
      <c r="E142" s="103">
        <f>('wskaźniki 2010'!E143-'wskaźniki 2010'!E$175)/'wskaźniki 2010'!E$176</f>
        <v>1.3385637734504194</v>
      </c>
      <c r="F142" s="103">
        <f>('wskaźniki 2010'!F$175-'wskaźniki 2010'!F143)/'wskaźniki 2010'!F$176</f>
        <v>0.30807659449256947</v>
      </c>
      <c r="G142" s="103">
        <f>('wskaźniki 2010'!G$175-'wskaźniki 2010'!G143)/'wskaźniki 2010'!G$176</f>
        <v>1.2785615084963149</v>
      </c>
      <c r="H142" s="103">
        <f>('wskaźniki 2010'!H$175-'wskaźniki 2010'!H143)/'wskaźniki 2010'!H$176</f>
        <v>1.3734755924381445</v>
      </c>
      <c r="I142" s="103">
        <f>('wskaźniki 2010'!I143-'wskaźniki 2010'!I$175)/'wskaźniki 2010'!I$176</f>
        <v>-0.35772842712431663</v>
      </c>
      <c r="J142" s="103">
        <f>('wskaźniki 2010'!J143-'wskaźniki 2010'!J$175)/'wskaźniki 2010'!J$176</f>
        <v>1.0682919910130942E-2</v>
      </c>
      <c r="K142" s="103">
        <f>('wskaźniki 2010'!K143-'wskaźniki 2010'!K$175)/'wskaźniki 2010'!K$176</f>
        <v>-4.7863222011457471E-2</v>
      </c>
      <c r="L142" s="103">
        <f>('wskaźniki 2010'!L$175-'wskaźniki 2010'!L143)/'wskaźniki 2010'!L$176</f>
        <v>1.7133948349822459E-2</v>
      </c>
      <c r="M142" s="103">
        <f>('wskaźniki 2010'!M143-'wskaźniki 2010'!M$175)/'wskaźniki 2010'!M$176</f>
        <v>-0.7567175823839517</v>
      </c>
      <c r="N142" s="103">
        <f>('wskaźniki 2010'!N143-'wskaźniki 2010'!N$175)/'wskaźniki 2010'!N$176</f>
        <v>-0.35709256829727937</v>
      </c>
      <c r="O142" s="103">
        <f>('wskaźniki 2010'!O143-'wskaźniki 2010'!O$175)/'wskaźniki 2010'!O$176</f>
        <v>-3.3474893415985731E-2</v>
      </c>
      <c r="P142" s="103">
        <f>('wskaźniki 2010'!P143-'wskaźniki 2010'!P$175)/'wskaźniki 2010'!P$176</f>
        <v>-1.9760943169381995</v>
      </c>
      <c r="Q142" s="103">
        <f>('wskaźniki 2010'!Q143-'wskaźniki 2010'!Q$175)/'wskaźniki 2010'!Q$176</f>
        <v>0.12109683022872844</v>
      </c>
      <c r="R142" s="103">
        <f>('wskaźniki 2010'!R143-'wskaźniki 2010'!R$175)/'wskaźniki 2010'!R$176</f>
        <v>0.22743284806238603</v>
      </c>
      <c r="S142" s="103">
        <f>('wskaźniki 2010'!S143-'wskaźniki 2010'!S$175)/'wskaźniki 2010'!S$176</f>
        <v>-0.2450078217600854</v>
      </c>
      <c r="T142" s="103">
        <f>('wskaźniki 2010'!T143-'wskaźniki 2010'!T$175)/'wskaźniki 2010'!T$176</f>
        <v>0.46890867227006061</v>
      </c>
      <c r="U142" s="103">
        <f>('wskaźniki 2010'!U143-'wskaźniki 2010'!U$175)/'wskaźniki 2010'!U$176</f>
        <v>0.36527474470242521</v>
      </c>
      <c r="V142" s="103">
        <f>('wskaźniki 2010'!V143-'wskaźniki 2010'!V$175)/'wskaźniki 2010'!V$176</f>
        <v>0.80131272054743685</v>
      </c>
    </row>
    <row r="143" spans="1:22">
      <c r="A143" s="60" t="s">
        <v>302</v>
      </c>
      <c r="B143" s="60" t="s">
        <v>303</v>
      </c>
      <c r="C143" s="103">
        <f>('wskaźniki 2010'!C144-'wskaźniki 2010'!C$175)/'wskaźniki 2010'!C$176</f>
        <v>-0.41719854228545278</v>
      </c>
      <c r="D143" s="103">
        <f>('wskaźniki 2010'!D144-'wskaźniki 2010'!D$175)/'wskaźniki 2010'!D$176</f>
        <v>0.47637479496484436</v>
      </c>
      <c r="E143" s="103">
        <f>('wskaźniki 2010'!E144-'wskaźniki 2010'!E$175)/'wskaźniki 2010'!E$176</f>
        <v>-3.846246213802422E-2</v>
      </c>
      <c r="F143" s="103">
        <f>('wskaźniki 2010'!F$175-'wskaźniki 2010'!F144)/'wskaźniki 2010'!F$176</f>
        <v>0.75675116083435301</v>
      </c>
      <c r="G143" s="103">
        <f>('wskaźniki 2010'!G$175-'wskaźniki 2010'!G144)/'wskaźniki 2010'!G$176</f>
        <v>0.3867374403158203</v>
      </c>
      <c r="H143" s="103">
        <f>('wskaźniki 2010'!H$175-'wskaźniki 2010'!H144)/'wskaźniki 2010'!H$176</f>
        <v>0.72237496095975562</v>
      </c>
      <c r="I143" s="103">
        <f>('wskaźniki 2010'!I144-'wskaźniki 2010'!I$175)/'wskaźniki 2010'!I$176</f>
        <v>0.65786641684410951</v>
      </c>
      <c r="J143" s="103">
        <f>('wskaźniki 2010'!J144-'wskaźniki 2010'!J$175)/'wskaźniki 2010'!J$176</f>
        <v>-1.2810162153923073</v>
      </c>
      <c r="K143" s="103">
        <f>('wskaźniki 2010'!K144-'wskaźniki 2010'!K$175)/'wskaźniki 2010'!K$176</f>
        <v>6.1981827006773745E-2</v>
      </c>
      <c r="L143" s="103">
        <f>('wskaźniki 2010'!L$175-'wskaźniki 2010'!L144)/'wskaźniki 2010'!L$176</f>
        <v>1.1682781080951012</v>
      </c>
      <c r="M143" s="103">
        <f>('wskaźniki 2010'!M144-'wskaźniki 2010'!M$175)/'wskaźniki 2010'!M$176</f>
        <v>0.70230079480144314</v>
      </c>
      <c r="N143" s="103">
        <f>('wskaźniki 2010'!N144-'wskaźniki 2010'!N$175)/'wskaźniki 2010'!N$176</f>
        <v>-1.7093512467819769</v>
      </c>
      <c r="O143" s="103">
        <f>('wskaźniki 2010'!O144-'wskaźniki 2010'!O$175)/'wskaźniki 2010'!O$176</f>
        <v>-9.8496812925612062E-2</v>
      </c>
      <c r="P143" s="103">
        <f>('wskaźniki 2010'!P144-'wskaźniki 2010'!P$175)/'wskaźniki 2010'!P$176</f>
        <v>-1.8904915706659895</v>
      </c>
      <c r="Q143" s="103">
        <f>('wskaźniki 2010'!Q144-'wskaźniki 2010'!Q$175)/'wskaźniki 2010'!Q$176</f>
        <v>-0.7248049419755036</v>
      </c>
      <c r="R143" s="103">
        <f>('wskaźniki 2010'!R144-'wskaźniki 2010'!R$175)/'wskaźniki 2010'!R$176</f>
        <v>-0.29717511665265844</v>
      </c>
      <c r="S143" s="103">
        <f>('wskaźniki 2010'!S144-'wskaźniki 2010'!S$175)/'wskaźniki 2010'!S$176</f>
        <v>-0.61964417552389051</v>
      </c>
      <c r="T143" s="103">
        <f>('wskaźniki 2010'!T144-'wskaźniki 2010'!T$175)/'wskaźniki 2010'!T$176</f>
        <v>-1.2988696814932332</v>
      </c>
      <c r="U143" s="103">
        <f>('wskaźniki 2010'!U144-'wskaźniki 2010'!U$175)/'wskaźniki 2010'!U$176</f>
        <v>-0.71905450461839349</v>
      </c>
      <c r="V143" s="103">
        <f>('wskaźniki 2010'!V144-'wskaźniki 2010'!V$175)/'wskaźniki 2010'!V$176</f>
        <v>1.0997786041303759</v>
      </c>
    </row>
    <row r="144" spans="1:22">
      <c r="A144" s="60" t="s">
        <v>304</v>
      </c>
      <c r="B144" s="60" t="s">
        <v>305</v>
      </c>
      <c r="C144" s="103">
        <f>('wskaźniki 2010'!C145-'wskaźniki 2010'!C$175)/'wskaźniki 2010'!C$176</f>
        <v>-0.29688660730546407</v>
      </c>
      <c r="D144" s="103">
        <f>('wskaźniki 2010'!D145-'wskaźniki 2010'!D$175)/'wskaźniki 2010'!D$176</f>
        <v>0.75410984101332224</v>
      </c>
      <c r="E144" s="103">
        <f>('wskaźniki 2010'!E145-'wskaźniki 2010'!E$175)/'wskaźniki 2010'!E$176</f>
        <v>3.2683747344363745</v>
      </c>
      <c r="F144" s="103">
        <f>('wskaźniki 2010'!F$175-'wskaźniki 2010'!F145)/'wskaźniki 2010'!F$176</f>
        <v>-8.4513651056491584E-2</v>
      </c>
      <c r="G144" s="103">
        <f>('wskaźniki 2010'!G$175-'wskaźniki 2010'!G145)/'wskaźniki 2010'!G$176</f>
        <v>0.95341731697217624</v>
      </c>
      <c r="H144" s="103">
        <f>('wskaźniki 2010'!H$175-'wskaźniki 2010'!H145)/'wskaźniki 2010'!H$176</f>
        <v>0.82254428887950737</v>
      </c>
      <c r="I144" s="103">
        <f>('wskaźniki 2010'!I145-'wskaźniki 2010'!I$175)/'wskaźniki 2010'!I$176</f>
        <v>0.48860060951603901</v>
      </c>
      <c r="J144" s="103">
        <f>('wskaźniki 2010'!J145-'wskaźniki 2010'!J$175)/'wskaźniki 2010'!J$176</f>
        <v>-0.83477060984810247</v>
      </c>
      <c r="K144" s="103">
        <f>('wskaźniki 2010'!K145-'wskaźniki 2010'!K$175)/'wskaźniki 2010'!K$176</f>
        <v>-0.10041306334333432</v>
      </c>
      <c r="L144" s="103">
        <f>('wskaźniki 2010'!L$175-'wskaźniki 2010'!L145)/'wskaźniki 2010'!L$176</f>
        <v>0.91783500189573131</v>
      </c>
      <c r="M144" s="103">
        <f>('wskaźniki 2010'!M145-'wskaźniki 2010'!M$175)/'wskaźniki 2010'!M$176</f>
        <v>0.42502128420512425</v>
      </c>
      <c r="N144" s="103">
        <f>('wskaźniki 2010'!N145-'wskaźniki 2010'!N$175)/'wskaźniki 2010'!N$176</f>
        <v>-0.34251295990391334</v>
      </c>
      <c r="O144" s="103">
        <f>('wskaźniki 2010'!O145-'wskaźniki 2010'!O$175)/'wskaźniki 2010'!O$176</f>
        <v>-1.7025451717458933</v>
      </c>
      <c r="P144" s="103">
        <f>('wskaźniki 2010'!P145-'wskaźniki 2010'!P$175)/'wskaźniki 2010'!P$176</f>
        <v>-2.0528931199738962</v>
      </c>
      <c r="Q144" s="103">
        <f>('wskaźniki 2010'!Q145-'wskaźniki 2010'!Q$175)/'wskaźniki 2010'!Q$176</f>
        <v>1.1286849859506805</v>
      </c>
      <c r="R144" s="103">
        <f>('wskaźniki 2010'!R145-'wskaźniki 2010'!R$175)/'wskaźniki 2010'!R$176</f>
        <v>9.5938423486291322E-2</v>
      </c>
      <c r="S144" s="103">
        <f>('wskaźniki 2010'!S145-'wskaźniki 2010'!S$175)/'wskaźniki 2010'!S$176</f>
        <v>0.21619922548429443</v>
      </c>
      <c r="T144" s="103">
        <f>('wskaźniki 2010'!T145-'wskaźniki 2010'!T$175)/'wskaźniki 2010'!T$176</f>
        <v>0.60209264312928612</v>
      </c>
      <c r="U144" s="103">
        <f>('wskaźniki 2010'!U145-'wskaźniki 2010'!U$175)/'wskaźniki 2010'!U$176</f>
        <v>0.82287617346574693</v>
      </c>
      <c r="V144" s="103">
        <f>('wskaźniki 2010'!V145-'wskaźniki 2010'!V$175)/'wskaźniki 2010'!V$176</f>
        <v>0.88047693942653149</v>
      </c>
    </row>
    <row r="145" spans="1:22">
      <c r="A145" s="60" t="s">
        <v>306</v>
      </c>
      <c r="B145" s="60" t="s">
        <v>307</v>
      </c>
      <c r="C145" s="103">
        <f>('wskaźniki 2010'!C146-'wskaźniki 2010'!C$175)/'wskaźniki 2010'!C$176</f>
        <v>-0.31004572519390033</v>
      </c>
      <c r="D145" s="103">
        <f>('wskaźniki 2010'!D146-'wskaźniki 2010'!D$175)/'wskaźniki 2010'!D$176</f>
        <v>1.8569703616386775</v>
      </c>
      <c r="E145" s="103">
        <f>('wskaźniki 2010'!E146-'wskaźniki 2010'!E$175)/'wskaźniki 2010'!E$176</f>
        <v>3.5497026750404652</v>
      </c>
      <c r="F145" s="103">
        <f>('wskaźniki 2010'!F$175-'wskaźniki 2010'!F146)/'wskaźniki 2010'!F$176</f>
        <v>0.25199227369984706</v>
      </c>
      <c r="G145" s="103">
        <f>('wskaźniki 2010'!G$175-'wskaźniki 2010'!G146)/'wskaźniki 2010'!G$176</f>
        <v>1.4736480234107985</v>
      </c>
      <c r="H145" s="103">
        <f>('wskaźniki 2010'!H$175-'wskaźniki 2010'!H146)/'wskaźniki 2010'!H$176</f>
        <v>1.573814248277648</v>
      </c>
      <c r="I145" s="103">
        <f>('wskaźniki 2010'!I146-'wskaźniki 2010'!I$175)/'wskaźniki 2010'!I$176</f>
        <v>-0.10382971613221033</v>
      </c>
      <c r="J145" s="103">
        <f>('wskaźniki 2010'!J146-'wskaźniki 2010'!J$175)/'wskaźniki 2010'!J$176</f>
        <v>-0.13788013269902247</v>
      </c>
      <c r="K145" s="103">
        <f>('wskaźniki 2010'!K146-'wskaźniki 2010'!K$175)/'wskaźniki 2010'!K$176</f>
        <v>-9.4156640915649625E-2</v>
      </c>
      <c r="L145" s="103">
        <f>('wskaźniki 2010'!L$175-'wskaźniki 2010'!L146)/'wskaźniki 2010'!L$176</f>
        <v>0.80764202488432968</v>
      </c>
      <c r="M145" s="103">
        <f>('wskaźniki 2010'!M146-'wskaźniki 2010'!M$175)/'wskaźniki 2010'!M$176</f>
        <v>0.45803074975230518</v>
      </c>
      <c r="N145" s="103">
        <f>('wskaźniki 2010'!N146-'wskaźniki 2010'!N$175)/'wskaźniki 2010'!N$176</f>
        <v>3.2911956225261371E-2</v>
      </c>
      <c r="O145" s="103">
        <f>('wskaźniki 2010'!O146-'wskaźniki 2010'!O$175)/'wskaźniki 2010'!O$176</f>
        <v>-0.45717186921863057</v>
      </c>
      <c r="P145" s="103">
        <f>('wskaźniki 2010'!P146-'wskaźniki 2010'!P$175)/'wskaźniki 2010'!P$176</f>
        <v>-1.9731211841037311</v>
      </c>
      <c r="Q145" s="103">
        <f>('wskaźniki 2010'!Q146-'wskaźniki 2010'!Q$175)/'wskaźniki 2010'!Q$176</f>
        <v>8.7054877830912805</v>
      </c>
      <c r="R145" s="103">
        <f>('wskaźniki 2010'!R146-'wskaźniki 2010'!R$175)/'wskaźniki 2010'!R$176</f>
        <v>0.16990403731034459</v>
      </c>
      <c r="S145" s="103">
        <f>('wskaźniki 2010'!S146-'wskaźniki 2010'!S$175)/'wskaźniki 2010'!S$176</f>
        <v>6.0877287800988107</v>
      </c>
      <c r="T145" s="103">
        <f>('wskaźniki 2010'!T146-'wskaźniki 2010'!T$175)/'wskaźniki 2010'!T$176</f>
        <v>1.2023212392165126</v>
      </c>
      <c r="U145" s="103">
        <f>('wskaźniki 2010'!U146-'wskaźniki 2010'!U$175)/'wskaźniki 2010'!U$176</f>
        <v>3.5959082375725755</v>
      </c>
      <c r="V145" s="103">
        <f>('wskaźniki 2010'!V146-'wskaźniki 2010'!V$175)/'wskaźniki 2010'!V$176</f>
        <v>3.5026434997763833</v>
      </c>
    </row>
    <row r="146" spans="1:22">
      <c r="A146" s="60" t="s">
        <v>308</v>
      </c>
      <c r="B146" s="60" t="s">
        <v>309</v>
      </c>
      <c r="C146" s="103">
        <f>('wskaźniki 2010'!C147-'wskaźniki 2010'!C$175)/'wskaźniki 2010'!C$176</f>
        <v>-0.43411740814201366</v>
      </c>
      <c r="D146" s="103">
        <f>('wskaźniki 2010'!D147-'wskaźniki 2010'!D$175)/'wskaźniki 2010'!D$176</f>
        <v>-0.57826531741663068</v>
      </c>
      <c r="E146" s="103">
        <f>('wskaźniki 2010'!E147-'wskaźniki 2010'!E$175)/'wskaźniki 2010'!E$176</f>
        <v>-1.2378078931344108</v>
      </c>
      <c r="F146" s="103">
        <f>('wskaźniki 2010'!F$175-'wskaźniki 2010'!F147)/'wskaźniki 2010'!F$176</f>
        <v>-0.27146138703223482</v>
      </c>
      <c r="G146" s="103">
        <f>('wskaźniki 2010'!G$175-'wskaźniki 2010'!G147)/'wskaźniki 2010'!G$176</f>
        <v>-0.18458735336230911</v>
      </c>
      <c r="H146" s="103">
        <f>('wskaźniki 2010'!H$175-'wskaźniki 2010'!H147)/'wskaźniki 2010'!H$176</f>
        <v>-0.37948764615751701</v>
      </c>
      <c r="I146" s="103">
        <f>('wskaźniki 2010'!I147-'wskaźniki 2010'!I$175)/'wskaźniki 2010'!I$176</f>
        <v>-0.27309552346028187</v>
      </c>
      <c r="J146" s="103">
        <f>('wskaźniki 2010'!J147-'wskaźniki 2010'!J$175)/'wskaźniki 2010'!J$176</f>
        <v>-0.21955287738565205</v>
      </c>
      <c r="K146" s="103">
        <f>('wskaźniki 2010'!K147-'wskaźniki 2010'!K$175)/'wskaźniki 2010'!K$176</f>
        <v>-0.12809294101505206</v>
      </c>
      <c r="L146" s="103">
        <f>('wskaźniki 2010'!L$175-'wskaźniki 2010'!L147)/'wskaźniki 2010'!L$176</f>
        <v>0.33922860463331861</v>
      </c>
      <c r="M146" s="103">
        <f>('wskaźniki 2010'!M147-'wskaźniki 2010'!M$175)/'wskaźniki 2010'!M$176</f>
        <v>0.22036259781260259</v>
      </c>
      <c r="N146" s="103">
        <f>('wskaźniki 2010'!N147-'wskaźniki 2010'!N$175)/'wskaźniki 2010'!N$176</f>
        <v>-0.3206435473138643</v>
      </c>
      <c r="O146" s="103">
        <f>('wskaźniki 2010'!O147-'wskaźniki 2010'!O$175)/'wskaźniki 2010'!O$176</f>
        <v>1.6306750663887075</v>
      </c>
      <c r="P146" s="103">
        <f>('wskaźniki 2010'!P147-'wskaźniki 2010'!P$175)/'wskaźniki 2010'!P$176</f>
        <v>-1.6994305454566669</v>
      </c>
      <c r="Q146" s="103">
        <f>('wskaźniki 2010'!Q147-'wskaźniki 2010'!Q$175)/'wskaźniki 2010'!Q$176</f>
        <v>-0.39733309313591053</v>
      </c>
      <c r="R146" s="103">
        <f>('wskaźniki 2010'!R147-'wskaźniki 2010'!R$175)/'wskaźniki 2010'!R$176</f>
        <v>-0.15061362259388625</v>
      </c>
      <c r="S146" s="103">
        <f>('wskaźniki 2010'!S147-'wskaźniki 2010'!S$175)/'wskaźniki 2010'!S$176</f>
        <v>-0.61964417552389051</v>
      </c>
      <c r="T146" s="103">
        <f>('wskaźniki 2010'!T147-'wskaźniki 2010'!T$175)/'wskaźniki 2010'!T$176</f>
        <v>-0.50802300054586813</v>
      </c>
      <c r="U146" s="103">
        <f>('wskaźniki 2010'!U147-'wskaźniki 2010'!U$175)/'wskaźniki 2010'!U$176</f>
        <v>0.37213042368962662</v>
      </c>
      <c r="V146" s="103">
        <f>('wskaźniki 2010'!V147-'wskaźniki 2010'!V$175)/'wskaźniki 2010'!V$176</f>
        <v>-6.6467583555389537E-2</v>
      </c>
    </row>
    <row r="147" spans="1:22">
      <c r="A147" s="60" t="s">
        <v>310</v>
      </c>
      <c r="B147" s="60" t="s">
        <v>311</v>
      </c>
      <c r="C147" s="103">
        <f>('wskaźniki 2010'!C148-'wskaźniki 2010'!C$175)/'wskaźniki 2010'!C$176</f>
        <v>-0.34576333089108446</v>
      </c>
      <c r="D147" s="103">
        <f>('wskaźniki 2010'!D148-'wskaźniki 2010'!D$175)/'wskaźniki 2010'!D$176</f>
        <v>0.4654855503986659</v>
      </c>
      <c r="E147" s="103">
        <f>('wskaźniki 2010'!E148-'wskaźniki 2010'!E$175)/'wskaźniki 2010'!E$176</f>
        <v>-0.31979040274211495</v>
      </c>
      <c r="F147" s="103">
        <f>('wskaźniki 2010'!F$175-'wskaźniki 2010'!F148)/'wskaźniki 2010'!F$176</f>
        <v>-0.19668229264193779</v>
      </c>
      <c r="G147" s="103">
        <f>('wskaźniki 2010'!G$175-'wskaźniki 2010'!G148)/'wskaźniki 2010'!G$176</f>
        <v>3.8368663682814469E-2</v>
      </c>
      <c r="H147" s="103">
        <f>('wskaźniki 2010'!H$175-'wskaźniki 2010'!H148)/'wskaźniki 2010'!H$176</f>
        <v>-0.12906432635813678</v>
      </c>
      <c r="I147" s="103">
        <f>('wskaźniki 2010'!I148-'wskaźniki 2010'!I$175)/'wskaźniki 2010'!I$176</f>
        <v>-0.2448845555722696</v>
      </c>
      <c r="J147" s="103">
        <f>('wskaźniki 2010'!J148-'wskaźniki 2010'!J$175)/'wskaźniki 2010'!J$176</f>
        <v>0.23804436143622848</v>
      </c>
      <c r="K147" s="103">
        <f>('wskaźniki 2010'!K148-'wskaźniki 2010'!K$175)/'wskaźniki 2010'!K$176</f>
        <v>-9.9966420494968428E-2</v>
      </c>
      <c r="L147" s="103">
        <f>('wskaźniki 2010'!L$175-'wskaźniki 2010'!L148)/'wskaźniki 2010'!L$176</f>
        <v>0.66814425718030157</v>
      </c>
      <c r="M147" s="103">
        <f>('wskaźniki 2010'!M148-'wskaźniki 2010'!M$175)/'wskaźniki 2010'!M$176</f>
        <v>0.49764210840892226</v>
      </c>
      <c r="N147" s="103">
        <f>('wskaźniki 2010'!N148-'wskaźniki 2010'!N$175)/'wskaźniki 2010'!N$176</f>
        <v>0.16777333386389709</v>
      </c>
      <c r="O147" s="103">
        <f>('wskaźniki 2010'!O148-'wskaźniki 2010'!O$175)/'wskaźniki 2010'!O$176</f>
        <v>-1.4292208139230811</v>
      </c>
      <c r="P147" s="103">
        <f>('wskaźniki 2010'!P148-'wskaźniki 2010'!P$175)/'wskaźniki 2010'!P$176</f>
        <v>-1.7065407087615907</v>
      </c>
      <c r="Q147" s="103">
        <f>('wskaźniki 2010'!Q148-'wskaźniki 2010'!Q$175)/'wskaźniki 2010'!Q$176</f>
        <v>-0.20150950549553531</v>
      </c>
      <c r="R147" s="103">
        <f>('wskaźniki 2010'!R148-'wskaźniki 2010'!R$175)/'wskaźniki 2010'!R$176</f>
        <v>-6.7915957137826624E-3</v>
      </c>
      <c r="S147" s="103">
        <f>('wskaźniki 2010'!S148-'wskaźniki 2010'!S$175)/'wskaźniki 2010'!S$176</f>
        <v>-0.61964417552389051</v>
      </c>
      <c r="T147" s="103">
        <f>('wskaźniki 2010'!T148-'wskaźniki 2010'!T$175)/'wskaźniki 2010'!T$176</f>
        <v>0.41817004073945774</v>
      </c>
      <c r="U147" s="103">
        <f>('wskaźniki 2010'!U148-'wskaźniki 2010'!U$175)/'wskaźniki 2010'!U$176</f>
        <v>-0.24410442890202638</v>
      </c>
      <c r="V147" s="103">
        <f>('wskaźniki 2010'!V148-'wskaźniki 2010'!V$175)/'wskaźniki 2010'!V$176</f>
        <v>-1.316768072999666E-4</v>
      </c>
    </row>
    <row r="148" spans="1:22">
      <c r="A148" s="60" t="s">
        <v>312</v>
      </c>
      <c r="B148" s="60" t="s">
        <v>313</v>
      </c>
      <c r="C148" s="103">
        <f>('wskaźniki 2010'!C149-'wskaźniki 2010'!C$175)/'wskaźniki 2010'!C$176</f>
        <v>-0.21229227802265946</v>
      </c>
      <c r="D148" s="103">
        <f>('wskaźniki 2010'!D149-'wskaźniki 2010'!D$175)/'wskaźniki 2010'!D$176</f>
        <v>1.9781110892370224</v>
      </c>
      <c r="E148" s="103">
        <f>('wskaźniki 2010'!E149-'wskaźniki 2010'!E$175)/'wskaźniki 2010'!E$176</f>
        <v>2.3898418672867581</v>
      </c>
      <c r="F148" s="103">
        <f>('wskaźniki 2010'!F$175-'wskaźniki 2010'!F149)/'wskaźniki 2010'!F$176</f>
        <v>0.81283548162707675</v>
      </c>
      <c r="G148" s="103">
        <f>('wskaźniki 2010'!G$175-'wskaźniki 2010'!G149)/'wskaźniki 2010'!G$176</f>
        <v>0.67007737864399808</v>
      </c>
      <c r="H148" s="103">
        <f>('wskaźniki 2010'!H$175-'wskaźniki 2010'!H149)/'wskaźniki 2010'!H$176</f>
        <v>0.99784061273907432</v>
      </c>
      <c r="I148" s="103">
        <f>('wskaźniki 2010'!I149-'wskaźniki 2010'!I$175)/'wskaźniki 2010'!I$176</f>
        <v>-0.32951745923630538</v>
      </c>
      <c r="J148" s="103">
        <f>('wskaźniki 2010'!J149-'wskaźniki 2010'!J$175)/'wskaźniki 2010'!J$176</f>
        <v>-0.81404249552913976</v>
      </c>
      <c r="K148" s="103">
        <f>('wskaźniki 2010'!K149-'wskaźniki 2010'!K$175)/'wskaźniki 2010'!K$176</f>
        <v>1.2061946703310447</v>
      </c>
      <c r="L148" s="103">
        <f>('wskaźniki 2010'!L$175-'wskaźniki 2010'!L149)/'wskaźniki 2010'!L$176</f>
        <v>0.42558851083529109</v>
      </c>
      <c r="M148" s="103">
        <f>('wskaźniki 2010'!M149-'wskaźniki 2010'!M$175)/'wskaźniki 2010'!M$176</f>
        <v>0.41181749798625189</v>
      </c>
      <c r="N148" s="103">
        <f>('wskaźniki 2010'!N149-'wskaźniki 2010'!N$175)/'wskaźniki 2010'!N$176</f>
        <v>0.38282255766604556</v>
      </c>
      <c r="O148" s="103">
        <f>('wskaźniki 2010'!O149-'wskaźniki 2010'!O$175)/'wskaźniki 2010'!O$176</f>
        <v>0.25029294003866559</v>
      </c>
      <c r="P148" s="103">
        <f>('wskaźniki 2010'!P149-'wskaźniki 2010'!P$175)/'wskaźniki 2010'!P$176</f>
        <v>-1.8618004320406731</v>
      </c>
      <c r="Q148" s="103">
        <f>('wskaźniki 2010'!Q149-'wskaźniki 2010'!Q$175)/'wskaźniki 2010'!Q$176</f>
        <v>0.29205675351471072</v>
      </c>
      <c r="R148" s="103">
        <f>('wskaźniki 2010'!R149-'wskaźniki 2010'!R$175)/'wskaźniki 2010'!R$176</f>
        <v>-3.6925734679137699E-2</v>
      </c>
      <c r="S148" s="103">
        <f>('wskaźniki 2010'!S149-'wskaźniki 2010'!S$175)/'wskaźniki 2010'!S$176</f>
        <v>0.38059071968043801</v>
      </c>
      <c r="T148" s="103">
        <f>('wskaźniki 2010'!T149-'wskaźniki 2010'!T$175)/'wskaźniki 2010'!T$176</f>
        <v>0.79091529187468423</v>
      </c>
      <c r="U148" s="103">
        <f>('wskaźniki 2010'!U149-'wskaźniki 2010'!U$175)/'wskaźniki 2010'!U$176</f>
        <v>1.084333925321799</v>
      </c>
      <c r="V148" s="103">
        <f>('wskaźniki 2010'!V149-'wskaźniki 2010'!V$175)/'wskaźniki 2010'!V$176</f>
        <v>1.0100037617033701</v>
      </c>
    </row>
    <row r="149" spans="1:22">
      <c r="A149" s="60" t="s">
        <v>314</v>
      </c>
      <c r="B149" s="60" t="s">
        <v>315</v>
      </c>
      <c r="C149" s="103">
        <f>('wskaźniki 2010'!C150-'wskaźniki 2010'!C$175)/'wskaźniki 2010'!C$176</f>
        <v>-0.37772118862014398</v>
      </c>
      <c r="D149" s="103">
        <f>('wskaźniki 2010'!D150-'wskaźniki 2010'!D$175)/'wskaźniki 2010'!D$176</f>
        <v>1.7999822983394893</v>
      </c>
      <c r="E149" s="103">
        <f>('wskaźniki 2010'!E150-'wskaźniki 2010'!E$175)/'wskaźniki 2010'!E$176</f>
        <v>2.9919823717376191</v>
      </c>
      <c r="F149" s="103">
        <f>('wskaźniki 2010'!F$175-'wskaźniki 2010'!F150)/'wskaźniki 2010'!F$176</f>
        <v>0.88761457601737381</v>
      </c>
      <c r="G149" s="103">
        <f>('wskaźniki 2010'!G$175-'wskaźniki 2010'!G150)/'wskaźniki 2010'!G$176</f>
        <v>0.90696814675444215</v>
      </c>
      <c r="H149" s="103">
        <f>('wskaźniki 2010'!H$175-'wskaźniki 2010'!H150)/'wskaźniki 2010'!H$176</f>
        <v>1.2733062645183919</v>
      </c>
      <c r="I149" s="103">
        <f>('wskaźniki 2010'!I150-'wskaźniki 2010'!I$175)/'wskaźniki 2010'!I$176</f>
        <v>0.43217867374001451</v>
      </c>
      <c r="J149" s="103">
        <f>('wskaźniki 2010'!J150-'wskaźniki 2010'!J$175)/'wskaźniki 2010'!J$176</f>
        <v>-0.5050075603962022</v>
      </c>
      <c r="K149" s="103">
        <f>('wskaźniki 2010'!K150-'wskaźniki 2010'!K$175)/'wskaźniki 2010'!K$176</f>
        <v>-0.10233767760947293</v>
      </c>
      <c r="L149" s="103">
        <f>('wskaźniki 2010'!L$175-'wskaźniki 2010'!L150)/'wskaźniki 2010'!L$176</f>
        <v>0.28741514805753654</v>
      </c>
      <c r="M149" s="103">
        <f>('wskaźniki 2010'!M150-'wskaźniki 2010'!M$175)/'wskaźniki 2010'!M$176</f>
        <v>0.32599288756358152</v>
      </c>
      <c r="N149" s="103">
        <f>('wskaźniki 2010'!N150-'wskaźniki 2010'!N$175)/'wskaźniki 2010'!N$176</f>
        <v>-0.80906042849162574</v>
      </c>
      <c r="O149" s="103">
        <f>('wskaźniki 2010'!O150-'wskaźniki 2010'!O$175)/'wskaźniki 2010'!O$176</f>
        <v>-0.59134796368491271</v>
      </c>
      <c r="P149" s="103">
        <f>('wskaźniki 2010'!P150-'wskaźniki 2010'!P$175)/'wskaźniki 2010'!P$176</f>
        <v>-1.7844677999713137</v>
      </c>
      <c r="Q149" s="103">
        <f>('wskaźniki 2010'!Q150-'wskaźniki 2010'!Q$175)/'wskaźniki 2010'!Q$176</f>
        <v>-0.44576246584512846</v>
      </c>
      <c r="R149" s="103">
        <f>('wskaźniki 2010'!R150-'wskaźniki 2010'!R$175)/'wskaźniki 2010'!R$176</f>
        <v>-7.3908541591164334E-2</v>
      </c>
      <c r="S149" s="103">
        <f>('wskaźniki 2010'!S150-'wskaźniki 2010'!S$175)/'wskaźniki 2010'!S$176</f>
        <v>-0.61964417552389051</v>
      </c>
      <c r="T149" s="103">
        <f>('wskaźniki 2010'!T150-'wskaźniki 2010'!T$175)/'wskaźniki 2010'!T$176</f>
        <v>0.164512005664816</v>
      </c>
      <c r="U149" s="103">
        <f>('wskaźniki 2010'!U150-'wskaźniki 2010'!U$175)/'wskaźniki 2010'!U$176</f>
        <v>-0.48154118624384257</v>
      </c>
      <c r="V149" s="103">
        <f>('wskaźniki 2010'!V150-'wskaźniki 2010'!V$175)/'wskaźniki 2010'!V$176</f>
        <v>-0.2538924234413143</v>
      </c>
    </row>
    <row r="150" spans="1:22">
      <c r="A150" s="60" t="s">
        <v>316</v>
      </c>
      <c r="B150" s="60" t="s">
        <v>317</v>
      </c>
      <c r="C150" s="103">
        <f>('wskaźniki 2010'!C151-'wskaźniki 2010'!C$175)/'wskaźniki 2010'!C$176</f>
        <v>-0.37772118862014398</v>
      </c>
      <c r="D150" s="103">
        <f>('wskaźniki 2010'!D151-'wskaźniki 2010'!D$175)/'wskaźniki 2010'!D$176</f>
        <v>-1.1144106437132906</v>
      </c>
      <c r="E150" s="103">
        <f>('wskaźniki 2010'!E151-'wskaźniki 2010'!E$175)/'wskaźniki 2010'!E$176</f>
        <v>-0.51721351895551193</v>
      </c>
      <c r="F150" s="103">
        <f>('wskaźniki 2010'!F$175-'wskaźniki 2010'!F151)/'wskaźniki 2010'!F$176</f>
        <v>0.25199227369984706</v>
      </c>
      <c r="G150" s="103">
        <f>('wskaźniki 2010'!G$175-'wskaźniki 2010'!G151)/'wskaźniki 2010'!G$176</f>
        <v>-0.83952065343236049</v>
      </c>
      <c r="H150" s="103">
        <f>('wskaźniki 2010'!H$175-'wskaźniki 2010'!H151)/'wskaźniki 2010'!H$176</f>
        <v>-0.52974163803714547</v>
      </c>
      <c r="I150" s="103">
        <f>('wskaźniki 2010'!I151-'wskaźniki 2010'!I$175)/'wskaźniki 2010'!I$176</f>
        <v>-0.41415036290034113</v>
      </c>
      <c r="J150" s="103">
        <f>('wskaźniki 2010'!J151-'wskaźniki 2010'!J$175)/'wskaźniki 2010'!J$176</f>
        <v>-0.14853976370176505</v>
      </c>
      <c r="K150" s="103">
        <f>('wskaźniki 2010'!K151-'wskaźniki 2010'!K$175)/'wskaźniki 2010'!K$176</f>
        <v>-0.12860004892335</v>
      </c>
      <c r="L150" s="103">
        <f>('wskaźniki 2010'!L$175-'wskaźniki 2010'!L151)/'wskaźniki 2010'!L$176</f>
        <v>0.27446022944771514</v>
      </c>
      <c r="M150" s="103">
        <f>('wskaźniki 2010'!M151-'wskaźniki 2010'!M$175)/'wskaźniki 2010'!M$176</f>
        <v>-0.57186457531973856</v>
      </c>
      <c r="N150" s="103">
        <f>('wskaźniki 2010'!N151-'wskaźniki 2010'!N$175)/'wskaźniki 2010'!N$176</f>
        <v>-1.2938324075710457</v>
      </c>
      <c r="O150" s="103">
        <f>('wskaźniki 2010'!O151-'wskaźniki 2010'!O$175)/'wskaźniki 2010'!O$176</f>
        <v>0.57564601565633666</v>
      </c>
      <c r="P150" s="103">
        <f>('wskaźniki 2010'!P151-'wskaźniki 2010'!P$175)/'wskaźniki 2010'!P$176</f>
        <v>1.0986553360846978</v>
      </c>
      <c r="Q150" s="103">
        <f>('wskaźniki 2010'!Q151-'wskaźniki 2010'!Q$175)/'wskaźniki 2010'!Q$176</f>
        <v>-2.2797276022912108E-2</v>
      </c>
      <c r="R150" s="103">
        <f>('wskaźniki 2010'!R151-'wskaźniki 2010'!R$175)/'wskaźniki 2010'!R$176</f>
        <v>-0.13828602028987735</v>
      </c>
      <c r="S150" s="103">
        <f>('wskaźniki 2010'!S151-'wskaźniki 2010'!S$175)/'wskaźniki 2010'!S$176</f>
        <v>-0.61964417552389051</v>
      </c>
      <c r="T150" s="103">
        <f>('wskaźniki 2010'!T151-'wskaźniki 2010'!T$175)/'wskaźniki 2010'!T$176</f>
        <v>0.19288975598947439</v>
      </c>
      <c r="U150" s="103">
        <f>('wskaźniki 2010'!U151-'wskaźniki 2010'!U$175)/'wskaźniki 2010'!U$176</f>
        <v>-0.26844728260239081</v>
      </c>
      <c r="V150" s="103">
        <f>('wskaźniki 2010'!V151-'wskaźniki 2010'!V$175)/'wskaźniki 2010'!V$176</f>
        <v>0.18358072481457799</v>
      </c>
    </row>
    <row r="151" spans="1:22">
      <c r="A151" s="60" t="s">
        <v>318</v>
      </c>
      <c r="B151" s="60" t="s">
        <v>319</v>
      </c>
      <c r="C151" s="103">
        <f>('wskaźniki 2010'!C152-'wskaźniki 2010'!C$175)/'wskaźniki 2010'!C$176</f>
        <v>-0.44351677806232531</v>
      </c>
      <c r="D151" s="103">
        <f>('wskaźniki 2010'!D152-'wskaźniki 2010'!D$175)/'wskaźniki 2010'!D$176</f>
        <v>-0.93068980378550703</v>
      </c>
      <c r="E151" s="103">
        <f>('wskaźniki 2010'!E152-'wskaźniki 2010'!E$175)/'wskaźniki 2010'!E$176</f>
        <v>-0.4530510061861579</v>
      </c>
      <c r="F151" s="103">
        <f>('wskaźniki 2010'!F$175-'wskaźniki 2010'!F152)/'wskaźniki 2010'!F$176</f>
        <v>0.30807659449256947</v>
      </c>
      <c r="G151" s="103">
        <f>('wskaźniki 2010'!G$175-'wskaźniki 2010'!G152)/'wskaźniki 2010'!G$176</f>
        <v>7.0883082835228484E-2</v>
      </c>
      <c r="H151" s="103">
        <f>('wskaźniki 2010'!H$175-'wskaźniki 2010'!H152)/'wskaźniki 2010'!H$176</f>
        <v>0.19648598938105682</v>
      </c>
      <c r="I151" s="103">
        <f>('wskaźniki 2010'!I152-'wskaźniki 2010'!I$175)/'wskaźniki 2010'!I$176</f>
        <v>1.6170393250365132</v>
      </c>
      <c r="J151" s="103">
        <f>('wskaźniki 2010'!J152-'wskaźniki 2010'!J$175)/'wskaźniki 2010'!J$176</f>
        <v>-0.51147748209873256</v>
      </c>
      <c r="K151" s="103">
        <f>('wskaźniki 2010'!K152-'wskaźniki 2010'!K$175)/'wskaźniki 2010'!K$176</f>
        <v>-0.13047902918199272</v>
      </c>
      <c r="L151" s="103">
        <f>('wskaźniki 2010'!L$175-'wskaźniki 2010'!L152)/'wskaźniki 2010'!L$176</f>
        <v>0.79520629787706198</v>
      </c>
      <c r="M151" s="103">
        <f>('wskaźniki 2010'!M152-'wskaźniki 2010'!M$175)/'wskaźniki 2010'!M$176</f>
        <v>-0.31439074405172746</v>
      </c>
      <c r="N151" s="103">
        <f>('wskaźniki 2010'!N152-'wskaźniki 2010'!N$175)/'wskaźniki 2010'!N$176</f>
        <v>-1.556265358651634</v>
      </c>
      <c r="O151" s="103">
        <f>('wskaźniki 2010'!O152-'wskaźniki 2010'!O$175)/'wskaźniki 2010'!O$176</f>
        <v>1.5945528536499696</v>
      </c>
      <c r="P151" s="103">
        <f>('wskaźniki 2010'!P152-'wskaźniki 2010'!P$175)/'wskaźniki 2010'!P$176</f>
        <v>0.45036456206106934</v>
      </c>
      <c r="Q151" s="103">
        <f>('wskaźniki 2010'!Q152-'wskaźniki 2010'!Q$175)/'wskaźniki 2010'!Q$176</f>
        <v>-0.60298283256013252</v>
      </c>
      <c r="R151" s="103">
        <f>('wskaźniki 2010'!R152-'wskaźniki 2010'!R$175)/'wskaźniki 2010'!R$176</f>
        <v>-0.16978989284456672</v>
      </c>
      <c r="S151" s="103">
        <f>('wskaźniki 2010'!S152-'wskaźniki 2010'!S$175)/'wskaźniki 2010'!S$176</f>
        <v>-0.61964417552389051</v>
      </c>
      <c r="T151" s="103">
        <f>('wskaźniki 2010'!T152-'wskaźniki 2010'!T$175)/'wskaźniki 2010'!T$176</f>
        <v>-1.0962200212318181</v>
      </c>
      <c r="U151" s="103">
        <f>('wskaźniki 2010'!U152-'wskaźniki 2010'!U$175)/'wskaźniki 2010'!U$176</f>
        <v>-0.42674303472406655</v>
      </c>
      <c r="V151" s="103">
        <f>('wskaźniki 2010'!V152-'wskaźniki 2010'!V$175)/'wskaźniki 2010'!V$176</f>
        <v>-0.63125124547187228</v>
      </c>
    </row>
    <row r="152" spans="1:22">
      <c r="A152" s="60" t="s">
        <v>320</v>
      </c>
      <c r="B152" s="60" t="s">
        <v>321</v>
      </c>
      <c r="C152" s="103">
        <f>('wskaźniki 2010'!C153-'wskaźniki 2010'!C$175)/'wskaźniki 2010'!C$176</f>
        <v>-0.35328282682733375</v>
      </c>
      <c r="D152" s="103">
        <f>('wskaźniki 2010'!D153-'wskaźniki 2010'!D$175)/'wskaźniki 2010'!D$176</f>
        <v>-0.86425965042675701</v>
      </c>
      <c r="E152" s="103">
        <f>('wskaźniki 2010'!E153-'wskaźniki 2010'!E$175)/'wskaźniki 2010'!E$176</f>
        <v>-1.4056175419157981</v>
      </c>
      <c r="F152" s="103">
        <f>('wskaźniki 2010'!F$175-'wskaźniki 2010'!F153)/'wskaźniki 2010'!F$176</f>
        <v>0.77544593443192755</v>
      </c>
      <c r="G152" s="103">
        <f>('wskaźniki 2010'!G$175-'wskaźniki 2010'!G153)/'wskaźniki 2010'!G$176</f>
        <v>-8.0805065349196376E-3</v>
      </c>
      <c r="H152" s="103">
        <f>('wskaźniki 2010'!H$175-'wskaźniki 2010'!H153)/'wskaźniki 2010'!H$176</f>
        <v>0.39682464522056116</v>
      </c>
      <c r="I152" s="103">
        <f>('wskaźniki 2010'!I153-'wskaźniki 2010'!I$175)/'wskaźniki 2010'!I$176</f>
        <v>-0.47057229867636463</v>
      </c>
      <c r="J152" s="103">
        <f>('wskaźniki 2010'!J153-'wskaźniki 2010'!J$175)/'wskaźniki 2010'!J$176</f>
        <v>-0.56864505820243172</v>
      </c>
      <c r="K152" s="103">
        <f>('wskaźniki 2010'!K153-'wskaźniki 2010'!K$175)/'wskaźniki 2010'!K$176</f>
        <v>-0.1103464459249993</v>
      </c>
      <c r="L152" s="103">
        <f>('wskaźniki 2010'!L$175-'wskaźniki 2010'!L153)/'wskaźniki 2010'!L$176</f>
        <v>-1.3471305919142633</v>
      </c>
      <c r="M152" s="103">
        <f>('wskaźniki 2010'!M153-'wskaźniki 2010'!M$175)/'wskaźniki 2010'!M$176</f>
        <v>-0.1823528818630038</v>
      </c>
      <c r="N152" s="103">
        <f>('wskaźniki 2010'!N153-'wskaźniki 2010'!N$175)/'wskaźniki 2010'!N$176</f>
        <v>-0.43363551236245101</v>
      </c>
      <c r="O152" s="103">
        <f>('wskaźniki 2010'!O153-'wskaźniki 2010'!O$175)/'wskaźniki 2010'!O$176</f>
        <v>-0.2860091289700602</v>
      </c>
      <c r="P152" s="103">
        <f>('wskaźniki 2010'!P153-'wskaźniki 2010'!P$175)/'wskaźniki 2010'!P$176</f>
        <v>1.1804471826321739</v>
      </c>
      <c r="Q152" s="103">
        <f>('wskaźniki 2010'!Q153-'wskaźniki 2010'!Q$175)/'wskaźniki 2010'!Q$176</f>
        <v>0.11083606242925781</v>
      </c>
      <c r="R152" s="103">
        <f>('wskaźniki 2010'!R153-'wskaźniki 2010'!R$175)/'wskaźniki 2010'!R$176</f>
        <v>-0.14102548746854601</v>
      </c>
      <c r="S152" s="103">
        <f>('wskaźniki 2010'!S153-'wskaźniki 2010'!S$175)/'wskaźniki 2010'!S$176</f>
        <v>-0.61964417552389051</v>
      </c>
      <c r="T152" s="103">
        <f>('wskaźniki 2010'!T153-'wskaźniki 2010'!T$175)/'wskaźniki 2010'!T$176</f>
        <v>-0.845330580994612</v>
      </c>
      <c r="U152" s="103">
        <f>('wskaźniki 2010'!U153-'wskaźniki 2010'!U$175)/'wskaźniki 2010'!U$176</f>
        <v>-4.6886240365623305E-2</v>
      </c>
      <c r="V152" s="103">
        <f>('wskaźniki 2010'!V153-'wskaźniki 2010'!V$175)/'wskaźniki 2010'!V$176</f>
        <v>-0.21313675160409473</v>
      </c>
    </row>
    <row r="153" spans="1:22">
      <c r="A153" s="60" t="s">
        <v>322</v>
      </c>
      <c r="B153" s="60" t="s">
        <v>323</v>
      </c>
      <c r="C153" s="103">
        <f>('wskaźniki 2010'!C154-'wskaźniki 2010'!C$175)/'wskaźniki 2010'!C$176</f>
        <v>-0.42659791220576437</v>
      </c>
      <c r="D153" s="103">
        <f>('wskaźniki 2010'!D154-'wskaźniki 2010'!D$175)/'wskaźniki 2010'!D$176</f>
        <v>0.52418173049254846</v>
      </c>
      <c r="E153" s="103">
        <f>('wskaźniki 2010'!E154-'wskaźniki 2010'!E$175)/'wskaźniki 2010'!E$176</f>
        <v>-0.67515201192622953</v>
      </c>
      <c r="F153" s="103">
        <f>('wskaźniki 2010'!F$175-'wskaźniki 2010'!F154)/'wskaźniki 2010'!F$176</f>
        <v>0.68197206644405595</v>
      </c>
      <c r="G153" s="103">
        <f>('wskaźniki 2010'!G$175-'wskaźniki 2010'!G154)/'wskaźniki 2010'!G$176</f>
        <v>0.20094075944488385</v>
      </c>
      <c r="H153" s="103">
        <f>('wskaźniki 2010'!H$175-'wskaźniki 2010'!H154)/'wskaźniki 2010'!H$176</f>
        <v>0.52203630512025134</v>
      </c>
      <c r="I153" s="103">
        <f>('wskaźniki 2010'!I154-'wskaźniki 2010'!I$175)/'wskaźniki 2010'!I$176</f>
        <v>-7.5618748244198078E-2</v>
      </c>
      <c r="J153" s="103">
        <f>('wskaźniki 2010'!J154-'wskaźniki 2010'!J$175)/'wskaźniki 2010'!J$176</f>
        <v>-0.90195474413339405</v>
      </c>
      <c r="K153" s="103">
        <f>('wskaźniki 2010'!K154-'wskaźniki 2010'!K$175)/'wskaźniki 2010'!K$176</f>
        <v>-0.13620552669763153</v>
      </c>
      <c r="L153" s="103">
        <f>('wskaźniki 2010'!L$175-'wskaźniki 2010'!L154)/'wskaźniki 2010'!L$176</f>
        <v>1.5413499183131403</v>
      </c>
      <c r="M153" s="103">
        <f>('wskaźniki 2010'!M154-'wskaźniki 2010'!M$175)/'wskaźniki 2010'!M$176</f>
        <v>-1.2452576724822291</v>
      </c>
      <c r="N153" s="103">
        <f>('wskaźniki 2010'!N154-'wskaźniki 2010'!N$175)/'wskaźniki 2010'!N$176</f>
        <v>-0.98037082711367629</v>
      </c>
      <c r="O153" s="103">
        <f>('wskaźniki 2010'!O154-'wskaźniki 2010'!O$175)/'wskaźniki 2010'!O$176</f>
        <v>-0.69500683863738744</v>
      </c>
      <c r="P153" s="103">
        <f>('wskaźniki 2010'!P154-'wskaźniki 2010'!P$175)/'wskaźniki 2010'!P$176</f>
        <v>0.92448613817435243</v>
      </c>
      <c r="Q153" s="103">
        <f>('wskaźniki 2010'!Q154-'wskaźniki 2010'!Q$175)/'wskaźniki 2010'!Q$176</f>
        <v>-0.50104196376099885</v>
      </c>
      <c r="R153" s="103">
        <f>('wskaźniki 2010'!R154-'wskaźniki 2010'!R$175)/'wskaźniki 2010'!R$176</f>
        <v>-0.22868843718594245</v>
      </c>
      <c r="S153" s="103">
        <f>('wskaźniki 2010'!S154-'wskaźniki 2010'!S$175)/'wskaźniki 2010'!S$176</f>
        <v>-0.61964417552389051</v>
      </c>
      <c r="T153" s="103">
        <f>('wskaźniki 2010'!T154-'wskaźniki 2010'!T$175)/'wskaźniki 2010'!T$176</f>
        <v>-0.1374880033937706</v>
      </c>
      <c r="U153" s="103">
        <f>('wskaźniki 2010'!U154-'wskaźniki 2010'!U$175)/'wskaźniki 2010'!U$176</f>
        <v>-0.68759221902550427</v>
      </c>
      <c r="V153" s="103">
        <f>('wskaźniki 2010'!V154-'wskaźniki 2010'!V$175)/'wskaźniki 2010'!V$176</f>
        <v>-0.48308426374803165</v>
      </c>
    </row>
    <row r="154" spans="1:22">
      <c r="A154" s="60" t="s">
        <v>324</v>
      </c>
      <c r="B154" s="60" t="s">
        <v>325</v>
      </c>
      <c r="C154" s="103">
        <f>('wskaźniki 2010'!C155-'wskaźniki 2010'!C$175)/'wskaźniki 2010'!C$176</f>
        <v>-0.22357152192703342</v>
      </c>
      <c r="D154" s="103">
        <f>('wskaźniki 2010'!D155-'wskaźniki 2010'!D$175)/'wskaźniki 2010'!D$176</f>
        <v>-1.012543845105875</v>
      </c>
      <c r="E154" s="103">
        <f>('wskaźniki 2010'!E155-'wskaźniki 2010'!E$175)/'wskaźniki 2010'!E$176</f>
        <v>-0.61592507706221034</v>
      </c>
      <c r="F154" s="103">
        <f>('wskaźniki 2010'!F$175-'wskaźniki 2010'!F155)/'wskaźniki 2010'!F$176</f>
        <v>-0.53318821739827504</v>
      </c>
      <c r="G154" s="103">
        <f>('wskaźniki 2010'!G$175-'wskaźniki 2010'!G155)/'wskaźniki 2010'!G$176</f>
        <v>-1.127505508782312</v>
      </c>
      <c r="H154" s="103">
        <f>('wskaźniki 2010'!H$175-'wskaźniki 2010'!H155)/'wskaźniki 2010'!H$176</f>
        <v>-1.2559692654553478</v>
      </c>
      <c r="I154" s="103">
        <f>('wskaźniki 2010'!I155-'wskaźniki 2010'!I$175)/'wskaźniki 2010'!I$176</f>
        <v>1.7580941644765724</v>
      </c>
      <c r="J154" s="103">
        <f>('wskaźniki 2010'!J155-'wskaźniki 2010'!J$175)/'wskaźniki 2010'!J$176</f>
        <v>0.15778333134726782</v>
      </c>
      <c r="K154" s="103">
        <f>('wskaźniki 2010'!K155-'wskaźniki 2010'!K$175)/'wskaźniki 2010'!K$176</f>
        <v>-0.14138498654841355</v>
      </c>
      <c r="L154" s="103">
        <f>('wskaźniki 2010'!L$175-'wskaźniki 2010'!L155)/'wskaźniki 2010'!L$176</f>
        <v>-0.27515537922900374</v>
      </c>
      <c r="M154" s="103">
        <f>('wskaźniki 2010'!M155-'wskaźniki 2010'!M$175)/'wskaźniki 2010'!M$176</f>
        <v>0.33919667378245316</v>
      </c>
      <c r="N154" s="103">
        <f>('wskaźniki 2010'!N155-'wskaźniki 2010'!N$175)/'wskaźniki 2010'!N$176</f>
        <v>0.75095766959853771</v>
      </c>
      <c r="O154" s="103">
        <f>('wskaźniki 2010'!O155-'wskaźniki 2010'!O$175)/'wskaźniki 2010'!O$176</f>
        <v>0.43741637834536506</v>
      </c>
      <c r="P154" s="103">
        <f>('wskaźniki 2010'!P155-'wskaźniki 2010'!P$175)/'wskaźniki 2010'!P$176</f>
        <v>0.2215747960685098</v>
      </c>
      <c r="Q154" s="103">
        <f>('wskaźniki 2010'!Q155-'wskaźniki 2010'!Q$175)/'wskaźniki 2010'!Q$176</f>
        <v>0.5438346335411649</v>
      </c>
      <c r="R154" s="103">
        <f>('wskaźniki 2010'!R155-'wskaźniki 2010'!R$175)/'wskaźniki 2010'!R$176</f>
        <v>0.20688684422237125</v>
      </c>
      <c r="S154" s="103">
        <f>('wskaźniki 2010'!S155-'wskaźniki 2010'!S$175)/'wskaźniki 2010'!S$176</f>
        <v>9.4098965757668573E-2</v>
      </c>
      <c r="T154" s="103">
        <f>('wskaźniki 2010'!T155-'wskaźniki 2010'!T$175)/'wskaźniki 2010'!T$176</f>
        <v>0.91237288232086899</v>
      </c>
      <c r="U154" s="103">
        <f>('wskaźniki 2010'!U155-'wskaźniki 2010'!U$175)/'wskaźniki 2010'!U$176</f>
        <v>-0.33635863851364634</v>
      </c>
      <c r="V154" s="103">
        <f>('wskaźniki 2010'!V155-'wskaźniki 2010'!V$175)/'wskaźniki 2010'!V$176</f>
        <v>-0.26540591953445336</v>
      </c>
    </row>
    <row r="155" spans="1:22">
      <c r="A155" s="60" t="s">
        <v>326</v>
      </c>
      <c r="B155" s="60" t="s">
        <v>327</v>
      </c>
      <c r="C155" s="103">
        <f>('wskaźniki 2010'!C156-'wskaźniki 2010'!C$175)/'wskaźniki 2010'!C$176</f>
        <v>-0.36644194471577002</v>
      </c>
      <c r="D155" s="103">
        <f>('wskaźniki 2010'!D156-'wskaźniki 2010'!D$175)/'wskaźniki 2010'!D$176</f>
        <v>-0.99979397331690412</v>
      </c>
      <c r="E155" s="103">
        <f>('wskaźniki 2010'!E156-'wskaźniki 2010'!E$175)/'wskaźniki 2010'!E$176</f>
        <v>-0.63073181077821516</v>
      </c>
      <c r="F155" s="103">
        <f>('wskaźniki 2010'!F$175-'wskaźniki 2010'!F156)/'wskaźniki 2010'!F$176</f>
        <v>-0.4957986702031259</v>
      </c>
      <c r="G155" s="103">
        <f>('wskaźniki 2010'!G$175-'wskaźniki 2010'!G156)/'wskaźniki 2010'!G$176</f>
        <v>-0.91383932578073479</v>
      </c>
      <c r="H155" s="103">
        <f>('wskaźniki 2010'!H$175-'wskaźniki 2010'!H156)/'wskaźniki 2010'!H$176</f>
        <v>-1.0806729415957819</v>
      </c>
      <c r="I155" s="103">
        <f>('wskaźniki 2010'!I156-'wskaźniki 2010'!I$175)/'wskaźniki 2010'!I$176</f>
        <v>-0.837314881220519</v>
      </c>
      <c r="J155" s="103">
        <f>('wskaźniki 2010'!J156-'wskaźniki 2010'!J$175)/'wskaźniki 2010'!J$176</f>
        <v>-1.435035401378415</v>
      </c>
      <c r="K155" s="103">
        <f>('wskaźniki 2010'!K156-'wskaźniki 2010'!K$175)/'wskaźniki 2010'!K$176</f>
        <v>-0.11761993629474836</v>
      </c>
      <c r="L155" s="103">
        <f>('wskaźniki 2010'!L$175-'wskaźniki 2010'!L156)/'wskaźniki 2010'!L$176</f>
        <v>-0.9373174262532501</v>
      </c>
      <c r="M155" s="103">
        <f>('wskaźniki 2010'!M156-'wskaźniki 2010'!M$175)/'wskaźniki 2010'!M$176</f>
        <v>-0.40681724758383397</v>
      </c>
      <c r="N155" s="103">
        <f>('wskaźniki 2010'!N156-'wskaźniki 2010'!N$175)/'wskaźniki 2010'!N$176</f>
        <v>-7.279020462664211E-2</v>
      </c>
      <c r="O155" s="103">
        <f>('wskaźniki 2010'!O156-'wskaźniki 2010'!O$175)/'wskaźniki 2010'!O$176</f>
        <v>-0.8543920495851014</v>
      </c>
      <c r="P155" s="103">
        <f>('wskaźniki 2010'!P156-'wskaźniki 2010'!P$175)/'wskaźniki 2010'!P$176</f>
        <v>0.79500728349970917</v>
      </c>
      <c r="Q155" s="103">
        <f>('wskaźniki 2010'!Q156-'wskaźniki 2010'!Q$175)/'wskaźniki 2010'!Q$176</f>
        <v>-0.38625433861135111</v>
      </c>
      <c r="R155" s="103">
        <f>('wskaźniki 2010'!R156-'wskaźniki 2010'!R$175)/'wskaźniki 2010'!R$176</f>
        <v>-0.14924388900455193</v>
      </c>
      <c r="S155" s="103">
        <f>('wskaźniki 2010'!S156-'wskaźniki 2010'!S$175)/'wskaźniki 2010'!S$176</f>
        <v>5.2219868555042875E-2</v>
      </c>
      <c r="T155" s="103">
        <f>('wskaźniki 2010'!T156-'wskaźniki 2010'!T$175)/'wskaźniki 2010'!T$176</f>
        <v>-0.43482827600048157</v>
      </c>
      <c r="U155" s="103">
        <f>('wskaźniki 2010'!U156-'wskaźniki 2010'!U$175)/'wskaźniki 2010'!U$176</f>
        <v>-0.55237991054310809</v>
      </c>
      <c r="V155" s="103">
        <f>('wskaźniki 2010'!V156-'wskaźniki 2010'!V$175)/'wskaźniki 2010'!V$176</f>
        <v>-0.74454915477683048</v>
      </c>
    </row>
    <row r="156" spans="1:22">
      <c r="A156" s="60" t="s">
        <v>328</v>
      </c>
      <c r="B156" s="60" t="s">
        <v>329</v>
      </c>
      <c r="C156" s="103">
        <f>('wskaźniki 2010'!C157-'wskaźniki 2010'!C$175)/'wskaźniki 2010'!C$176</f>
        <v>-0.40027967642889184</v>
      </c>
      <c r="D156" s="103">
        <f>('wskaźniki 2010'!D157-'wskaźniki 2010'!D$175)/'wskaźniki 2010'!D$176</f>
        <v>-1.7025721933531524</v>
      </c>
      <c r="E156" s="103">
        <f>('wskaźniki 2010'!E157-'wskaźniki 2010'!E$175)/'wskaźniki 2010'!E$176</f>
        <v>0.49951552954348238</v>
      </c>
      <c r="F156" s="103">
        <f>('wskaźniki 2010'!F$175-'wskaźniki 2010'!F157)/'wskaźniki 2010'!F$176</f>
        <v>0.42024523607801567</v>
      </c>
      <c r="G156" s="103">
        <f>('wskaźniki 2010'!G$175-'wskaźniki 2010'!G157)/'wskaźniki 2010'!G$176</f>
        <v>-0.73268756193157214</v>
      </c>
      <c r="H156" s="103">
        <f>('wskaźniki 2010'!H$175-'wskaźniki 2010'!H157)/'wskaźniki 2010'!H$176</f>
        <v>-0.32940298219764114</v>
      </c>
      <c r="I156" s="103">
        <f>('wskaźniki 2010'!I157-'wskaźniki 2010'!I$175)/'wskaźniki 2010'!I$176</f>
        <v>-0.41415036290034113</v>
      </c>
      <c r="J156" s="103">
        <f>('wskaźniki 2010'!J157-'wskaźniki 2010'!J$175)/'wskaźniki 2010'!J$176</f>
        <v>-0.64329542771090853</v>
      </c>
      <c r="K156" s="103">
        <f>('wskaźniki 2010'!K157-'wskaźniki 2010'!K$175)/'wskaźniki 2010'!K$176</f>
        <v>-0.15249971949912802</v>
      </c>
      <c r="L156" s="103">
        <f>('wskaźniki 2010'!L$175-'wskaźniki 2010'!L157)/'wskaźniki 2010'!L$176</f>
        <v>-0.85252753058594544</v>
      </c>
      <c r="M156" s="103">
        <f>('wskaźniki 2010'!M157-'wskaźniki 2010'!M$175)/'wskaźniki 2010'!M$176</f>
        <v>-0.22856613362905781</v>
      </c>
      <c r="N156" s="103">
        <f>('wskaźniki 2010'!N157-'wskaźniki 2010'!N$175)/'wskaźniki 2010'!N$176</f>
        <v>0.12403450868379903</v>
      </c>
      <c r="O156" s="103">
        <f>('wskaźniki 2010'!O157-'wskaźniki 2010'!O$175)/'wskaźniki 2010'!O$176</f>
        <v>-0.36417667777358842</v>
      </c>
      <c r="P156" s="103">
        <f>('wskaźniki 2010'!P157-'wskaźniki 2010'!P$175)/'wskaźniki 2010'!P$176</f>
        <v>1.4606201966114793</v>
      </c>
      <c r="Q156" s="103">
        <f>('wskaźniki 2010'!Q157-'wskaźniki 2010'!Q$175)/'wskaźniki 2010'!Q$176</f>
        <v>-0.29518801838152298</v>
      </c>
      <c r="R156" s="103">
        <f>('wskaźniki 2010'!R157-'wskaźniki 2010'!R$175)/'wskaźniki 2010'!R$176</f>
        <v>-0.15746229054055783</v>
      </c>
      <c r="S156" s="103">
        <f>('wskaźniki 2010'!S157-'wskaźniki 2010'!S$175)/'wskaźniki 2010'!S$176</f>
        <v>-0.61964417552389051</v>
      </c>
      <c r="T156" s="103">
        <f>('wskaźniki 2010'!T157-'wskaźniki 2010'!T$175)/'wskaźniki 2010'!T$176</f>
        <v>0.50648785636459914</v>
      </c>
      <c r="U156" s="103">
        <f>('wskaźniki 2010'!U157-'wskaźniki 2010'!U$175)/'wskaźniki 2010'!U$176</f>
        <v>-0.59766136485930355</v>
      </c>
      <c r="V156" s="103">
        <f>('wskaźniki 2010'!V157-'wskaźniki 2010'!V$175)/'wskaźniki 2010'!V$176</f>
        <v>-0.51291301895850672</v>
      </c>
    </row>
    <row r="157" spans="1:22">
      <c r="A157" s="60" t="s">
        <v>330</v>
      </c>
      <c r="B157" s="60" t="s">
        <v>331</v>
      </c>
      <c r="C157" s="103">
        <f>('wskaźniki 2010'!C158-'wskaźniki 2010'!C$175)/'wskaźniki 2010'!C$176</f>
        <v>0.8441969010203666</v>
      </c>
      <c r="D157" s="103">
        <f>('wskaźniki 2010'!D158-'wskaźniki 2010'!D$175)/'wskaźniki 2010'!D$176</f>
        <v>-0.4211897438378342</v>
      </c>
      <c r="E157" s="103">
        <f>('wskaźniki 2010'!E158-'wskaźniki 2010'!E$175)/'wskaźniki 2010'!E$176</f>
        <v>-0.30498366902611018</v>
      </c>
      <c r="F157" s="103">
        <f>('wskaźniki 2010'!F$175-'wskaźniki 2010'!F158)/'wskaźniki 2010'!F$176</f>
        <v>0.17721317930954869</v>
      </c>
      <c r="G157" s="103">
        <f>('wskaźniki 2010'!G$175-'wskaźniki 2010'!G158)/'wskaźniki 2010'!G$176</f>
        <v>6.623816581345468E-2</v>
      </c>
      <c r="H157" s="103">
        <f>('wskaźniki 2010'!H$175-'wskaźniki 2010'!H158)/'wskaźniki 2010'!H$176</f>
        <v>0.12135899344124346</v>
      </c>
      <c r="I157" s="103">
        <f>('wskaźniki 2010'!I158-'wskaźniki 2010'!I$175)/'wskaźniki 2010'!I$176</f>
        <v>2.3505244901248217</v>
      </c>
      <c r="J157" s="103">
        <f>('wskaźniki 2010'!J158-'wskaźniki 2010'!J$175)/'wskaźniki 2010'!J$176</f>
        <v>-1.1600049387842939</v>
      </c>
      <c r="K157" s="103">
        <f>('wskaźniki 2010'!K158-'wskaźniki 2010'!K$175)/'wskaźniki 2010'!K$176</f>
        <v>-0.12449298824872108</v>
      </c>
      <c r="L157" s="103">
        <f>('wskaźniki 2010'!L$175-'wskaźniki 2010'!L158)/'wskaźniki 2010'!L$176</f>
        <v>0.54649175773170222</v>
      </c>
      <c r="M157" s="103">
        <f>('wskaźniki 2010'!M158-'wskaźniki 2010'!M$175)/'wskaźniki 2010'!M$176</f>
        <v>0.82773676388073059</v>
      </c>
      <c r="N157" s="103">
        <f>('wskaźniki 2010'!N158-'wskaźniki 2010'!N$175)/'wskaźniki 2010'!N$176</f>
        <v>1.2539541591696648</v>
      </c>
      <c r="O157" s="103">
        <f>('wskaźniki 2010'!O158-'wskaźniki 2010'!O$175)/'wskaźniki 2010'!O$176</f>
        <v>-1.3163297628303261</v>
      </c>
      <c r="P157" s="103">
        <f>('wskaźniki 2010'!P158-'wskaźniki 2010'!P$175)/'wskaźniki 2010'!P$176</f>
        <v>-1.0612228848823708</v>
      </c>
      <c r="Q157" s="103">
        <f>('wskaźniki 2010'!Q158-'wskaźniki 2010'!Q$175)/'wskaźniki 2010'!Q$176</f>
        <v>-0.29608492752971283</v>
      </c>
      <c r="R157" s="103">
        <f>('wskaźniki 2010'!R158-'wskaźniki 2010'!R$175)/'wskaźniki 2010'!R$176</f>
        <v>-0.2519739082046259</v>
      </c>
      <c r="S157" s="103">
        <f>('wskaźniki 2010'!S158-'wskaźniki 2010'!S$175)/'wskaźniki 2010'!S$176</f>
        <v>2.7493780527275118</v>
      </c>
      <c r="T157" s="103">
        <f>('wskaźniki 2010'!T158-'wskaźniki 2010'!T$175)/'wskaźniki 2010'!T$176</f>
        <v>-0.96920692753074056</v>
      </c>
      <c r="U157" s="103">
        <f>('wskaźniki 2010'!U158-'wskaźniki 2010'!U$175)/'wskaźniki 2010'!U$176</f>
        <v>-0.31724404101305237</v>
      </c>
      <c r="V157" s="103">
        <f>('wskaźniki 2010'!V158-'wskaźniki 2010'!V$175)/'wskaźniki 2010'!V$176</f>
        <v>-0.24652979745151235</v>
      </c>
    </row>
    <row r="158" spans="1:22">
      <c r="A158" s="60" t="s">
        <v>332</v>
      </c>
      <c r="B158" s="60" t="s">
        <v>333</v>
      </c>
      <c r="C158" s="103">
        <f>('wskaźniki 2010'!C159-'wskaźniki 2010'!C$175)/'wskaźniki 2010'!C$176</f>
        <v>3.336909803887008</v>
      </c>
      <c r="D158" s="103">
        <f>('wskaźniki 2010'!D159-'wskaźniki 2010'!D$175)/'wskaźniki 2010'!D$176</f>
        <v>-0.65602191190210613</v>
      </c>
      <c r="E158" s="103">
        <f>('wskaźniki 2010'!E159-'wskaźniki 2010'!E$175)/'wskaźniki 2010'!E$176</f>
        <v>0.16883180988604254</v>
      </c>
      <c r="F158" s="103">
        <f>('wskaźniki 2010'!F$175-'wskaźniki 2010'!F159)/'wskaźniki 2010'!F$176</f>
        <v>-0.57057776459342424</v>
      </c>
      <c r="G158" s="103">
        <f>('wskaźniki 2010'!G$175-'wskaźniki 2010'!G159)/'wskaźniki 2010'!G$176</f>
        <v>-2.3584085195522659</v>
      </c>
      <c r="H158" s="103">
        <f>('wskaźniki 2010'!H$175-'wskaźniki 2010'!H159)/'wskaźniki 2010'!H$176</f>
        <v>-2.0573238888133654</v>
      </c>
      <c r="I158" s="103">
        <f>('wskaźniki 2010'!I159-'wskaźniki 2010'!I$175)/'wskaźniki 2010'!I$176</f>
        <v>-0.44236133078835238</v>
      </c>
      <c r="J158" s="103">
        <f>('wskaźniki 2010'!J159-'wskaźniki 2010'!J$175)/'wskaźniki 2010'!J$176</f>
        <v>-1.4168760833830647</v>
      </c>
      <c r="K158" s="103">
        <f>('wskaźniki 2010'!K159-'wskaźniki 2010'!K$175)/'wskaźniki 2010'!K$176</f>
        <v>-0.14200218649979529</v>
      </c>
      <c r="L158" s="103">
        <f>('wskaźniki 2010'!L$175-'wskaźniki 2010'!L159)/'wskaźniki 2010'!L$176</f>
        <v>0.16342784086332265</v>
      </c>
      <c r="M158" s="103">
        <f>('wskaźniki 2010'!M159-'wskaźniki 2010'!M$175)/'wskaźniki 2010'!M$176</f>
        <v>0.85414433631847608</v>
      </c>
      <c r="N158" s="103">
        <f>('wskaźniki 2010'!N159-'wskaźniki 2010'!N$175)/'wskaźniki 2010'!N$176</f>
        <v>1.7423710403474266</v>
      </c>
      <c r="O158" s="103">
        <f>('wskaźniki 2010'!O159-'wskaźniki 2010'!O$175)/'wskaźniki 2010'!O$176</f>
        <v>-5.4392923663524356E-2</v>
      </c>
      <c r="P158" s="103">
        <f>('wskaźniki 2010'!P159-'wskaźniki 2010'!P$175)/'wskaźniki 2010'!P$176</f>
        <v>-1.0607667313738616</v>
      </c>
      <c r="Q158" s="103">
        <f>('wskaźniki 2010'!Q159-'wskaźniki 2010'!Q$175)/'wskaźniki 2010'!Q$176</f>
        <v>0.74848202718122692</v>
      </c>
      <c r="R158" s="103">
        <f>('wskaźniki 2010'!R159-'wskaźniki 2010'!R$175)/'wskaźniki 2010'!R$176</f>
        <v>0.30413792906510795</v>
      </c>
      <c r="S158" s="103">
        <f>('wskaźniki 2010'!S159-'wskaźniki 2010'!S$175)/'wskaźniki 2010'!S$176</f>
        <v>0.54951036873273507</v>
      </c>
      <c r="T158" s="103">
        <f>('wskaźniki 2010'!T159-'wskaźniki 2010'!T$175)/'wskaźniki 2010'!T$176</f>
        <v>1.2650529147521732</v>
      </c>
      <c r="U158" s="103">
        <f>('wskaźniki 2010'!U159-'wskaźniki 2010'!U$175)/'wskaźniki 2010'!U$176</f>
        <v>-0.41516056232856319</v>
      </c>
      <c r="V158" s="103">
        <f>('wskaźniki 2010'!V159-'wskaźniki 2010'!V$175)/'wskaźniki 2010'!V$176</f>
        <v>-0.22524748097546082</v>
      </c>
    </row>
    <row r="159" spans="1:22">
      <c r="A159" s="60" t="s">
        <v>334</v>
      </c>
      <c r="B159" s="60" t="s">
        <v>335</v>
      </c>
      <c r="C159" s="103">
        <f>('wskaźniki 2010'!C160-'wskaźniki 2010'!C$175)/'wskaźniki 2010'!C$176</f>
        <v>-0.17469479834141299</v>
      </c>
      <c r="D159" s="103">
        <f>('wskaźniki 2010'!D160-'wskaźniki 2010'!D$175)/'wskaźniki 2010'!D$176</f>
        <v>0.26707965080538248</v>
      </c>
      <c r="E159" s="103">
        <f>('wskaźniki 2010'!E160-'wskaźniki 2010'!E$175)/'wskaźniki 2010'!E$176</f>
        <v>-0.50734236314484205</v>
      </c>
      <c r="F159" s="103">
        <f>('wskaźniki 2010'!F$175-'wskaźniki 2010'!F160)/'wskaźniki 2010'!F$176</f>
        <v>0.60719297205375888</v>
      </c>
      <c r="G159" s="103">
        <f>('wskaźniki 2010'!G$175-'wskaźniki 2010'!G160)/'wskaźniki 2010'!G$176</f>
        <v>0.52608495096902264</v>
      </c>
      <c r="H159" s="103">
        <f>('wskaźniki 2010'!H$175-'wskaźniki 2010'!H160)/'wskaźniki 2010'!H$176</f>
        <v>0.77245962491963149</v>
      </c>
      <c r="I159" s="103">
        <f>('wskaźniki 2010'!I160-'wskaźniki 2010'!I$175)/'wskaźniki 2010'!I$176</f>
        <v>-0.7808929454444945</v>
      </c>
      <c r="J159" s="103">
        <f>('wskaźniki 2010'!J160-'wskaźniki 2010'!J$175)/'wskaźniki 2010'!J$176</f>
        <v>-0.74571650756219554</v>
      </c>
      <c r="K159" s="103">
        <f>('wskaźniki 2010'!K160-'wskaźniki 2010'!K$175)/'wskaźniki 2010'!K$176</f>
        <v>-0.11943103596724097</v>
      </c>
      <c r="L159" s="103">
        <f>('wskaźniki 2010'!L$175-'wskaźniki 2010'!L160)/'wskaźniki 2010'!L$176</f>
        <v>0.35127882410336125</v>
      </c>
      <c r="M159" s="103">
        <f>('wskaźniki 2010'!M160-'wskaźniki 2010'!M$175)/'wskaźniki 2010'!M$176</f>
        <v>0.78812540522411423</v>
      </c>
      <c r="N159" s="103">
        <f>('wskaźniki 2010'!N160-'wskaźniki 2010'!N$175)/'wskaźniki 2010'!N$176</f>
        <v>0.96236199130234468</v>
      </c>
      <c r="O159" s="103">
        <f>('wskaźniki 2010'!O160-'wskaźniki 2010'!O$175)/'wskaźniki 2010'!O$176</f>
        <v>2.4675254336754526</v>
      </c>
      <c r="P159" s="103">
        <f>('wskaźniki 2010'!P160-'wskaźniki 2010'!P$175)/'wskaźniki 2010'!P$176</f>
        <v>-1.015894775877993</v>
      </c>
      <c r="Q159" s="103">
        <f>('wskaźniki 2010'!Q160-'wskaźniki 2010'!Q$175)/'wskaźniki 2010'!Q$176</f>
        <v>1.9185779643312695</v>
      </c>
      <c r="R159" s="103">
        <f>('wskaźniki 2010'!R160-'wskaźniki 2010'!R$175)/'wskaźniki 2010'!R$176</f>
        <v>9.3198956307622677E-2</v>
      </c>
      <c r="S159" s="103">
        <f>('wskaźniki 2010'!S160-'wskaźniki 2010'!S$175)/'wskaźniki 2010'!S$176</f>
        <v>1.3460623167891972</v>
      </c>
      <c r="T159" s="103">
        <f>('wskaźniki 2010'!T160-'wskaźniki 2010'!T$175)/'wskaźniki 2010'!T$176</f>
        <v>-0.55270952283394181</v>
      </c>
      <c r="U159" s="103">
        <f>('wskaźniki 2010'!U160-'wskaźniki 2010'!U$175)/'wskaźniki 2010'!U$176</f>
        <v>4.7889033878144041</v>
      </c>
      <c r="V159" s="103">
        <f>('wskaźniki 2010'!V160-'wskaźniki 2010'!V$175)/'wskaźniki 2010'!V$176</f>
        <v>3.8018333981678172</v>
      </c>
    </row>
    <row r="160" spans="1:22">
      <c r="A160" s="60" t="s">
        <v>336</v>
      </c>
      <c r="B160" s="60" t="s">
        <v>337</v>
      </c>
      <c r="C160" s="103">
        <f>('wskaźniki 2010'!C161-'wskaźniki 2010'!C$175)/'wskaźniki 2010'!C$176</f>
        <v>-0.36080232276358304</v>
      </c>
      <c r="D160" s="103">
        <f>('wskaźniki 2010'!D161-'wskaźniki 2010'!D$175)/'wskaźniki 2010'!D$176</f>
        <v>-0.21436187949293123</v>
      </c>
      <c r="E160" s="103">
        <f>('wskaźniki 2010'!E161-'wskaźniki 2010'!E$175)/'wskaźniki 2010'!E$176</f>
        <v>-0.34446829226878956</v>
      </c>
      <c r="F160" s="103">
        <f>('wskaźniki 2010'!F$175-'wskaźniki 2010'!F161)/'wskaźniki 2010'!F$176</f>
        <v>0.19590795290712326</v>
      </c>
      <c r="G160" s="103">
        <f>('wskaźniki 2010'!G$175-'wskaźniki 2010'!G161)/'wskaźniki 2010'!G$176</f>
        <v>0.35886793818517942</v>
      </c>
      <c r="H160" s="103">
        <f>('wskaźniki 2010'!H$175-'wskaźniki 2010'!H161)/'wskaźniki 2010'!H$176</f>
        <v>0.37178231324062372</v>
      </c>
      <c r="I160" s="103">
        <f>('wskaźniki 2010'!I161-'wskaźniki 2010'!I$175)/'wskaźniki 2010'!I$176</f>
        <v>-1.0347916564366018</v>
      </c>
      <c r="J160" s="103">
        <f>('wskaźniki 2010'!J161-'wskaźniki 2010'!J$175)/'wskaźniki 2010'!J$176</f>
        <v>0.75288057342191872</v>
      </c>
      <c r="K160" s="103">
        <f>('wskaźniki 2010'!K161-'wskaźniki 2010'!K$175)/'wskaźniki 2010'!K$176</f>
        <v>-8.1825191240076339E-2</v>
      </c>
      <c r="L160" s="103">
        <f>('wskaźniki 2010'!L$175-'wskaźniki 2010'!L161)/'wskaźniki 2010'!L$176</f>
        <v>-0.44836640284973589</v>
      </c>
      <c r="M160" s="103">
        <f>('wskaźniki 2010'!M161-'wskaźniki 2010'!M$175)/'wskaźniki 2010'!M$176</f>
        <v>0.6890970085825715</v>
      </c>
      <c r="N160" s="103">
        <f>('wskaźniki 2010'!N161-'wskaźniki 2010'!N$175)/'wskaźniki 2010'!N$176</f>
        <v>0.76189237589356185</v>
      </c>
      <c r="O160" s="103">
        <f>('wskaźniki 2010'!O161-'wskaźniki 2010'!O$175)/'wskaźniki 2010'!O$176</f>
        <v>0.97906731226982124</v>
      </c>
      <c r="P160" s="103">
        <f>('wskaźniki 2010'!P161-'wskaźniki 2010'!P$175)/'wskaźniki 2010'!P$176</f>
        <v>-0.42966205392424733</v>
      </c>
      <c r="Q160" s="103">
        <f>('wskaźniki 2010'!Q161-'wskaźniki 2010'!Q$175)/'wskaźniki 2010'!Q$176</f>
        <v>-0.40417034887081926</v>
      </c>
      <c r="R160" s="103">
        <f>('wskaźniki 2010'!R161-'wskaźniki 2010'!R$175)/'wskaźniki 2010'!R$176</f>
        <v>-0.13965575387921167</v>
      </c>
      <c r="S160" s="103">
        <f>('wskaźniki 2010'!S161-'wskaźniki 2010'!S$175)/'wskaźniki 2010'!S$176</f>
        <v>-0.61964417552389051</v>
      </c>
      <c r="T160" s="103">
        <f>('wskaźniki 2010'!T161-'wskaźniki 2010'!T$175)/'wskaźniki 2010'!T$176</f>
        <v>-7.2691736187961889E-2</v>
      </c>
      <c r="U160" s="103">
        <f>('wskaźniki 2010'!U161-'wskaźniki 2010'!U$175)/'wskaźniki 2010'!U$176</f>
        <v>-0.49751880893243239</v>
      </c>
      <c r="V160" s="103">
        <f>('wskaźniki 2010'!V161-'wskaźniki 2010'!V$175)/'wskaźniki 2010'!V$176</f>
        <v>-0.72776747152626897</v>
      </c>
    </row>
    <row r="161" spans="1:22">
      <c r="A161" s="60" t="s">
        <v>338</v>
      </c>
      <c r="B161" s="60" t="s">
        <v>339</v>
      </c>
      <c r="C161" s="103">
        <f>('wskaźniki 2010'!C162-'wskaźniki 2010'!C$175)/'wskaźniki 2010'!C$176</f>
        <v>-0.39839980244482953</v>
      </c>
      <c r="D161" s="103">
        <f>('wskaźniki 2010'!D162-'wskaźniki 2010'!D$175)/'wskaźniki 2010'!D$176</f>
        <v>0.86160596897785646</v>
      </c>
      <c r="E161" s="103">
        <f>('wskaźniki 2010'!E162-'wskaźniki 2010'!E$175)/'wskaźniki 2010'!E$176</f>
        <v>0.37612608191010932</v>
      </c>
      <c r="F161" s="103">
        <f>('wskaźniki 2010'!F$175-'wskaźniki 2010'!F162)/'wskaźniki 2010'!F$176</f>
        <v>0.30807659449256947</v>
      </c>
      <c r="G161" s="103">
        <f>('wskaźniki 2010'!G$175-'wskaźniki 2010'!G162)/'wskaźniki 2010'!G$176</f>
        <v>0.81406980631897419</v>
      </c>
      <c r="H161" s="103">
        <f>('wskaźniki 2010'!H$175-'wskaźniki 2010'!H162)/'wskaźniki 2010'!H$176</f>
        <v>0.87262895283938413</v>
      </c>
      <c r="I161" s="103">
        <f>('wskaźniki 2010'!I162-'wskaźniki 2010'!I$175)/'wskaźniki 2010'!I$176</f>
        <v>0.15006899485989597</v>
      </c>
      <c r="J161" s="103">
        <f>('wskaźniki 2010'!J162-'wskaźniki 2010'!J$175)/'wskaźniki 2010'!J$176</f>
        <v>-0.30221294855040493</v>
      </c>
      <c r="K161" s="103">
        <f>('wskaźniki 2010'!K162-'wskaźniki 2010'!K$175)/'wskaźniki 2010'!K$176</f>
        <v>-5.2853871156225286E-2</v>
      </c>
      <c r="L161" s="103">
        <f>('wskaźniki 2010'!L$175-'wskaźniki 2010'!L162)/'wskaźniki 2010'!L$176</f>
        <v>0.13196856046668679</v>
      </c>
      <c r="M161" s="103">
        <f>('wskaźniki 2010'!M162-'wskaźniki 2010'!M$175)/'wskaźniki 2010'!M$176</f>
        <v>-0.69069865128958985</v>
      </c>
      <c r="N161" s="103">
        <f>('wskaźniki 2010'!N162-'wskaźniki 2010'!N$175)/'wskaźniki 2010'!N$176</f>
        <v>-1.7093512467819769</v>
      </c>
      <c r="O161" s="103">
        <f>('wskaźniki 2010'!O162-'wskaźniki 2010'!O$175)/'wskaźniki 2010'!O$176</f>
        <v>-1.3262017912162121</v>
      </c>
      <c r="P161" s="103">
        <f>('wskaźniki 2010'!P162-'wskaźniki 2010'!P$175)/'wskaźniki 2010'!P$176</f>
        <v>-0.33043864998905043</v>
      </c>
      <c r="Q161" s="103">
        <f>('wskaźniki 2010'!Q162-'wskaźniki 2010'!Q$175)/'wskaźniki 2010'!Q$176</f>
        <v>-0.65449847515268444</v>
      </c>
      <c r="R161" s="103">
        <f>('wskaźniki 2010'!R162-'wskaźniki 2010'!R$175)/'wskaźniki 2010'!R$176</f>
        <v>-0.21225163411393061</v>
      </c>
      <c r="S161" s="103">
        <f>('wskaźniki 2010'!S162-'wskaźniki 2010'!S$175)/'wskaźniki 2010'!S$176</f>
        <v>-0.61964417552389051</v>
      </c>
      <c r="T161" s="103">
        <f>('wskaźniki 2010'!T162-'wskaźniki 2010'!T$175)/'wskaźniki 2010'!T$176</f>
        <v>-1.2633281241442167</v>
      </c>
      <c r="U161" s="103">
        <f>('wskaźniki 2010'!U162-'wskaźniki 2010'!U$175)/'wskaźniki 2010'!U$176</f>
        <v>0.75023360040879483</v>
      </c>
      <c r="V161" s="103">
        <f>('wskaźniki 2010'!V162-'wskaźniki 2010'!V$175)/'wskaźniki 2010'!V$176</f>
        <v>-0.12628027007864775</v>
      </c>
    </row>
    <row r="162" spans="1:22">
      <c r="A162" s="60" t="s">
        <v>340</v>
      </c>
      <c r="B162" s="60" t="s">
        <v>341</v>
      </c>
      <c r="C162" s="103">
        <f>('wskaźniki 2010'!C163-'wskaźniki 2010'!C$175)/'wskaźniki 2010'!C$176</f>
        <v>-0.47171488782326015</v>
      </c>
      <c r="D162" s="103">
        <f>('wskaźniki 2010'!D163-'wskaźniki 2010'!D$175)/'wskaźniki 2010'!D$176</f>
        <v>-0.30540043770540737</v>
      </c>
      <c r="E162" s="103">
        <f>('wskaźniki 2010'!E163-'wskaźniki 2010'!E$175)/'wskaźniki 2010'!E$176</f>
        <v>0.19844527731805198</v>
      </c>
      <c r="F162" s="103">
        <f>('wskaźniki 2010'!F$175-'wskaźniki 2010'!F163)/'wskaźniki 2010'!F$176</f>
        <v>-0.10320842465406617</v>
      </c>
      <c r="G162" s="103">
        <f>('wskaźniki 2010'!G$175-'wskaźniki 2010'!G163)/'wskaźniki 2010'!G$176</f>
        <v>-8.0805065349196376E-3</v>
      </c>
      <c r="H162" s="103">
        <f>('wskaźniki 2010'!H$175-'wskaźniki 2010'!H163)/'wskaźniki 2010'!H$176</f>
        <v>-0.12906432635813678</v>
      </c>
      <c r="I162" s="103">
        <f>('wskaźniki 2010'!I163-'wskaźniki 2010'!I$175)/'wskaźniki 2010'!I$176</f>
        <v>-0.27309552346028187</v>
      </c>
      <c r="J162" s="103">
        <f>('wskaźniki 2010'!J163-'wskaźniki 2010'!J$175)/'wskaźniki 2010'!J$176</f>
        <v>8.7602018377691826E-2</v>
      </c>
      <c r="K162" s="103">
        <f>('wskaźniki 2010'!K163-'wskaźniki 2010'!K$175)/'wskaźniki 2010'!K$176</f>
        <v>-8.6307021201265127E-2</v>
      </c>
      <c r="L162" s="103">
        <f>('wskaźniki 2010'!L$175-'wskaźniki 2010'!L163)/'wskaźniki 2010'!L$176</f>
        <v>0.37161434669199622</v>
      </c>
      <c r="M162" s="103">
        <f>('wskaźniki 2010'!M163-'wskaźniki 2010'!M$175)/'wskaźniki 2010'!M$176</f>
        <v>0.20715881159373023</v>
      </c>
      <c r="N162" s="103">
        <f>('wskaźniki 2010'!N163-'wskaźniki 2010'!N$175)/'wskaźniki 2010'!N$176</f>
        <v>-0.61223571518118436</v>
      </c>
      <c r="O162" s="103">
        <f>('wskaźniki 2010'!O163-'wskaźniki 2010'!O$175)/'wskaźniki 2010'!O$176</f>
        <v>-0.31941325811530996</v>
      </c>
      <c r="P162" s="103">
        <f>('wskaźniki 2010'!P163-'wskaźniki 2010'!P$175)/'wskaźniki 2010'!P$176</f>
        <v>-0.61878551195633047</v>
      </c>
      <c r="Q162" s="103">
        <f>('wskaźniki 2010'!Q163-'wskaźniki 2010'!Q$175)/'wskaźniki 2010'!Q$176</f>
        <v>4.0555257022987082E-2</v>
      </c>
      <c r="R162" s="103">
        <f>('wskaźniki 2010'!R163-'wskaźniki 2010'!R$175)/'wskaźniki 2010'!R$176</f>
        <v>-9.9933479788516411E-2</v>
      </c>
      <c r="S162" s="103">
        <f>('wskaźniki 2010'!S163-'wskaźniki 2010'!S$175)/'wskaźniki 2010'!S$176</f>
        <v>-0.61964417552389051</v>
      </c>
      <c r="T162" s="103">
        <f>('wskaźniki 2010'!T163-'wskaźniki 2010'!T$175)/'wskaźniki 2010'!T$176</f>
        <v>-0.33913295573558655</v>
      </c>
      <c r="U162" s="103">
        <f>('wskaźniki 2010'!U163-'wskaźniki 2010'!U$175)/'wskaźniki 2010'!U$176</f>
        <v>-0.27714829654144446</v>
      </c>
      <c r="V162" s="103">
        <f>('wskaźniki 2010'!V163-'wskaźniki 2010'!V$175)/'wskaźniki 2010'!V$176</f>
        <v>-0.70166925787371148</v>
      </c>
    </row>
    <row r="163" spans="1:22">
      <c r="A163" s="60" t="s">
        <v>342</v>
      </c>
      <c r="B163" s="60" t="s">
        <v>343</v>
      </c>
      <c r="C163" s="103">
        <f>('wskaźniki 2010'!C164-'wskaźniki 2010'!C$175)/'wskaźniki 2010'!C$176</f>
        <v>-0.40779917236514113</v>
      </c>
      <c r="D163" s="103">
        <f>('wskaźniki 2010'!D164-'wskaźniki 2010'!D$175)/'wskaźniki 2010'!D$176</f>
        <v>0.41082242384781237</v>
      </c>
      <c r="E163" s="103">
        <f>('wskaźniki 2010'!E164-'wskaźniki 2010'!E$175)/'wskaźniki 2010'!E$176</f>
        <v>-0.33459713645811973</v>
      </c>
      <c r="F163" s="103">
        <f>('wskaźniki 2010'!F$175-'wskaźniki 2010'!F164)/'wskaźniki 2010'!F$176</f>
        <v>1.1867309535785633</v>
      </c>
      <c r="G163" s="103">
        <f>('wskaźniki 2010'!G$175-'wskaźniki 2010'!G164)/'wskaźniki 2010'!G$176</f>
        <v>0.85587405951493456</v>
      </c>
      <c r="H163" s="103">
        <f>('wskaźniki 2010'!H$175-'wskaźniki 2010'!H164)/'wskaźniki 2010'!H$176</f>
        <v>1.3734755924381445</v>
      </c>
      <c r="I163" s="103">
        <f>('wskaźniki 2010'!I164-'wskaźniki 2010'!I$175)/'wskaźniki 2010'!I$176</f>
        <v>3.7610728845254147</v>
      </c>
      <c r="J163" s="103">
        <f>('wskaźniki 2010'!J164-'wskaźniki 2010'!J$175)/'wskaźniki 2010'!J$176</f>
        <v>0.21539951065733509</v>
      </c>
      <c r="K163" s="103">
        <f>('wskaźniki 2010'!K164-'wskaźniki 2010'!K$175)/'wskaźniki 2010'!K$176</f>
        <v>0.38934593615485102</v>
      </c>
      <c r="L163" s="103">
        <f>('wskaźniki 2010'!L$175-'wskaźniki 2010'!L164)/'wskaźniki 2010'!L$176</f>
        <v>0.54649175773170222</v>
      </c>
      <c r="M163" s="103">
        <f>('wskaźniki 2010'!M164-'wskaźniki 2010'!M$175)/'wskaźniki 2010'!M$176</f>
        <v>-0.88215355146323915</v>
      </c>
      <c r="N163" s="103">
        <f>('wskaźniki 2010'!N164-'wskaźniki 2010'!N$175)/'wskaźniki 2010'!N$176</f>
        <v>-1.0241096522937745</v>
      </c>
      <c r="O163" s="103">
        <f>('wskaźniki 2010'!O164-'wskaźniki 2010'!O$175)/'wskaźniki 2010'!O$176</f>
        <v>-0.39273201690924159</v>
      </c>
      <c r="P163" s="103">
        <f>('wskaźniki 2010'!P164-'wskaźniki 2010'!P$175)/'wskaźniki 2010'!P$176</f>
        <v>-0.60678841335468559</v>
      </c>
      <c r="Q163" s="103">
        <f>('wskaźniki 2010'!Q164-'wskaźniki 2010'!Q$175)/'wskaźniki 2010'!Q$176</f>
        <v>-0.22266358338335895</v>
      </c>
      <c r="R163" s="103">
        <f>('wskaźniki 2010'!R164-'wskaźniki 2010'!R$175)/'wskaźniki 2010'!R$176</f>
        <v>-0.22594897000727382</v>
      </c>
      <c r="S163" s="103">
        <f>('wskaźniki 2010'!S164-'wskaźniki 2010'!S$175)/'wskaźniki 2010'!S$176</f>
        <v>-0.61964417552389051</v>
      </c>
      <c r="T163" s="103">
        <f>('wskaźniki 2010'!T164-'wskaźniki 2010'!T$175)/'wskaźniki 2010'!T$176</f>
        <v>-0.54668816347930438</v>
      </c>
      <c r="U163" s="103">
        <f>('wskaźniki 2010'!U164-'wskaźniki 2010'!U$175)/'wskaźniki 2010'!U$176</f>
        <v>1.1504258264941916</v>
      </c>
      <c r="V163" s="103">
        <f>('wskaźniki 2010'!V164-'wskaźniki 2010'!V$175)/'wskaźniki 2010'!V$176</f>
        <v>0.35941687210892043</v>
      </c>
    </row>
    <row r="164" spans="1:22">
      <c r="A164" s="60" t="s">
        <v>344</v>
      </c>
      <c r="B164" s="60" t="s">
        <v>345</v>
      </c>
      <c r="C164" s="103">
        <f>('wskaźniki 2010'!C165-'wskaźniki 2010'!C$175)/'wskaźniki 2010'!C$176</f>
        <v>-0.2931268593373394</v>
      </c>
      <c r="D164" s="103">
        <f>('wskaźniki 2010'!D165-'wskaźniki 2010'!D$175)/'wskaźniki 2010'!D$176</f>
        <v>0.64577321113393815</v>
      </c>
      <c r="E164" s="103">
        <f>('wskaźniki 2010'!E165-'wskaźniki 2010'!E$175)/'wskaźniki 2010'!E$176</f>
        <v>-1.4500377430638125</v>
      </c>
      <c r="F164" s="103">
        <f>('wskaźniki 2010'!F$175-'wskaźniki 2010'!F165)/'wskaźniki 2010'!F$176</f>
        <v>0.12112885851682624</v>
      </c>
      <c r="G164" s="103">
        <f>('wskaźniki 2010'!G$175-'wskaźniki 2010'!G165)/'wskaźniki 2010'!G$176</f>
        <v>-0.25426110868891028</v>
      </c>
      <c r="H164" s="103">
        <f>('wskaźniki 2010'!H$175-'wskaźniki 2010'!H165)/'wskaźniki 2010'!H$176</f>
        <v>-0.17914899031801351</v>
      </c>
      <c r="I164" s="103">
        <f>('wskaźniki 2010'!I165-'wskaźniki 2010'!I$175)/'wskaźniki 2010'!I$176</f>
        <v>2.8583219121090346</v>
      </c>
      <c r="J164" s="103">
        <f>('wskaźniki 2010'!J165-'wskaźniki 2010'!J$175)/'wskaźniki 2010'!J$176</f>
        <v>-0.45797387330714695</v>
      </c>
      <c r="K164" s="103">
        <f>('wskaźniki 2010'!K165-'wskaźniki 2010'!K$175)/'wskaźniki 2010'!K$176</f>
        <v>-0.12517749836115924</v>
      </c>
      <c r="L164" s="103">
        <f>('wskaźniki 2010'!L$175-'wskaźniki 2010'!L165)/'wskaźniki 2010'!L$176</f>
        <v>0.72414544482578058</v>
      </c>
      <c r="M164" s="103">
        <f>('wskaźniki 2010'!M165-'wskaźniki 2010'!M$175)/'wskaźniki 2010'!M$176</f>
        <v>-1.5423428624068567</v>
      </c>
      <c r="N164" s="103">
        <f>('wskaźniki 2010'!N165-'wskaźniki 2010'!N$175)/'wskaźniki 2010'!N$176</f>
        <v>-0.14933314869181374</v>
      </c>
      <c r="O164" s="103">
        <f>('wskaźniki 2010'!O165-'wskaźniki 2010'!O$175)/'wskaźniki 2010'!O$176</f>
        <v>9.8567214942423695E-2</v>
      </c>
      <c r="P164" s="103">
        <f>('wskaźniki 2010'!P165-'wskaźniki 2010'!P$175)/'wskaźniki 2010'!P$176</f>
        <v>2.1827141838449804</v>
      </c>
      <c r="Q164" s="103">
        <f>('wskaźniki 2010'!Q165-'wskaźniki 2010'!Q$175)/'wskaźniki 2010'!Q$176</f>
        <v>-0.54625831004290426</v>
      </c>
      <c r="R164" s="103">
        <f>('wskaźniki 2010'!R165-'wskaźniki 2010'!R$175)/'wskaźniki 2010'!R$176</f>
        <v>-0.19581483104191877</v>
      </c>
      <c r="S164" s="103">
        <f>('wskaźniki 2010'!S165-'wskaźniki 2010'!S$175)/'wskaźniki 2010'!S$176</f>
        <v>2.0697482084116672</v>
      </c>
      <c r="T164" s="103">
        <f>('wskaźniki 2010'!T165-'wskaźniki 2010'!T$175)/'wskaźniki 2010'!T$176</f>
        <v>-4.0374755958912233E-2</v>
      </c>
      <c r="U164" s="103">
        <f>('wskaźniki 2010'!U165-'wskaźniki 2010'!U$175)/'wskaźniki 2010'!U$176</f>
        <v>-0.10412346384422605</v>
      </c>
      <c r="V164" s="103">
        <f>('wskaźniki 2010'!V165-'wskaźniki 2010'!V$175)/'wskaźniki 2010'!V$176</f>
        <v>-0.44115385420239478</v>
      </c>
    </row>
    <row r="165" spans="1:22">
      <c r="A165" s="60" t="s">
        <v>346</v>
      </c>
      <c r="B165" s="60" t="s">
        <v>347</v>
      </c>
      <c r="C165" s="103">
        <f>('wskaźniki 2010'!C166-'wskaźniki 2010'!C$175)/'wskaźniki 2010'!C$176</f>
        <v>2.1789074297046165</v>
      </c>
      <c r="D165" s="103">
        <f>('wskaźniki 2010'!D166-'wskaźniki 2010'!D$175)/'wskaźniki 2010'!D$176</f>
        <v>0.83677727128354484</v>
      </c>
      <c r="E165" s="103">
        <f>('wskaźniki 2010'!E166-'wskaźniki 2010'!E$175)/'wskaźniki 2010'!E$176</f>
        <v>-0.62579623287288022</v>
      </c>
      <c r="F165" s="103">
        <f>('wskaźniki 2010'!F$175-'wskaźniki 2010'!F166)/'wskaźniki 2010'!F$176</f>
        <v>1.0371727647979678</v>
      </c>
      <c r="G165" s="103">
        <f>('wskaźniki 2010'!G$175-'wskaźniki 2010'!G166)/'wskaźniki 2010'!G$176</f>
        <v>-0.18923227038408294</v>
      </c>
      <c r="H165" s="103">
        <f>('wskaźniki 2010'!H$175-'wskaźniki 2010'!H166)/'wskaźniki 2010'!H$176</f>
        <v>0.44690930918043703</v>
      </c>
      <c r="I165" s="103">
        <f>('wskaźniki 2010'!I166-'wskaźniki 2010'!I$175)/'wskaźniki 2010'!I$176</f>
        <v>-0.80910391333250675</v>
      </c>
      <c r="J165" s="103">
        <f>('wskaźniki 2010'!J166-'wskaźniki 2010'!J$175)/'wskaźniki 2010'!J$176</f>
        <v>-2.2838051498308021</v>
      </c>
      <c r="K165" s="103">
        <f>('wskaźniki 2010'!K166-'wskaźniki 2010'!K$175)/'wskaźniki 2010'!K$176</f>
        <v>-7.5204837602612012E-2</v>
      </c>
      <c r="L165" s="103">
        <f>('wskaźniki 2010'!L$175-'wskaźniki 2010'!L166)/'wskaźniki 2010'!L$176</f>
        <v>-0.33644485978432426</v>
      </c>
      <c r="M165" s="103">
        <f>('wskaźniki 2010'!M166-'wskaźniki 2010'!M$175)/'wskaźniki 2010'!M$176</f>
        <v>0.87395001564678465</v>
      </c>
      <c r="N165" s="103">
        <f>('wskaźniki 2010'!N166-'wskaźniki 2010'!N$175)/'wskaźniki 2010'!N$176</f>
        <v>1.6694729983805965</v>
      </c>
      <c r="O165" s="103">
        <f>('wskaźniki 2010'!O166-'wskaźniki 2010'!O$175)/'wskaźniki 2010'!O$176</f>
        <v>0.32684281992347669</v>
      </c>
      <c r="P165" s="103">
        <f>('wskaźniki 2010'!P166-'wskaźniki 2010'!P$175)/'wskaźniki 2010'!P$176</f>
        <v>0.35190892078880304</v>
      </c>
      <c r="Q165" s="103">
        <f>('wskaźniki 2010'!Q166-'wskaźniki 2010'!Q$175)/'wskaźniki 2010'!Q$176</f>
        <v>0.62695661335839836</v>
      </c>
      <c r="R165" s="103">
        <f>('wskaźniki 2010'!R166-'wskaźniki 2010'!R$175)/'wskaźniki 2010'!R$176</f>
        <v>-7.2538808001830019E-2</v>
      </c>
      <c r="S165" s="103">
        <f>('wskaźniki 2010'!S166-'wskaźniki 2010'!S$175)/'wskaźniki 2010'!S$176</f>
        <v>-0.22637862254216334</v>
      </c>
      <c r="T165" s="103">
        <f>('wskaźniki 2010'!T166-'wskaźniki 2010'!T$175)/'wskaźniki 2010'!T$176</f>
        <v>1.7431461768778971</v>
      </c>
      <c r="U165" s="103">
        <f>('wskaźniki 2010'!U166-'wskaźniki 2010'!U$175)/'wskaźniki 2010'!U$176</f>
        <v>-0.47406671627550084</v>
      </c>
      <c r="V165" s="103">
        <f>('wskaźniki 2010'!V166-'wskaźniki 2010'!V$175)/'wskaźniki 2010'!V$176</f>
        <v>-1.7755619313597756E-2</v>
      </c>
    </row>
    <row r="166" spans="1:22">
      <c r="A166" s="60" t="s">
        <v>348</v>
      </c>
      <c r="B166" s="60" t="s">
        <v>349</v>
      </c>
      <c r="C166" s="103">
        <f>('wskaźniki 2010'!C167-'wskaźniki 2010'!C$175)/'wskaźniki 2010'!C$176</f>
        <v>-0.43599728212607602</v>
      </c>
      <c r="D166" s="103">
        <f>('wskaźniki 2010'!D167-'wskaźniki 2010'!D$175)/'wskaźniki 2010'!D$176</f>
        <v>0.25362145280591325</v>
      </c>
      <c r="E166" s="103">
        <f>('wskaźniki 2010'!E167-'wskaźniki 2010'!E$175)/'wskaźniki 2010'!E$176</f>
        <v>-0.78867030374893266</v>
      </c>
      <c r="F166" s="103">
        <f>('wskaźniki 2010'!F$175-'wskaźniki 2010'!F167)/'wskaźniki 2010'!F$176</f>
        <v>0.13982363211440083</v>
      </c>
      <c r="G166" s="103">
        <f>('wskaźniki 2010'!G$175-'wskaźniki 2010'!G167)/'wskaźniki 2010'!G$176</f>
        <v>0.93483764888508269</v>
      </c>
      <c r="H166" s="103">
        <f>('wskaźniki 2010'!H$175-'wskaźniki 2010'!H167)/'wskaźniki 2010'!H$176</f>
        <v>0.89767128481932168</v>
      </c>
      <c r="I166" s="103">
        <f>('wskaźniki 2010'!I167-'wskaźniki 2010'!I$175)/'wskaźniki 2010'!I$176</f>
        <v>2.7736890084449999</v>
      </c>
      <c r="J166" s="103">
        <f>('wskaźniki 2010'!J167-'wskaźniki 2010'!J$175)/'wskaźniki 2010'!J$176</f>
        <v>0.62540961035425646</v>
      </c>
      <c r="K166" s="103">
        <f>('wskaźniki 2010'!K167-'wskaźniki 2010'!K$175)/'wskaźniki 2010'!K$176</f>
        <v>0.1315137938031474</v>
      </c>
      <c r="L166" s="103">
        <f>('wskaźniki 2010'!L$175-'wskaźniki 2010'!L167)/'wskaźniki 2010'!L$176</f>
        <v>0.19673693565229028</v>
      </c>
      <c r="M166" s="103">
        <f>('wskaźniki 2010'!M167-'wskaźniki 2010'!M$175)/'wskaźniki 2010'!M$176</f>
        <v>9.4926628733315851E-2</v>
      </c>
      <c r="N166" s="103">
        <f>('wskaźniki 2010'!N167-'wskaźniki 2010'!N$175)/'wskaźniki 2010'!N$176</f>
        <v>-1.1152322047523118</v>
      </c>
      <c r="O166" s="103">
        <f>('wskaźniki 2010'!O167-'wskaźniki 2010'!O$175)/'wskaźniki 2010'!O$176</f>
        <v>-0.27906711473594575</v>
      </c>
      <c r="P166" s="103">
        <f>('wskaźniki 2010'!P167-'wskaźniki 2010'!P$175)/'wskaźniki 2010'!P$176</f>
        <v>1.6496486634105558</v>
      </c>
      <c r="Q166" s="103">
        <f>('wskaźniki 2010'!Q167-'wskaźniki 2010'!Q$175)/'wskaźniki 2010'!Q$176</f>
        <v>-0.78559210863592432</v>
      </c>
      <c r="R166" s="103">
        <f>('wskaźniki 2010'!R167-'wskaźniki 2010'!R$175)/'wskaźniki 2010'!R$176</f>
        <v>-0.11089134850319096</v>
      </c>
      <c r="S166" s="103">
        <f>('wskaźniki 2010'!S167-'wskaźniki 2010'!S$175)/'wskaźniki 2010'!S$176</f>
        <v>-0.61964417552389051</v>
      </c>
      <c r="T166" s="103">
        <f>('wskaźniki 2010'!T167-'wskaźniki 2010'!T$175)/'wskaźniki 2010'!T$176</f>
        <v>-0.58586011183574227</v>
      </c>
      <c r="U166" s="103">
        <f>('wskaźniki 2010'!U167-'wskaźniki 2010'!U$175)/'wskaźniki 2010'!U$176</f>
        <v>-0.83886528259883997</v>
      </c>
      <c r="V166" s="103">
        <f>('wskaźniki 2010'!V167-'wskaźniki 2010'!V$175)/'wskaźniki 2010'!V$176</f>
        <v>-0.66096413024586576</v>
      </c>
    </row>
    <row r="167" spans="1:22">
      <c r="A167" s="60" t="s">
        <v>350</v>
      </c>
      <c r="B167" s="60" t="s">
        <v>351</v>
      </c>
      <c r="C167" s="103">
        <f>('wskaźniki 2010'!C168-'wskaźniki 2010'!C$175)/'wskaźniki 2010'!C$176</f>
        <v>-0.42847778618982674</v>
      </c>
      <c r="D167" s="103">
        <f>('wskaźniki 2010'!D168-'wskaźniki 2010'!D$175)/'wskaźniki 2010'!D$176</f>
        <v>0.47055567485275951</v>
      </c>
      <c r="E167" s="103">
        <f>('wskaźniki 2010'!E168-'wskaźniki 2010'!E$175)/'wskaźniki 2010'!E$176</f>
        <v>-0.22601442254075135</v>
      </c>
      <c r="F167" s="103">
        <f>('wskaźniki 2010'!F$175-'wskaźniki 2010'!F168)/'wskaźniki 2010'!F$176</f>
        <v>0.77544593443192755</v>
      </c>
      <c r="G167" s="103">
        <f>('wskaźniki 2010'!G$175-'wskaźniki 2010'!G168)/'wskaźniki 2010'!G$176</f>
        <v>0.20558567646665701</v>
      </c>
      <c r="H167" s="103">
        <f>('wskaźniki 2010'!H$175-'wskaźniki 2010'!H168)/'wskaźniki 2010'!H$176</f>
        <v>0.57212096908012722</v>
      </c>
      <c r="I167" s="103">
        <f>('wskaźniki 2010'!I168-'wskaźniki 2010'!I$175)/'wskaźniki 2010'!I$176</f>
        <v>3.8174948203014369</v>
      </c>
      <c r="J167" s="103">
        <f>('wskaźniki 2010'!J168-'wskaźniki 2010'!J$175)/'wskaźniki 2010'!J$176</f>
        <v>1.7303517608485839</v>
      </c>
      <c r="K167" s="103">
        <f>('wskaźniki 2010'!K168-'wskaźniki 2010'!K$175)/'wskaźniki 2010'!K$176</f>
        <v>12.815486177282086</v>
      </c>
      <c r="L167" s="103">
        <f>('wskaźniki 2010'!L$175-'wskaźniki 2010'!L168)/'wskaźniki 2010'!L$176</f>
        <v>-0.16856254518620684</v>
      </c>
      <c r="M167" s="103">
        <f>('wskaźniki 2010'!M168-'wskaźniki 2010'!M$175)/'wskaźniki 2010'!M$176</f>
        <v>-3.0409725982488687</v>
      </c>
      <c r="N167" s="103">
        <f>('wskaźniki 2010'!N168-'wskaźniki 2010'!N$175)/'wskaźniki 2010'!N$176</f>
        <v>-0.69971336554138053</v>
      </c>
      <c r="O167" s="103">
        <f>('wskaźniki 2010'!O168-'wskaźniki 2010'!O$175)/'wskaźniki 2010'!O$176</f>
        <v>-0.29335017236881333</v>
      </c>
      <c r="P167" s="103">
        <f>('wskaźniki 2010'!P168-'wskaźniki 2010'!P$175)/'wskaźniki 2010'!P$176</f>
        <v>2.6219157275572647</v>
      </c>
      <c r="Q167" s="103">
        <f>('wskaźniki 2010'!Q168-'wskaźniki 2010'!Q$175)/'wskaźniki 2010'!Q$176</f>
        <v>-0.45845005939149064</v>
      </c>
      <c r="R167" s="103">
        <f>('wskaźniki 2010'!R168-'wskaźniki 2010'!R$175)/'wskaźniki 2010'!R$176</f>
        <v>-0.18896616309524716</v>
      </c>
      <c r="S167" s="103">
        <f>('wskaźniki 2010'!S168-'wskaźniki 2010'!S$175)/'wskaźniki 2010'!S$176</f>
        <v>-0.61964417552389051</v>
      </c>
      <c r="T167" s="103">
        <f>('wskaźniki 2010'!T168-'wskaźniki 2010'!T$175)/'wskaźniki 2010'!T$176</f>
        <v>-0.57432147500428021</v>
      </c>
      <c r="U167" s="103">
        <f>('wskaźniki 2010'!U168-'wskaźniki 2010'!U$175)/'wskaźniki 2010'!U$176</f>
        <v>-0.41825690514833314</v>
      </c>
      <c r="V167" s="103">
        <f>('wskaźniki 2010'!V168-'wskaźniki 2010'!V$175)/'wskaźniki 2010'!V$176</f>
        <v>-0.77203674945544587</v>
      </c>
    </row>
    <row r="168" spans="1:22">
      <c r="A168" s="60" t="s">
        <v>352</v>
      </c>
      <c r="B168" s="60" t="s">
        <v>353</v>
      </c>
      <c r="C168" s="103">
        <f>('wskaźniki 2010'!C169-'wskaźniki 2010'!C$175)/'wskaźniki 2010'!C$176</f>
        <v>-0.43411740814201366</v>
      </c>
      <c r="D168" s="103">
        <f>('wskaźniki 2010'!D169-'wskaźniki 2010'!D$175)/'wskaźniki 2010'!D$176</f>
        <v>0.46112375215507062</v>
      </c>
      <c r="E168" s="103">
        <f>('wskaźniki 2010'!E169-'wskaźniki 2010'!E$175)/'wskaźniki 2010'!E$176</f>
        <v>-0.38888849341680387</v>
      </c>
      <c r="F168" s="103">
        <f>('wskaźniki 2010'!F$175-'wskaźniki 2010'!F169)/'wskaźniki 2010'!F$176</f>
        <v>-0.21537706623951106</v>
      </c>
      <c r="G168" s="103">
        <f>('wskaźniki 2010'!G$175-'wskaźniki 2010'!G169)/'wskaźniki 2010'!G$176</f>
        <v>0.1777161743360168</v>
      </c>
      <c r="H168" s="103">
        <f>('wskaźniki 2010'!H$175-'wskaźniki 2010'!H169)/'wskaźniki 2010'!H$176</f>
        <v>-2.8894998438385031E-2</v>
      </c>
      <c r="I168" s="103">
        <f>('wskaźniki 2010'!I169-'wskaźniki 2010'!I$175)/'wskaźniki 2010'!I$176</f>
        <v>0.54502254529206251</v>
      </c>
      <c r="J168" s="103">
        <f>('wskaźniki 2010'!J169-'wskaźniki 2010'!J$175)/'wskaźniki 2010'!J$176</f>
        <v>-0.8115693113524618</v>
      </c>
      <c r="K168" s="103">
        <f>('wskaźniki 2010'!K169-'wskaźniki 2010'!K$175)/'wskaźniki 2010'!K$176</f>
        <v>-0.19020595904278359</v>
      </c>
      <c r="L168" s="103">
        <f>('wskaźniki 2010'!L$175-'wskaźniki 2010'!L169)/'wskaźniki 2010'!L$176</f>
        <v>-0.15301788642712164</v>
      </c>
      <c r="M168" s="103">
        <f>('wskaźniki 2010'!M169-'wskaźniki 2010'!M$175)/'wskaźniki 2010'!M$176</f>
        <v>0.5174477877372301</v>
      </c>
      <c r="N168" s="103">
        <f>('wskaźniki 2010'!N169-'wskaźniki 2010'!N$175)/'wskaźniki 2010'!N$176</f>
        <v>-0.71429297393474656</v>
      </c>
      <c r="O168" s="103">
        <f>('wskaźniki 2010'!O169-'wskaźniki 2010'!O$175)/'wskaźniki 2010'!O$176</f>
        <v>0.45167085580714533</v>
      </c>
      <c r="P168" s="103">
        <f>('wskaźniki 2010'!P169-'wskaźniki 2010'!P$175)/'wskaźniki 2010'!P$176</f>
        <v>1.1472224737054737</v>
      </c>
      <c r="Q168" s="103">
        <f>('wskaźniki 2010'!Q169-'wskaźniki 2010'!Q$175)/'wskaźniki 2010'!Q$176</f>
        <v>-0.60566301634110509</v>
      </c>
      <c r="R168" s="103">
        <f>('wskaźniki 2010'!R169-'wskaźniki 2010'!R$175)/'wskaźniki 2010'!R$176</f>
        <v>-0.22047003564993653</v>
      </c>
      <c r="S168" s="103">
        <f>('wskaźniki 2010'!S169-'wskaźniki 2010'!S$175)/'wskaźniki 2010'!S$176</f>
        <v>-0.61964417552389051</v>
      </c>
      <c r="T168" s="103">
        <f>('wskaźniki 2010'!T169-'wskaźniki 2010'!T$175)/'wskaźniki 2010'!T$176</f>
        <v>-1.4383157447743842</v>
      </c>
      <c r="U168" s="103">
        <f>('wskaźniki 2010'!U169-'wskaźniki 2010'!U$175)/'wskaźniki 2010'!U$176</f>
        <v>-0.63921852360590403</v>
      </c>
      <c r="V168" s="103">
        <f>('wskaźniki 2010'!V169-'wskaźniki 2010'!V$175)/'wskaźniki 2010'!V$176</f>
        <v>-0.81080844997572832</v>
      </c>
    </row>
    <row r="169" spans="1:22">
      <c r="A169" s="60" t="s">
        <v>354</v>
      </c>
      <c r="B169" s="60" t="s">
        <v>355</v>
      </c>
      <c r="C169" s="103">
        <f>('wskaźniki 2010'!C170-'wskaźniki 2010'!C$175)/'wskaźniki 2010'!C$176</f>
        <v>-0.42847778618982674</v>
      </c>
      <c r="D169" s="103">
        <f>('wskaźniki 2010'!D170-'wskaźniki 2010'!D$175)/'wskaźniki 2010'!D$176</f>
        <v>0.658919610035963</v>
      </c>
      <c r="E169" s="103">
        <f>('wskaźniki 2010'!E170-'wskaźniki 2010'!E$175)/'wskaźniki 2010'!E$176</f>
        <v>-1.0699982443530234</v>
      </c>
      <c r="F169" s="103">
        <f>('wskaźniki 2010'!F$175-'wskaźniki 2010'!F170)/'wskaźniki 2010'!F$176</f>
        <v>0.53241387766346193</v>
      </c>
      <c r="G169" s="103">
        <f>('wskaźniki 2010'!G$175-'wskaźniki 2010'!G170)/'wskaźniki 2010'!G$176</f>
        <v>0.721171465883506</v>
      </c>
      <c r="H169" s="103">
        <f>('wskaźniki 2010'!H$175-'wskaźniki 2010'!H170)/'wskaźniki 2010'!H$176</f>
        <v>0.89767128481932168</v>
      </c>
      <c r="I169" s="103">
        <f>('wskaźniki 2010'!I170-'wskaźniki 2010'!I$175)/'wskaźniki 2010'!I$176</f>
        <v>0.40396770585200326</v>
      </c>
      <c r="J169" s="103">
        <f>('wskaźniki 2010'!J170-'wskaźniki 2010'!J$175)/'wskaźniki 2010'!J$176</f>
        <v>-4.8507240043316267E-2</v>
      </c>
      <c r="K169" s="103">
        <f>('wskaźniki 2010'!K170-'wskaźniki 2010'!K$175)/'wskaźniki 2010'!K$176</f>
        <v>2.6555576562630911E-2</v>
      </c>
      <c r="L169" s="103">
        <f>('wskaźniki 2010'!L$175-'wskaźniki 2010'!L170)/'wskaźniki 2010'!L$176</f>
        <v>1.7512028115607876</v>
      </c>
      <c r="M169" s="103">
        <f>('wskaźniki 2010'!M170-'wskaźniki 2010'!M$175)/'wskaźniki 2010'!M$176</f>
        <v>0.59006861194102878</v>
      </c>
      <c r="N169" s="103">
        <f>('wskaźniki 2010'!N170-'wskaźniki 2010'!N$175)/'wskaźniki 2010'!N$176</f>
        <v>0.98423140389239405</v>
      </c>
      <c r="O169" s="103">
        <f>('wskaźniki 2010'!O170-'wskaźniki 2010'!O$175)/'wskaźniki 2010'!O$176</f>
        <v>0.80204563694829678</v>
      </c>
      <c r="P169" s="103">
        <f>('wskaźniki 2010'!P170-'wskaźniki 2010'!P$175)/'wskaźniki 2010'!P$176</f>
        <v>1.0553773177761252</v>
      </c>
      <c r="Q169" s="103">
        <f>('wskaźniki 2010'!Q170-'wskaźniki 2010'!Q$175)/'wskaźniki 2010'!Q$176</f>
        <v>-0.12170908981911341</v>
      </c>
      <c r="R169" s="103">
        <f>('wskaźniki 2010'!R170-'wskaźniki 2010'!R$175)/'wskaźniki 2010'!R$176</f>
        <v>-9.4454545431179135E-2</v>
      </c>
      <c r="S169" s="103">
        <f>('wskaźniki 2010'!S170-'wskaźniki 2010'!S$175)/'wskaźniki 2010'!S$176</f>
        <v>-0.61964417552389051</v>
      </c>
      <c r="T169" s="103">
        <f>('wskaźniki 2010'!T170-'wskaźniki 2010'!T$175)/'wskaźniki 2010'!T$176</f>
        <v>-0.55204760093525307</v>
      </c>
      <c r="U169" s="103">
        <f>('wskaźniki 2010'!U170-'wskaźniki 2010'!U$175)/'wskaźniki 2010'!U$176</f>
        <v>-3.4533230991648373E-2</v>
      </c>
      <c r="V169" s="103">
        <f>('wskaźniki 2010'!V170-'wskaźniki 2010'!V$175)/'wskaźniki 2010'!V$176</f>
        <v>-0.20643793644549635</v>
      </c>
    </row>
    <row r="170" spans="1:22">
      <c r="A170" s="60" t="s">
        <v>356</v>
      </c>
      <c r="B170" s="60" t="s">
        <v>357</v>
      </c>
      <c r="C170" s="103">
        <f>('wskaźniki 2010'!C171-'wskaźniki 2010'!C$175)/'wskaźniki 2010'!C$176</f>
        <v>0.92503148233504651</v>
      </c>
      <c r="D170" s="103">
        <f>('wskaźniki 2010'!D171-'wskaźniki 2010'!D$175)/'wskaźniki 2010'!D$176</f>
        <v>-1.260651198655899</v>
      </c>
      <c r="E170" s="103">
        <f>('wskaźniki 2010'!E171-'wskaźniki 2010'!E$175)/'wskaźniki 2010'!E$176</f>
        <v>-1.3513261849571141</v>
      </c>
      <c r="F170" s="103">
        <f>('wskaźniki 2010'!F$175-'wskaźniki 2010'!F171)/'wskaźniki 2010'!F$176</f>
        <v>-0.45840912300797804</v>
      </c>
      <c r="G170" s="103">
        <f>('wskaźniki 2010'!G$175-'wskaźniki 2010'!G171)/'wskaźniki 2010'!G$176</f>
        <v>-2.5116907812707878</v>
      </c>
      <c r="H170" s="103">
        <f>('wskaźniki 2010'!H$175-'wskaźniki 2010'!H171)/'wskaźniki 2010'!H$176</f>
        <v>-2.0322815568334267</v>
      </c>
      <c r="I170" s="103">
        <f>('wskaźniki 2010'!I171-'wskaźniki 2010'!I$175)/'wskaźniki 2010'!I$176</f>
        <v>2.8865328799970467</v>
      </c>
      <c r="J170" s="103">
        <f>('wskaźniki 2010'!J171-'wskaźniki 2010'!J$175)/'wskaźniki 2010'!J$176</f>
        <v>0.64830385156340176</v>
      </c>
      <c r="K170" s="103">
        <f>('wskaźniki 2010'!K171-'wskaźniki 2010'!K$175)/'wskaźniki 2010'!K$176</f>
        <v>-0.14071587791350526</v>
      </c>
      <c r="L170" s="103">
        <f>('wskaźniki 2010'!L$175-'wskaźniki 2010'!L171)/'wskaźniki 2010'!L$176</f>
        <v>-0.94984020334956876</v>
      </c>
      <c r="M170" s="103">
        <f>('wskaźniki 2010'!M171-'wskaźniki 2010'!M$175)/'wskaźniki 2010'!M$176</f>
        <v>0.70890268791088007</v>
      </c>
      <c r="N170" s="103">
        <f>('wskaźniki 2010'!N171-'wskaźniki 2010'!N$175)/'wskaźniki 2010'!N$176</f>
        <v>1.2904031801530798</v>
      </c>
      <c r="O170" s="103">
        <f>('wskaźniki 2010'!O171-'wskaźniki 2010'!O$175)/'wskaźniki 2010'!O$176</f>
        <v>-0.1746793673328382</v>
      </c>
      <c r="P170" s="103">
        <f>('wskaźniki 2010'!P171-'wskaźniki 2010'!P$175)/'wskaźniki 2010'!P$176</f>
        <v>-0.69925231974070845</v>
      </c>
      <c r="Q170" s="103">
        <f>('wskaźniki 2010'!Q171-'wskaźniki 2010'!Q$175)/'wskaźniki 2010'!Q$176</f>
        <v>1.1258734715363747</v>
      </c>
      <c r="R170" s="103">
        <f>('wskaźniki 2010'!R171-'wskaźniki 2010'!R$175)/'wskaźniki 2010'!R$176</f>
        <v>1.4725206807672828</v>
      </c>
      <c r="S170" s="103">
        <f>('wskaźniki 2010'!S171-'wskaźniki 2010'!S$175)/'wskaźniki 2010'!S$176</f>
        <v>0.19571807463353794</v>
      </c>
      <c r="T170" s="103">
        <f>('wskaźniki 2010'!T171-'wskaźniki 2010'!T$175)/'wskaźniki 2010'!T$176</f>
        <v>2.2409943847561693</v>
      </c>
      <c r="U170" s="103">
        <f>('wskaźniki 2010'!U171-'wskaźniki 2010'!U$175)/'wskaźniki 2010'!U$176</f>
        <v>-0.11784306166645188</v>
      </c>
      <c r="V170" s="103">
        <f>('wskaźniki 2010'!V171-'wskaźniki 2010'!V$175)/'wskaźniki 2010'!V$176</f>
        <v>0.42325983366678399</v>
      </c>
    </row>
    <row r="171" spans="1:22">
      <c r="A171" s="60" t="s">
        <v>358</v>
      </c>
      <c r="B171" s="60" t="s">
        <v>359</v>
      </c>
      <c r="C171" s="103">
        <f>('wskaźniki 2010'!C172-'wskaźniki 2010'!C$175)/'wskaźniki 2010'!C$176</f>
        <v>2.9327368973136081</v>
      </c>
      <c r="D171" s="103">
        <f>('wskaźniki 2010'!D172-'wskaźniki 2010'!D$175)/'wskaźniki 2010'!D$176</f>
        <v>3.7937816269468308E-2</v>
      </c>
      <c r="E171" s="103">
        <f>('wskaźniki 2010'!E172-'wskaźniki 2010'!E$175)/'wskaźniki 2010'!E$176</f>
        <v>-1.3908108081997934</v>
      </c>
      <c r="F171" s="103">
        <f>('wskaźniki 2010'!F$175-'wskaźniki 2010'!F172)/'wskaźniki 2010'!F$176</f>
        <v>0.10243408491925166</v>
      </c>
      <c r="G171" s="103">
        <f>('wskaźniki 2010'!G$175-'wskaźniki 2010'!G172)/'wskaźniki 2010'!G$176</f>
        <v>-0.81165115130171961</v>
      </c>
      <c r="H171" s="103">
        <f>('wskaźniki 2010'!H$175-'wskaźniki 2010'!H172)/'wskaźniki 2010'!H$176</f>
        <v>-0.60486863397695978</v>
      </c>
      <c r="I171" s="103">
        <f>('wskaźniki 2010'!I172-'wskaźniki 2010'!I$175)/'wskaźniki 2010'!I$176</f>
        <v>1.1092419030522995</v>
      </c>
      <c r="J171" s="103">
        <f>('wskaźniki 2010'!J172-'wskaźniki 2010'!J$175)/'wskaźniki 2010'!J$176</f>
        <v>-1.0345463243234967</v>
      </c>
      <c r="K171" s="103">
        <f>('wskaźniki 2010'!K172-'wskaźniki 2010'!K$175)/'wskaźniki 2010'!K$176</f>
        <v>-0.12709811965164197</v>
      </c>
      <c r="L171" s="103">
        <f>('wskaźniki 2010'!L$175-'wskaźniki 2010'!L172)/'wskaźniki 2010'!L$176</f>
        <v>-0.38001032042253557</v>
      </c>
      <c r="M171" s="103">
        <f>('wskaźniki 2010'!M172-'wskaźniki 2010'!M$175)/'wskaźniki 2010'!M$176</f>
        <v>0.84094055009960378</v>
      </c>
      <c r="N171" s="103">
        <f>('wskaźniki 2010'!N172-'wskaźniki 2010'!N$175)/'wskaźniki 2010'!N$176</f>
        <v>1.5892851522170832</v>
      </c>
      <c r="O171" s="103">
        <f>('wskaźniki 2010'!O172-'wskaźniki 2010'!O$175)/'wskaźniki 2010'!O$176</f>
        <v>0.69114973167873184</v>
      </c>
      <c r="P171" s="103">
        <f>('wskaźniki 2010'!P172-'wskaźniki 2010'!P$175)/'wskaźniki 2010'!P$176</f>
        <v>-0.9972391504125071</v>
      </c>
      <c r="Q171" s="103">
        <f>('wskaźniki 2010'!Q172-'wskaźniki 2010'!Q$175)/'wskaźniki 2010'!Q$176</f>
        <v>1.4640643499072175</v>
      </c>
      <c r="R171" s="103">
        <f>('wskaźniki 2010'!R172-'wskaźniki 2010'!R$175)/'wskaźniki 2010'!R$176</f>
        <v>1.460193078463274</v>
      </c>
      <c r="S171" s="103">
        <f>('wskaźniki 2010'!S172-'wskaźniki 2010'!S$175)/'wskaźniki 2010'!S$176</f>
        <v>0.41351601034846736</v>
      </c>
      <c r="T171" s="103">
        <f>('wskaźniki 2010'!T172-'wskaźniki 2010'!T$175)/'wskaźniki 2010'!T$176</f>
        <v>1.463960421798951</v>
      </c>
      <c r="U171" s="103">
        <f>('wskaźniki 2010'!U172-'wskaźniki 2010'!U$175)/'wskaźniki 2010'!U$176</f>
        <v>6.4495066582073504E-2</v>
      </c>
      <c r="V171" s="103">
        <f>('wskaźniki 2010'!V172-'wskaźniki 2010'!V$175)/'wskaźniki 2010'!V$176</f>
        <v>0.27647805798456221</v>
      </c>
    </row>
    <row r="172" spans="1:22">
      <c r="A172" s="60" t="s">
        <v>360</v>
      </c>
      <c r="B172" s="60" t="s">
        <v>361</v>
      </c>
      <c r="C172" s="103">
        <f>('wskaźniki 2010'!C173-'wskaźniki 2010'!C$175)/'wskaźniki 2010'!C$176</f>
        <v>3.5286569502613649</v>
      </c>
      <c r="D172" s="103">
        <f>('wskaźniki 2010'!D173-'wskaźniki 2010'!D$175)/'wskaźniki 2010'!D$176</f>
        <v>0.12236420014375146</v>
      </c>
      <c r="E172" s="103">
        <f>('wskaźniki 2010'!E173-'wskaźniki 2010'!E$175)/'wskaźniki 2010'!E$176</f>
        <v>-1.1440319129330472</v>
      </c>
      <c r="F172" s="103">
        <f>('wskaźniki 2010'!F$175-'wskaźniki 2010'!F173)/'wskaźniki 2010'!F$176</f>
        <v>4.6349764126529212E-2</v>
      </c>
      <c r="G172" s="103">
        <f>('wskaźniki 2010'!G$175-'wskaźniki 2010'!G173)/'wskaźniki 2010'!G$176</f>
        <v>-2.3723432706175855</v>
      </c>
      <c r="H172" s="103">
        <f>('wskaźniki 2010'!H$175-'wskaźniki 2010'!H173)/'wskaźniki 2010'!H$176</f>
        <v>-1.5815195811945422</v>
      </c>
      <c r="I172" s="103">
        <f>('wskaźniki 2010'!I173-'wskaźniki 2010'!I$175)/'wskaźniki 2010'!I$176</f>
        <v>1.3913515819324183</v>
      </c>
      <c r="J172" s="103">
        <f>('wskaźniki 2010'!J173-'wskaźniki 2010'!J$175)/'wskaźniki 2010'!J$176</f>
        <v>2.5396434285802774</v>
      </c>
      <c r="K172" s="103">
        <f>('wskaźniki 2010'!K173-'wskaźniki 2010'!K$175)/'wskaźniki 2010'!K$176</f>
        <v>-0.1321549381072788</v>
      </c>
      <c r="L172" s="103">
        <f>('wskaźniki 2010'!L$175-'wskaźniki 2010'!L173)/'wskaźniki 2010'!L$176</f>
        <v>-0.90418243164238543</v>
      </c>
      <c r="M172" s="103">
        <f>('wskaźniki 2010'!M173-'wskaźniki 2010'!M$175)/'wskaźniki 2010'!M$176</f>
        <v>0.70890268791088007</v>
      </c>
      <c r="N172" s="103">
        <f>('wskaźniki 2010'!N173-'wskaźniki 2010'!N$175)/'wskaźniki 2010'!N$176</f>
        <v>1.5455463270369851</v>
      </c>
      <c r="O172" s="103">
        <f>('wskaźniki 2010'!O173-'wskaźniki 2010'!O$175)/'wskaźniki 2010'!O$176</f>
        <v>0.60815931804812429</v>
      </c>
      <c r="P172" s="103">
        <f>('wskaźniki 2010'!P173-'wskaźniki 2010'!P$175)/'wskaźniki 2010'!P$176</f>
        <v>-1.7030765500704892</v>
      </c>
      <c r="Q172" s="103">
        <f>('wskaźniki 2010'!Q173-'wskaźniki 2010'!Q$175)/'wskaźniki 2010'!Q$176</f>
        <v>1.7123128935984486</v>
      </c>
      <c r="R172" s="103">
        <f>('wskaźniki 2010'!R173-'wskaźniki 2010'!R$175)/'wskaźniki 2010'!R$176</f>
        <v>12.213971488327017</v>
      </c>
      <c r="S172" s="103">
        <f>('wskaźniki 2010'!S173-'wskaźniki 2010'!S$175)/'wskaźniki 2010'!S$176</f>
        <v>0.88045663636312532</v>
      </c>
      <c r="T172" s="103">
        <f>('wskaźniki 2010'!T173-'wskaźniki 2010'!T$175)/'wskaźniki 2010'!T$176</f>
        <v>2.5381148003662704</v>
      </c>
      <c r="U172" s="103">
        <f>('wskaźniki 2010'!U173-'wskaźniki 2010'!U$175)/'wskaźniki 2010'!U$176</f>
        <v>5.7617155657215542E-2</v>
      </c>
      <c r="V172" s="103">
        <f>('wskaźniki 2010'!V173-'wskaźniki 2010'!V$175)/'wskaźniki 2010'!V$176</f>
        <v>2.5899185760037735</v>
      </c>
    </row>
    <row r="178" spans="1:2">
      <c r="A178" s="60"/>
      <c r="B178" s="60"/>
    </row>
    <row r="179" spans="1:2">
      <c r="A179" s="60"/>
      <c r="B179" s="60"/>
    </row>
    <row r="180" spans="1:2">
      <c r="A180" s="60"/>
      <c r="B180" s="60"/>
    </row>
    <row r="181" spans="1:2">
      <c r="A181" s="60"/>
      <c r="B181" s="60"/>
    </row>
    <row r="182" spans="1:2">
      <c r="A182" s="60"/>
      <c r="B182" s="60"/>
    </row>
    <row r="183" spans="1:2">
      <c r="A183" s="60"/>
      <c r="B183" s="60"/>
    </row>
    <row r="184" spans="1:2">
      <c r="A184" s="60"/>
      <c r="B184" s="60"/>
    </row>
    <row r="185" spans="1:2">
      <c r="A185" s="60"/>
      <c r="B185" s="60"/>
    </row>
    <row r="186" spans="1:2">
      <c r="A186" s="60"/>
      <c r="B186" s="60"/>
    </row>
    <row r="187" spans="1:2">
      <c r="A187" s="60"/>
      <c r="B187" s="60"/>
    </row>
    <row r="188" spans="1:2">
      <c r="A188" s="60"/>
      <c r="B188" s="60"/>
    </row>
    <row r="189" spans="1:2">
      <c r="A189" s="60"/>
      <c r="B189" s="60"/>
    </row>
    <row r="190" spans="1:2">
      <c r="A190" s="60"/>
      <c r="B190" s="60"/>
    </row>
    <row r="191" spans="1:2">
      <c r="A191" s="60"/>
      <c r="B191" s="60"/>
    </row>
    <row r="192" spans="1:2">
      <c r="A192" s="60"/>
      <c r="B192" s="60"/>
    </row>
    <row r="193" spans="1:2">
      <c r="A193" s="60"/>
      <c r="B193" s="60"/>
    </row>
    <row r="194" spans="1:2">
      <c r="A194" s="60"/>
      <c r="B194" s="60"/>
    </row>
    <row r="195" spans="1:2">
      <c r="A195" s="60"/>
      <c r="B195" s="60"/>
    </row>
    <row r="196" spans="1:2">
      <c r="A196" s="60"/>
      <c r="B196" s="60"/>
    </row>
    <row r="197" spans="1:2">
      <c r="A197" s="60"/>
      <c r="B197" s="60"/>
    </row>
    <row r="198" spans="1:2">
      <c r="A198" s="60"/>
      <c r="B198" s="60"/>
    </row>
    <row r="199" spans="1:2">
      <c r="A199" s="60"/>
      <c r="B199" s="60"/>
    </row>
    <row r="200" spans="1:2">
      <c r="A200" s="60"/>
      <c r="B200" s="60"/>
    </row>
    <row r="201" spans="1:2">
      <c r="A201" s="60"/>
      <c r="B201" s="60"/>
    </row>
    <row r="202" spans="1:2">
      <c r="A202" s="60"/>
      <c r="B202" s="60"/>
    </row>
    <row r="203" spans="1:2">
      <c r="A203" s="60"/>
      <c r="B203" s="60"/>
    </row>
    <row r="204" spans="1:2">
      <c r="A204" s="60"/>
      <c r="B204" s="60"/>
    </row>
    <row r="205" spans="1:2">
      <c r="A205" s="60"/>
      <c r="B205" s="60"/>
    </row>
    <row r="206" spans="1:2">
      <c r="A206" s="60"/>
      <c r="B206" s="60"/>
    </row>
    <row r="207" spans="1:2">
      <c r="A207" s="60"/>
      <c r="B207" s="60"/>
    </row>
    <row r="208" spans="1:2">
      <c r="A208" s="60"/>
      <c r="B208" s="60"/>
    </row>
    <row r="209" spans="1:2">
      <c r="A209" s="60"/>
      <c r="B209" s="60"/>
    </row>
    <row r="210" spans="1:2">
      <c r="A210" s="60"/>
      <c r="B210" s="60"/>
    </row>
    <row r="211" spans="1:2">
      <c r="A211" s="60"/>
      <c r="B211" s="60"/>
    </row>
    <row r="212" spans="1:2">
      <c r="A212" s="60"/>
      <c r="B212" s="60"/>
    </row>
    <row r="213" spans="1:2">
      <c r="A213" s="60"/>
      <c r="B213" s="60"/>
    </row>
    <row r="214" spans="1:2">
      <c r="A214" s="60"/>
      <c r="B214" s="60"/>
    </row>
    <row r="215" spans="1:2">
      <c r="A215" s="60"/>
      <c r="B215" s="60"/>
    </row>
    <row r="216" spans="1:2">
      <c r="A216" s="60"/>
      <c r="B216" s="60"/>
    </row>
    <row r="217" spans="1:2">
      <c r="A217" s="60"/>
      <c r="B217" s="60"/>
    </row>
    <row r="218" spans="1:2">
      <c r="A218" s="60"/>
      <c r="B218" s="60"/>
    </row>
    <row r="219" spans="1:2">
      <c r="A219" s="60"/>
      <c r="B219" s="60"/>
    </row>
    <row r="220" spans="1:2">
      <c r="A220" s="60"/>
      <c r="B220" s="60"/>
    </row>
    <row r="221" spans="1:2">
      <c r="A221" s="60"/>
      <c r="B221" s="60"/>
    </row>
    <row r="222" spans="1:2">
      <c r="A222" s="60"/>
      <c r="B222" s="60"/>
    </row>
    <row r="223" spans="1:2">
      <c r="A223" s="60"/>
      <c r="B223" s="60"/>
    </row>
    <row r="224" spans="1:2">
      <c r="A224" s="60"/>
      <c r="B224" s="60"/>
    </row>
    <row r="225" spans="1:2">
      <c r="A225" s="60"/>
      <c r="B225" s="60"/>
    </row>
    <row r="226" spans="1:2">
      <c r="A226" s="60"/>
      <c r="B226" s="60"/>
    </row>
    <row r="227" spans="1:2">
      <c r="A227" s="60"/>
      <c r="B227" s="60"/>
    </row>
    <row r="228" spans="1:2">
      <c r="A228" s="60"/>
      <c r="B228" s="60"/>
    </row>
    <row r="229" spans="1:2">
      <c r="A229" s="60"/>
      <c r="B229" s="60"/>
    </row>
    <row r="230" spans="1:2">
      <c r="A230" s="60"/>
      <c r="B230" s="60"/>
    </row>
    <row r="231" spans="1:2">
      <c r="A231" s="60"/>
      <c r="B231" s="60"/>
    </row>
    <row r="232" spans="1:2">
      <c r="A232" s="60"/>
      <c r="B232" s="60"/>
    </row>
    <row r="233" spans="1:2">
      <c r="A233" s="60"/>
      <c r="B233" s="60"/>
    </row>
    <row r="234" spans="1:2">
      <c r="A234" s="60"/>
      <c r="B234" s="60"/>
    </row>
    <row r="235" spans="1:2">
      <c r="A235" s="60"/>
      <c r="B235" s="60"/>
    </row>
    <row r="236" spans="1:2">
      <c r="A236" s="60"/>
      <c r="B236" s="60"/>
    </row>
    <row r="237" spans="1:2">
      <c r="A237" s="60"/>
      <c r="B237" s="60"/>
    </row>
    <row r="238" spans="1:2">
      <c r="A238" s="60"/>
      <c r="B238" s="60"/>
    </row>
    <row r="239" spans="1:2">
      <c r="A239" s="60"/>
      <c r="B239" s="60"/>
    </row>
    <row r="240" spans="1:2">
      <c r="A240" s="60"/>
      <c r="B240" s="60"/>
    </row>
    <row r="241" spans="1:2">
      <c r="A241" s="60"/>
      <c r="B241" s="60"/>
    </row>
    <row r="242" spans="1:2">
      <c r="A242" s="60"/>
      <c r="B242" s="60"/>
    </row>
    <row r="243" spans="1:2">
      <c r="A243" s="60"/>
      <c r="B243" s="60"/>
    </row>
    <row r="244" spans="1:2">
      <c r="A244" s="60"/>
      <c r="B244" s="60"/>
    </row>
    <row r="245" spans="1:2">
      <c r="A245" s="60"/>
      <c r="B245" s="60"/>
    </row>
    <row r="246" spans="1:2">
      <c r="A246" s="60"/>
      <c r="B246" s="60"/>
    </row>
    <row r="247" spans="1:2">
      <c r="A247" s="60"/>
      <c r="B247" s="60"/>
    </row>
    <row r="248" spans="1:2">
      <c r="A248" s="60"/>
      <c r="B248" s="60"/>
    </row>
    <row r="249" spans="1:2">
      <c r="A249" s="60"/>
      <c r="B249" s="60"/>
    </row>
    <row r="250" spans="1:2">
      <c r="A250" s="60"/>
      <c r="B250" s="60"/>
    </row>
    <row r="251" spans="1:2">
      <c r="A251" s="60"/>
      <c r="B251" s="60"/>
    </row>
    <row r="252" spans="1:2">
      <c r="A252" s="60"/>
      <c r="B252" s="60"/>
    </row>
    <row r="253" spans="1:2">
      <c r="A253" s="60"/>
      <c r="B253" s="60"/>
    </row>
    <row r="254" spans="1:2">
      <c r="A254" s="60"/>
      <c r="B254" s="60"/>
    </row>
    <row r="255" spans="1:2">
      <c r="A255" s="60"/>
      <c r="B255" s="60"/>
    </row>
    <row r="256" spans="1:2">
      <c r="A256" s="60"/>
      <c r="B256" s="60"/>
    </row>
    <row r="257" spans="1:2">
      <c r="A257" s="60"/>
      <c r="B257" s="60"/>
    </row>
    <row r="258" spans="1:2">
      <c r="A258" s="60"/>
      <c r="B258" s="60"/>
    </row>
    <row r="259" spans="1:2">
      <c r="A259" s="60"/>
      <c r="B259" s="60"/>
    </row>
    <row r="260" spans="1:2">
      <c r="A260" s="60"/>
      <c r="B260" s="60"/>
    </row>
    <row r="261" spans="1:2">
      <c r="A261" s="60"/>
      <c r="B261" s="60"/>
    </row>
    <row r="262" spans="1:2">
      <c r="A262" s="60"/>
      <c r="B262" s="60"/>
    </row>
    <row r="263" spans="1:2">
      <c r="A263" s="60"/>
      <c r="B263" s="60"/>
    </row>
    <row r="264" spans="1:2">
      <c r="A264" s="60"/>
      <c r="B264" s="60"/>
    </row>
    <row r="265" spans="1:2">
      <c r="A265" s="60"/>
      <c r="B265" s="60"/>
    </row>
    <row r="266" spans="1:2">
      <c r="A266" s="60"/>
      <c r="B266" s="60"/>
    </row>
    <row r="267" spans="1:2">
      <c r="A267" s="60"/>
      <c r="B267" s="60"/>
    </row>
    <row r="268" spans="1:2">
      <c r="A268" s="60"/>
      <c r="B268" s="60"/>
    </row>
    <row r="269" spans="1:2">
      <c r="A269" s="60"/>
      <c r="B269" s="60"/>
    </row>
    <row r="270" spans="1:2">
      <c r="A270" s="60"/>
      <c r="B270" s="60"/>
    </row>
    <row r="271" spans="1:2">
      <c r="A271" s="60"/>
      <c r="B271" s="60"/>
    </row>
    <row r="272" spans="1:2">
      <c r="A272" s="60"/>
      <c r="B272" s="60"/>
    </row>
    <row r="273" spans="1:2">
      <c r="A273" s="60"/>
      <c r="B273" s="60"/>
    </row>
    <row r="274" spans="1:2">
      <c r="A274" s="60"/>
      <c r="B274" s="60"/>
    </row>
    <row r="275" spans="1:2">
      <c r="A275" s="60"/>
      <c r="B275" s="60"/>
    </row>
    <row r="276" spans="1:2">
      <c r="A276" s="60"/>
      <c r="B276" s="60"/>
    </row>
    <row r="277" spans="1:2">
      <c r="A277" s="60"/>
      <c r="B277" s="60"/>
    </row>
    <row r="278" spans="1:2">
      <c r="A278" s="60"/>
      <c r="B278" s="60"/>
    </row>
    <row r="279" spans="1:2">
      <c r="A279" s="60"/>
      <c r="B279" s="60"/>
    </row>
    <row r="280" spans="1:2">
      <c r="A280" s="60"/>
      <c r="B280" s="60"/>
    </row>
    <row r="281" spans="1:2">
      <c r="A281" s="60"/>
      <c r="B281" s="60"/>
    </row>
    <row r="282" spans="1:2">
      <c r="A282" s="60"/>
      <c r="B282" s="60"/>
    </row>
    <row r="283" spans="1:2">
      <c r="A283" s="60"/>
      <c r="B283" s="60"/>
    </row>
    <row r="284" spans="1:2">
      <c r="A284" s="60"/>
      <c r="B284" s="60"/>
    </row>
    <row r="285" spans="1:2">
      <c r="A285" s="60"/>
      <c r="B285" s="60"/>
    </row>
    <row r="286" spans="1:2">
      <c r="A286" s="60"/>
      <c r="B286" s="60"/>
    </row>
    <row r="287" spans="1:2">
      <c r="A287" s="60"/>
      <c r="B287" s="60"/>
    </row>
    <row r="288" spans="1:2">
      <c r="A288" s="60"/>
      <c r="B288" s="60"/>
    </row>
    <row r="289" spans="1:2">
      <c r="A289" s="60"/>
      <c r="B289" s="60"/>
    </row>
    <row r="290" spans="1:2">
      <c r="A290" s="60"/>
      <c r="B290" s="60"/>
    </row>
    <row r="291" spans="1:2">
      <c r="A291" s="60"/>
      <c r="B291" s="60"/>
    </row>
    <row r="292" spans="1:2">
      <c r="A292" s="60"/>
      <c r="B292" s="60"/>
    </row>
    <row r="293" spans="1:2">
      <c r="A293" s="60"/>
      <c r="B293" s="60"/>
    </row>
    <row r="294" spans="1:2">
      <c r="A294" s="60"/>
      <c r="B294" s="60"/>
    </row>
    <row r="295" spans="1:2">
      <c r="A295" s="60"/>
      <c r="B295" s="60"/>
    </row>
    <row r="296" spans="1:2">
      <c r="A296" s="60"/>
      <c r="B296" s="60"/>
    </row>
    <row r="297" spans="1:2">
      <c r="A297" s="60"/>
      <c r="B297" s="60"/>
    </row>
    <row r="298" spans="1:2">
      <c r="A298" s="60"/>
      <c r="B298" s="60"/>
    </row>
    <row r="299" spans="1:2">
      <c r="A299" s="60"/>
      <c r="B299" s="60"/>
    </row>
    <row r="300" spans="1:2">
      <c r="A300" s="60"/>
      <c r="B300" s="60"/>
    </row>
    <row r="301" spans="1:2">
      <c r="A301" s="60"/>
      <c r="B301" s="60"/>
    </row>
    <row r="302" spans="1:2">
      <c r="A302" s="60"/>
      <c r="B302" s="60"/>
    </row>
    <row r="303" spans="1:2">
      <c r="A303" s="60"/>
      <c r="B303" s="60"/>
    </row>
    <row r="304" spans="1:2">
      <c r="A304" s="60"/>
      <c r="B304" s="60"/>
    </row>
    <row r="305" spans="1:2">
      <c r="A305" s="60"/>
      <c r="B305" s="60"/>
    </row>
    <row r="306" spans="1:2">
      <c r="A306" s="60"/>
      <c r="B306" s="60"/>
    </row>
    <row r="307" spans="1:2">
      <c r="A307" s="60"/>
      <c r="B307" s="60"/>
    </row>
    <row r="308" spans="1:2">
      <c r="A308" s="60"/>
      <c r="B308" s="60"/>
    </row>
    <row r="309" spans="1:2">
      <c r="A309" s="60"/>
      <c r="B309" s="60"/>
    </row>
    <row r="310" spans="1:2">
      <c r="A310" s="60"/>
      <c r="B310" s="60"/>
    </row>
    <row r="311" spans="1:2">
      <c r="A311" s="60"/>
      <c r="B311" s="60"/>
    </row>
    <row r="312" spans="1:2">
      <c r="A312" s="60"/>
      <c r="B312" s="60"/>
    </row>
    <row r="313" spans="1:2">
      <c r="A313" s="60"/>
      <c r="B313" s="60"/>
    </row>
    <row r="314" spans="1:2">
      <c r="A314" s="60"/>
      <c r="B314" s="60"/>
    </row>
    <row r="315" spans="1:2">
      <c r="A315" s="60"/>
      <c r="B315" s="60"/>
    </row>
    <row r="316" spans="1:2">
      <c r="A316" s="60"/>
      <c r="B316" s="60"/>
    </row>
    <row r="317" spans="1:2">
      <c r="A317" s="60"/>
      <c r="B317" s="60"/>
    </row>
    <row r="318" spans="1:2">
      <c r="A318" s="60"/>
      <c r="B318" s="60"/>
    </row>
    <row r="319" spans="1:2">
      <c r="A319" s="60"/>
      <c r="B319" s="60"/>
    </row>
    <row r="320" spans="1:2">
      <c r="A320" s="60"/>
      <c r="B320" s="60"/>
    </row>
    <row r="321" spans="1:2">
      <c r="A321" s="60"/>
      <c r="B321" s="60"/>
    </row>
    <row r="322" spans="1:2">
      <c r="A322" s="60"/>
      <c r="B322" s="60"/>
    </row>
    <row r="323" spans="1:2">
      <c r="A323" s="60"/>
      <c r="B323" s="60"/>
    </row>
    <row r="324" spans="1:2">
      <c r="A324" s="60"/>
      <c r="B324" s="60"/>
    </row>
    <row r="325" spans="1:2">
      <c r="A325" s="60"/>
      <c r="B325" s="60"/>
    </row>
    <row r="326" spans="1:2">
      <c r="A326" s="60"/>
      <c r="B326" s="60"/>
    </row>
    <row r="327" spans="1:2">
      <c r="A327" s="60"/>
      <c r="B327" s="60"/>
    </row>
    <row r="328" spans="1:2">
      <c r="A328" s="60"/>
      <c r="B328" s="60"/>
    </row>
    <row r="329" spans="1:2">
      <c r="A329" s="60"/>
      <c r="B329" s="60"/>
    </row>
    <row r="330" spans="1:2">
      <c r="A330" s="60"/>
      <c r="B330" s="60"/>
    </row>
    <row r="331" spans="1:2">
      <c r="A331" s="60"/>
      <c r="B331" s="60"/>
    </row>
    <row r="332" spans="1:2">
      <c r="A332" s="60"/>
      <c r="B332" s="60"/>
    </row>
    <row r="333" spans="1:2">
      <c r="A333" s="60"/>
      <c r="B333" s="60"/>
    </row>
    <row r="334" spans="1:2">
      <c r="A334" s="60"/>
      <c r="B334" s="60"/>
    </row>
    <row r="335" spans="1:2">
      <c r="A335" s="60"/>
      <c r="B335" s="60"/>
    </row>
    <row r="336" spans="1:2">
      <c r="A336" s="60"/>
      <c r="B336" s="60"/>
    </row>
    <row r="337" spans="1:2">
      <c r="A337" s="60"/>
      <c r="B337" s="60"/>
    </row>
    <row r="338" spans="1:2">
      <c r="A338" s="60"/>
      <c r="B338" s="60"/>
    </row>
    <row r="339" spans="1:2">
      <c r="A339" s="60"/>
      <c r="B339" s="60"/>
    </row>
    <row r="340" spans="1:2">
      <c r="A340" s="60"/>
      <c r="B340" s="60"/>
    </row>
    <row r="341" spans="1:2">
      <c r="A341" s="60"/>
      <c r="B341" s="60"/>
    </row>
    <row r="342" spans="1:2">
      <c r="A342" s="60"/>
      <c r="B342" s="60"/>
    </row>
    <row r="343" spans="1:2">
      <c r="A343" s="60"/>
      <c r="B343" s="60"/>
    </row>
    <row r="344" spans="1:2">
      <c r="A344" s="60"/>
      <c r="B344" s="60"/>
    </row>
    <row r="345" spans="1:2">
      <c r="A345" s="60"/>
      <c r="B345" s="60"/>
    </row>
    <row r="346" spans="1:2">
      <c r="A346" s="60"/>
      <c r="B346" s="60"/>
    </row>
  </sheetData>
  <mergeCells count="2">
    <mergeCell ref="A1:A3"/>
    <mergeCell ref="B1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46"/>
  <sheetViews>
    <sheetView topLeftCell="A5" workbookViewId="0">
      <selection activeCell="D8" sqref="D8"/>
    </sheetView>
  </sheetViews>
  <sheetFormatPr defaultRowHeight="12.75"/>
  <cols>
    <col min="1" max="1" width="9.140625" style="103"/>
    <col min="2" max="2" width="28.7109375" style="103" customWidth="1"/>
    <col min="3" max="3" width="12.5703125" style="103" bestFit="1" customWidth="1"/>
    <col min="4" max="13" width="9.28515625" style="103" bestFit="1" customWidth="1"/>
    <col min="14" max="14" width="9.5703125" style="103" bestFit="1" customWidth="1"/>
    <col min="15" max="15" width="9.28515625" style="103" bestFit="1" customWidth="1"/>
    <col min="16" max="17" width="9.5703125" style="103" bestFit="1" customWidth="1"/>
    <col min="18" max="18" width="9.28515625" style="103" bestFit="1" customWidth="1"/>
    <col min="19" max="16384" width="9.140625" style="5"/>
  </cols>
  <sheetData>
    <row r="1" spans="1:22">
      <c r="A1" s="50"/>
      <c r="B1" s="50"/>
      <c r="C1" s="104"/>
      <c r="D1" s="104"/>
      <c r="E1" s="104"/>
      <c r="F1" s="50"/>
      <c r="G1" s="50"/>
      <c r="H1" s="105"/>
      <c r="I1" s="105"/>
      <c r="J1" s="106"/>
      <c r="K1" s="106"/>
      <c r="L1" s="106"/>
      <c r="M1" s="106"/>
      <c r="N1" s="106"/>
      <c r="O1" s="106"/>
      <c r="P1" s="106"/>
      <c r="Q1" s="107"/>
      <c r="R1" s="108"/>
      <c r="S1" s="108"/>
      <c r="T1" s="108"/>
      <c r="U1" s="108"/>
      <c r="V1" s="108"/>
    </row>
    <row r="2" spans="1:22" ht="195">
      <c r="A2" s="201" t="s">
        <v>0</v>
      </c>
      <c r="B2" s="201" t="s">
        <v>1</v>
      </c>
      <c r="C2" s="137" t="s">
        <v>2</v>
      </c>
      <c r="D2" s="137" t="s">
        <v>3</v>
      </c>
      <c r="E2" s="137" t="s">
        <v>4</v>
      </c>
      <c r="F2" s="137" t="s">
        <v>5</v>
      </c>
      <c r="G2" s="137" t="s">
        <v>6</v>
      </c>
      <c r="H2" s="137" t="s">
        <v>713</v>
      </c>
      <c r="I2" s="138" t="s">
        <v>7</v>
      </c>
      <c r="J2" s="138" t="s">
        <v>8</v>
      </c>
      <c r="K2" s="139" t="s">
        <v>9</v>
      </c>
      <c r="L2" s="140" t="s">
        <v>714</v>
      </c>
      <c r="M2" s="140" t="s">
        <v>10</v>
      </c>
      <c r="N2" s="140" t="s">
        <v>11</v>
      </c>
      <c r="O2" s="139" t="s">
        <v>715</v>
      </c>
      <c r="P2" s="141" t="s">
        <v>12</v>
      </c>
      <c r="Q2" s="140" t="s">
        <v>13</v>
      </c>
      <c r="R2" s="140" t="s">
        <v>14</v>
      </c>
      <c r="S2" s="142" t="s">
        <v>15</v>
      </c>
      <c r="T2" s="143" t="s">
        <v>16</v>
      </c>
      <c r="U2" s="52" t="s">
        <v>17</v>
      </c>
      <c r="V2" s="139" t="s">
        <v>18</v>
      </c>
    </row>
    <row r="3" spans="1:22" ht="15">
      <c r="A3" s="201"/>
      <c r="B3" s="201"/>
      <c r="C3" s="137">
        <v>2015</v>
      </c>
      <c r="D3" s="137">
        <v>2015</v>
      </c>
      <c r="E3" s="137">
        <v>2015</v>
      </c>
      <c r="F3" s="137">
        <v>2015</v>
      </c>
      <c r="G3" s="137">
        <v>2015</v>
      </c>
      <c r="H3" s="137">
        <v>2015</v>
      </c>
      <c r="I3" s="137">
        <v>2015</v>
      </c>
      <c r="J3" s="137">
        <v>2015</v>
      </c>
      <c r="K3" s="137">
        <v>2015</v>
      </c>
      <c r="L3" s="137">
        <v>2015</v>
      </c>
      <c r="M3" s="137">
        <v>2015</v>
      </c>
      <c r="N3" s="137">
        <v>2015</v>
      </c>
      <c r="O3" s="137">
        <v>2015</v>
      </c>
      <c r="P3" s="137">
        <v>2015</v>
      </c>
      <c r="Q3" s="137">
        <v>2015</v>
      </c>
      <c r="R3" s="137">
        <v>2015</v>
      </c>
      <c r="S3" s="137">
        <v>2015</v>
      </c>
      <c r="T3" s="137">
        <v>2015</v>
      </c>
      <c r="U3" s="137">
        <v>2015</v>
      </c>
      <c r="V3" s="137">
        <v>2015</v>
      </c>
    </row>
    <row r="4" spans="1:22" ht="15">
      <c r="A4" s="201"/>
      <c r="B4" s="201"/>
      <c r="C4" s="137" t="s">
        <v>20</v>
      </c>
      <c r="D4" s="137" t="s">
        <v>21</v>
      </c>
      <c r="E4" s="137" t="s">
        <v>20</v>
      </c>
      <c r="F4" s="137" t="s">
        <v>20</v>
      </c>
      <c r="G4" s="137" t="s">
        <v>20</v>
      </c>
      <c r="H4" s="137" t="s">
        <v>20</v>
      </c>
      <c r="I4" s="144" t="s">
        <v>22</v>
      </c>
      <c r="J4" s="144" t="s">
        <v>21</v>
      </c>
      <c r="K4" s="137" t="s">
        <v>20</v>
      </c>
      <c r="L4" s="148" t="s">
        <v>20</v>
      </c>
      <c r="M4" s="146" t="s">
        <v>20</v>
      </c>
      <c r="N4" s="137" t="s">
        <v>20</v>
      </c>
      <c r="O4" s="139" t="s">
        <v>20</v>
      </c>
      <c r="P4" s="137" t="s">
        <v>20</v>
      </c>
      <c r="Q4" s="137" t="s">
        <v>20</v>
      </c>
      <c r="R4" s="137" t="s">
        <v>20</v>
      </c>
      <c r="S4" s="137" t="s">
        <v>20</v>
      </c>
      <c r="T4" s="137" t="s">
        <v>20</v>
      </c>
      <c r="U4" s="100" t="s">
        <v>23</v>
      </c>
      <c r="V4" s="139" t="s">
        <v>23</v>
      </c>
    </row>
    <row r="5" spans="1:22">
      <c r="A5" s="72" t="s">
        <v>24</v>
      </c>
      <c r="B5" s="72" t="s">
        <v>25</v>
      </c>
      <c r="C5" s="133">
        <f>('wskaźniki 2015'!C5-'wskaźniki 2015'!C$175)/'wskaźniki 2015'!C$176</f>
        <v>2.7533076991221055</v>
      </c>
      <c r="D5" s="133">
        <f>('wskaźniki 2015'!D5-'wskaźniki 2015'!D$175)/'wskaźniki 2015'!D$176</f>
        <v>-0.2544576910841137</v>
      </c>
      <c r="E5" s="133">
        <f>('wskaźniki 2015'!E5-'wskaźniki 2015'!E$175)/'wskaźniki 2015'!E$176</f>
        <v>5.4051987037108923E-2</v>
      </c>
      <c r="F5" s="133">
        <f>('wskaźniki 2015'!F$175-'wskaźniki 2015'!F5)/'wskaźniki 2015'!F$176</f>
        <v>-2.0052997350812092</v>
      </c>
      <c r="G5" s="133">
        <f>('wskaźniki 2015'!G$175-'wskaźniki 2015'!G5)/'wskaźniki 2015'!G$176</f>
        <v>-1.5245689962082121</v>
      </c>
      <c r="H5" s="133">
        <f>('wskaźniki 2015'!H$175-'wskaźniki 2015'!H5)/'wskaźniki 2015'!H$176</f>
        <v>-1.8643629824770394</v>
      </c>
      <c r="I5" s="133">
        <f>('wskaźniki 2015'!I5-'wskaźniki 2015'!I$175)/'wskaźniki 2015'!I$176</f>
        <v>-0.60984332540538022</v>
      </c>
      <c r="J5" s="133">
        <f>('wskaźniki 2015'!J5-'wskaźniki 2015'!J$175)/'wskaźniki 2015'!J$176</f>
        <v>1.1188754149313505</v>
      </c>
      <c r="K5" s="133">
        <f>('wskaźniki 2015'!K5-'wskaźniki 2015'!K$175)/'wskaźniki 2015'!K$176</f>
        <v>-0.64556640509487351</v>
      </c>
      <c r="L5" s="133">
        <f>('wskaźniki 2015'!L$175-'wskaźniki 2015'!L5)/'wskaźniki 2015'!L$176</f>
        <v>-1.6660244825470627</v>
      </c>
      <c r="M5" s="133">
        <f>('wskaźniki 2015'!M5-'wskaźniki 2015'!M$175)/'wskaźniki 2015'!M$176</f>
        <v>0.67791445006303985</v>
      </c>
      <c r="N5" s="133">
        <f>('wskaźniki 2015'!N5-'wskaźniki 2015'!N$175)/'wskaźniki 2015'!N$176</f>
        <v>1.4277926955318045</v>
      </c>
      <c r="O5" s="133">
        <f>('wskaźniki 2015'!O5-'wskaźniki 2015'!O$175)/'wskaźniki 2015'!O$176</f>
        <v>0.880274578115257</v>
      </c>
      <c r="P5" s="133">
        <f>('wskaźniki 2015'!P5-'wskaźniki 2015'!P$175)/'wskaźniki 2015'!P$176</f>
        <v>-1.0352606344163229</v>
      </c>
      <c r="Q5" s="133">
        <f>('wskaźniki 2015'!Q5-'wskaźniki 2015'!Q$175)/'wskaźniki 2015'!Q$176</f>
        <v>1.0574428414206021</v>
      </c>
      <c r="R5" s="133">
        <f>('wskaźniki 2015'!R5-'wskaźniki 2015'!R$175)/'wskaźniki 2015'!R$176</f>
        <v>-2.9376826875238741E-2</v>
      </c>
      <c r="S5" s="133">
        <f>('wskaźniki 2015'!S5-'wskaźniki 2015'!S$175)/'wskaźniki 2015'!S$176</f>
        <v>1.6820009613484843</v>
      </c>
      <c r="T5" s="133">
        <f>('wskaźniki 2015'!T5-'wskaźniki 2015'!T$175)/'wskaźniki 2015'!T$176</f>
        <v>0.38763003142839297</v>
      </c>
      <c r="U5" s="133">
        <f>('wskaźniki 2015'!U5-'wskaźniki 2015'!U$175)/'wskaźniki 2015'!U$176</f>
        <v>-0.14672105595466806</v>
      </c>
      <c r="V5" s="133">
        <f>('wskaźniki 2015'!V5-'wskaźniki 2015'!V$175)/'wskaźniki 2015'!V$176</f>
        <v>0.49237460374018382</v>
      </c>
    </row>
    <row r="6" spans="1:22">
      <c r="A6" s="72" t="s">
        <v>26</v>
      </c>
      <c r="B6" s="72" t="s">
        <v>27</v>
      </c>
      <c r="C6" s="133">
        <f>('wskaźniki 2015'!C6-'wskaźniki 2015'!C$175)/'wskaźniki 2015'!C$176</f>
        <v>-0.41986932177083258</v>
      </c>
      <c r="D6" s="133">
        <f>('wskaźniki 2015'!D6-'wskaźniki 2015'!D$175)/'wskaźniki 2015'!D$176</f>
        <v>1.1207500328690199</v>
      </c>
      <c r="E6" s="133">
        <f>('wskaźniki 2015'!E6-'wskaźniki 2015'!E$175)/'wskaźniki 2015'!E$176</f>
        <v>0.39134952334580003</v>
      </c>
      <c r="F6" s="133">
        <f>('wskaźniki 2015'!F$175-'wskaźniki 2015'!F6)/'wskaźniki 2015'!F$176</f>
        <v>1.5924301964441816</v>
      </c>
      <c r="G6" s="133">
        <f>('wskaźniki 2015'!G$175-'wskaźniki 2015'!G6)/'wskaźniki 2015'!G$176</f>
        <v>1.1237679821994047</v>
      </c>
      <c r="H6" s="133">
        <f>('wskaźniki 2015'!H$175-'wskaźniki 2015'!H6)/'wskaźniki 2015'!H$176</f>
        <v>1.4222975330237146</v>
      </c>
      <c r="I6" s="133">
        <f>('wskaźniki 2015'!I6-'wskaźniki 2015'!I$175)/'wskaźniki 2015'!I$176</f>
        <v>1.3082051203626659</v>
      </c>
      <c r="J6" s="133">
        <f>('wskaźniki 2015'!J6-'wskaźniki 2015'!J$175)/'wskaźniki 2015'!J$176</f>
        <v>-1.5004718479715877</v>
      </c>
      <c r="K6" s="133">
        <f>('wskaźniki 2015'!K6-'wskaźniki 2015'!K$175)/'wskaźniki 2015'!K$176</f>
        <v>-1.2412698715637722E-2</v>
      </c>
      <c r="L6" s="133">
        <f>('wskaźniki 2015'!L$175-'wskaźniki 2015'!L6)/'wskaźniki 2015'!L$176</f>
        <v>-0.96694975405650607</v>
      </c>
      <c r="M6" s="133">
        <f>('wskaźniki 2015'!M6-'wskaźniki 2015'!M$175)/'wskaźniki 2015'!M$176</f>
        <v>0.14980813303078644</v>
      </c>
      <c r="N6" s="133">
        <f>('wskaźniki 2015'!N6-'wskaźniki 2015'!N$175)/'wskaźniki 2015'!N$176</f>
        <v>0.43642983837083738</v>
      </c>
      <c r="O6" s="133">
        <f>('wskaźniki 2015'!O6-'wskaźniki 2015'!O$175)/'wskaźniki 2015'!O$176</f>
        <v>0.1252473757422613</v>
      </c>
      <c r="P6" s="133">
        <f>('wskaźniki 2015'!P6-'wskaźniki 2015'!P$175)/'wskaźniki 2015'!P$176</f>
        <v>-1.1369179879639146</v>
      </c>
      <c r="Q6" s="133">
        <f>('wskaźniki 2015'!U6-'wskaźniki 2015'!U$175)/'wskaźniki 2015'!U$176</f>
        <v>0.39740709967237697</v>
      </c>
      <c r="R6" s="133">
        <f>('wskaźniki 2015'!R6-'wskaźniki 2015'!R$175)/'wskaźniki 2015'!R$176</f>
        <v>-2.8098916002158858E-2</v>
      </c>
      <c r="S6" s="133">
        <f>('wskaźniki 2015'!S6-'wskaźniki 2015'!S$175)/'wskaźniki 2015'!S$176</f>
        <v>-0.60130133501331073</v>
      </c>
      <c r="T6" s="133">
        <f>('wskaźniki 2015'!T6-'wskaźniki 2015'!T$175)/'wskaźniki 2015'!T$176</f>
        <v>-0.19704172130475414</v>
      </c>
      <c r="U6" s="133">
        <f>('wskaźniki 2015'!U6-'wskaźniki 2015'!U$175)/'wskaźniki 2015'!U$176</f>
        <v>0.39740709967237697</v>
      </c>
      <c r="V6" s="133">
        <f>('wskaźniki 2015'!V6-'wskaźniki 2015'!V$175)/'wskaźniki 2015'!V$176</f>
        <v>0.188349336691439</v>
      </c>
    </row>
    <row r="7" spans="1:22">
      <c r="A7" s="72" t="s">
        <v>28</v>
      </c>
      <c r="B7" s="72" t="s">
        <v>29</v>
      </c>
      <c r="C7" s="133">
        <f>('wskaźniki 2015'!C7-'wskaźniki 2015'!C$175)/'wskaźniki 2015'!C$176</f>
        <v>-0.47577631833400624</v>
      </c>
      <c r="D7" s="133">
        <f>('wskaźniki 2015'!D7-'wskaźniki 2015'!D$175)/'wskaźniki 2015'!D$176</f>
        <v>0.53058415636737766</v>
      </c>
      <c r="E7" s="133">
        <f>('wskaźniki 2015'!E7-'wskaźniki 2015'!E$175)/'wskaźniki 2015'!E$176</f>
        <v>-0.57784719490828707</v>
      </c>
      <c r="F7" s="133">
        <f>('wskaźniki 2015'!F$175-'wskaźniki 2015'!F7)/'wskaźniki 2015'!F$176</f>
        <v>0.6995629141678078</v>
      </c>
      <c r="G7" s="133">
        <f>('wskaźniki 2015'!G$175-'wskaźniki 2015'!G7)/'wskaźniki 2015'!G$176</f>
        <v>0.20769823414163363</v>
      </c>
      <c r="H7" s="133">
        <f>('wskaźniki 2015'!H$175-'wskaźniki 2015'!H7)/'wskaźniki 2015'!H$176</f>
        <v>0.34596426478954911</v>
      </c>
      <c r="I7" s="133">
        <f>('wskaźniki 2015'!I7-'wskaźniki 2015'!I$175)/'wskaźniki 2015'!I$176</f>
        <v>0.13744827684191055</v>
      </c>
      <c r="J7" s="133">
        <f>('wskaźniki 2015'!J7-'wskaźniki 2015'!J$175)/'wskaźniki 2015'!J$176</f>
        <v>-0.70818575998595823</v>
      </c>
      <c r="K7" s="133">
        <f>('wskaźniki 2015'!K7-'wskaźniki 2015'!K$175)/'wskaźniki 2015'!K$176</f>
        <v>1.2333331614341518</v>
      </c>
      <c r="L7" s="133">
        <f>('wskaźniki 2015'!L$175-'wskaźniki 2015'!L7)/'wskaźniki 2015'!L$176</f>
        <v>0.14355881678902471</v>
      </c>
      <c r="M7" s="133">
        <f>('wskaźniki 2015'!M7-'wskaźniki 2015'!M$175)/'wskaźniki 2015'!M$176</f>
        <v>0.51238858950069088</v>
      </c>
      <c r="N7" s="133">
        <f>('wskaźniki 2015'!N7-'wskaźniki 2015'!N$175)/'wskaźniki 2015'!N$176</f>
        <v>-0.14783344246547417</v>
      </c>
      <c r="O7" s="133">
        <f>('wskaźniki 2015'!O7-'wskaźniki 2015'!O$175)/'wskaźniki 2015'!O$176</f>
        <v>-1.2598623377808167</v>
      </c>
      <c r="P7" s="133">
        <f>('wskaźniki 2015'!P7-'wskaźniki 2015'!P$175)/'wskaźniki 2015'!P$176</f>
        <v>-0.59516757173308621</v>
      </c>
      <c r="Q7" s="133">
        <f>('wskaźniki 2015'!U7-'wskaźniki 2015'!U$175)/'wskaźniki 2015'!U$176</f>
        <v>1.138560988540912</v>
      </c>
      <c r="R7" s="133">
        <f>('wskaźniki 2015'!R7-'wskaźniki 2015'!R$175)/'wskaźniki 2015'!R$176</f>
        <v>-9.8384014021552446E-2</v>
      </c>
      <c r="S7" s="133">
        <f>('wskaźniki 2015'!S7-'wskaźniki 2015'!S$175)/'wskaźniki 2015'!S$176</f>
        <v>3.0101964147876989</v>
      </c>
      <c r="T7" s="133">
        <f>('wskaźniki 2015'!T7-'wskaźniki 2015'!T$175)/'wskaźniki 2015'!T$176</f>
        <v>-0.68177760879482185</v>
      </c>
      <c r="U7" s="133">
        <f>('wskaźniki 2015'!U7-'wskaźniki 2015'!U$175)/'wskaźniki 2015'!U$176</f>
        <v>1.138560988540912</v>
      </c>
      <c r="V7" s="133">
        <f>('wskaźniki 2015'!V7-'wskaźniki 2015'!V$175)/'wskaźniki 2015'!V$176</f>
        <v>-3.7957972549154499E-2</v>
      </c>
    </row>
    <row r="8" spans="1:22">
      <c r="A8" s="72" t="s">
        <v>30</v>
      </c>
      <c r="B8" s="72" t="s">
        <v>31</v>
      </c>
      <c r="C8" s="133">
        <f>('wskaźniki 2015'!C8-'wskaźniki 2015'!C$175)/'wskaźniki 2015'!C$176</f>
        <v>-0.34592023531222788</v>
      </c>
      <c r="D8" s="133">
        <f>('wskaźniki 2015'!D8-'wskaźniki 2015'!D$175)/'wskaźniki 2015'!D$176</f>
        <v>1.124089969280994</v>
      </c>
      <c r="E8" s="133">
        <f>('wskaźniki 2015'!E8-'wskaźniki 2015'!E$175)/'wskaźniki 2015'!E$176</f>
        <v>0.51730240082815937</v>
      </c>
      <c r="F8" s="133">
        <f>('wskaźniki 2015'!F$175-'wskaźniki 2015'!F8)/'wskaźniki 2015'!F$176</f>
        <v>0.80460612384738084</v>
      </c>
      <c r="G8" s="133">
        <f>('wskaźniki 2015'!G$175-'wskaźniki 2015'!G8)/'wskaźniki 2015'!G$176</f>
        <v>1.0376712013669074</v>
      </c>
      <c r="H8" s="133">
        <f>('wskaźniki 2015'!H$175-'wskaźniki 2015'!H8)/'wskaźniki 2015'!H$176</f>
        <v>1.0763332682341613</v>
      </c>
      <c r="I8" s="133">
        <f>('wskaźniki 2015'!I8-'wskaźniki 2015'!I$175)/'wskaźniki 2015'!I$176</f>
        <v>-0.75930164585483784</v>
      </c>
      <c r="J8" s="133">
        <f>('wskaźniki 2015'!J8-'wskaźniki 2015'!J$175)/'wskaźniki 2015'!J$176</f>
        <v>-1.5638123211640287</v>
      </c>
      <c r="K8" s="133">
        <f>('wskaźniki 2015'!K8-'wskaźniki 2015'!K$175)/'wskaźniki 2015'!K$176</f>
        <v>0.27918177810888217</v>
      </c>
      <c r="L8" s="133">
        <f>('wskaźniki 2015'!L$175-'wskaźniki 2015'!L8)/'wskaźniki 2015'!L$176</f>
        <v>-1.0195512661332577</v>
      </c>
      <c r="M8" s="133">
        <f>('wskaźniki 2015'!M8-'wskaźniki 2015'!M$175)/'wskaźniki 2015'!M$176</f>
        <v>0.48874203799178401</v>
      </c>
      <c r="N8" s="133">
        <f>('wskaźniki 2015'!N8-'wskaźniki 2015'!N$175)/'wskaźniki 2015'!N$176</f>
        <v>-0.53231637566098211</v>
      </c>
      <c r="O8" s="133">
        <f>('wskaźniki 2015'!O8-'wskaźniki 2015'!O$175)/'wskaźniki 2015'!O$176</f>
        <v>-1.0715742807060669</v>
      </c>
      <c r="P8" s="133">
        <f>('wskaźniki 2015'!P8-'wskaźniki 2015'!P$175)/'wskaźniki 2015'!P$176</f>
        <v>-1.1652054787937769</v>
      </c>
      <c r="Q8" s="133">
        <f>('wskaźniki 2015'!U8-'wskaźniki 2015'!U$175)/'wskaźniki 2015'!U$176</f>
        <v>-0.3946860364067466</v>
      </c>
      <c r="R8" s="133">
        <f>('wskaźniki 2015'!R8-'wskaźniki 2015'!R$175)/'wskaźniki 2015'!R$176</f>
        <v>-4.8545489971436991E-2</v>
      </c>
      <c r="S8" s="133">
        <f>('wskaźniki 2015'!S8-'wskaźniki 2015'!S$175)/'wskaźniki 2015'!S$176</f>
        <v>-0.60130133501331073</v>
      </c>
      <c r="T8" s="133">
        <f>('wskaźniki 2015'!T8-'wskaźniki 2015'!T$175)/'wskaźniki 2015'!T$176</f>
        <v>-0.52010435983403014</v>
      </c>
      <c r="U8" s="133">
        <f>('wskaźniki 2015'!U8-'wskaźniki 2015'!U$175)/'wskaźniki 2015'!U$176</f>
        <v>-0.3946860364067466</v>
      </c>
      <c r="V8" s="133">
        <f>('wskaźniki 2015'!V8-'wskaźniki 2015'!V$175)/'wskaźniki 2015'!V$176</f>
        <v>-0.88009910170248196</v>
      </c>
    </row>
    <row r="9" spans="1:22">
      <c r="A9" s="72" t="s">
        <v>32</v>
      </c>
      <c r="B9" s="72" t="s">
        <v>33</v>
      </c>
      <c r="C9" s="133">
        <f>('wskaźniki 2015'!C9-'wskaźniki 2015'!C$175)/'wskaźniki 2015'!C$176</f>
        <v>-0.48199907818948029</v>
      </c>
      <c r="D9" s="133">
        <f>('wskaźniki 2015'!D9-'wskaźniki 2015'!D$175)/'wskaźniki 2015'!D$176</f>
        <v>0.95156997659977915</v>
      </c>
      <c r="E9" s="133">
        <f>('wskaźniki 2015'!E9-'wskaźniki 2015'!E$175)/'wskaźniki 2015'!E$176</f>
        <v>-0.65896938718506093</v>
      </c>
      <c r="F9" s="133">
        <f>('wskaźniki 2015'!F$175-'wskaźniki 2015'!F9)/'wskaźniki 2015'!F$176</f>
        <v>0.38443328512908859</v>
      </c>
      <c r="G9" s="133">
        <f>('wskaźniki 2015'!G$175-'wskaźniki 2015'!G9)/'wskaźniki 2015'!G$176</f>
        <v>1.4199409082631957</v>
      </c>
      <c r="H9" s="133">
        <f>('wskaźniki 2015'!H$175-'wskaźniki 2015'!H9)/'wskaźniki 2015'!H$176</f>
        <v>1.3454165852927022</v>
      </c>
      <c r="I9" s="133">
        <f>('wskaźniki 2015'!I9-'wskaźniki 2015'!I$175)/'wskaźniki 2015'!I$176</f>
        <v>0.18726771699172975</v>
      </c>
      <c r="J9" s="133">
        <f>('wskaźniki 2015'!J9-'wskaźniki 2015'!J$175)/'wskaźniki 2015'!J$176</f>
        <v>0.5417711530041841</v>
      </c>
      <c r="K9" s="133">
        <f>('wskaźniki 2015'!K9-'wskaźniki 2015'!K$175)/'wskaźniki 2015'!K$176</f>
        <v>-0.18826524248306409</v>
      </c>
      <c r="L9" s="133">
        <f>('wskaźniki 2015'!L$175-'wskaźniki 2015'!L9)/'wskaźniki 2015'!L$176</f>
        <v>-0.48003345815013726</v>
      </c>
      <c r="M9" s="133">
        <f>('wskaźniki 2015'!M9-'wskaźniki 2015'!M$175)/'wskaźniki 2015'!M$176</f>
        <v>0.57544606019110922</v>
      </c>
      <c r="N9" s="133">
        <f>('wskaźniki 2015'!N9-'wskaźniki 2015'!N$175)/'wskaźniki 2015'!N$176</f>
        <v>1.1111596917237392</v>
      </c>
      <c r="O9" s="133">
        <f>('wskaźniki 2015'!O9-'wskaźniki 2015'!O$175)/'wskaźniki 2015'!O$176</f>
        <v>0.79603130456447801</v>
      </c>
      <c r="P9" s="133">
        <f>('wskaźniki 2015'!P9-'wskaźniki 2015'!P$175)/'wskaźniki 2015'!P$176</f>
        <v>-0.82707855973387867</v>
      </c>
      <c r="Q9" s="133">
        <f>('wskaźniki 2015'!U9-'wskaźniki 2015'!U$175)/'wskaźniki 2015'!U$176</f>
        <v>1.1020073885113562</v>
      </c>
      <c r="R9" s="133">
        <f>('wskaźniki 2015'!R9-'wskaźniki 2015'!R$175)/'wskaźniki 2015'!R$176</f>
        <v>-6.7714153067635244E-2</v>
      </c>
      <c r="S9" s="133">
        <f>('wskaźniki 2015'!S9-'wskaźniki 2015'!S$175)/'wskaźniki 2015'!S$176</f>
        <v>3.9288492404652366</v>
      </c>
      <c r="T9" s="133">
        <f>('wskaźniki 2015'!T9-'wskaźniki 2015'!T$175)/'wskaźniki 2015'!T$176</f>
        <v>-0.51933997145394273</v>
      </c>
      <c r="U9" s="133">
        <f>('wskaźniki 2015'!U9-'wskaźniki 2015'!U$175)/'wskaźniki 2015'!U$176</f>
        <v>1.1020073885113562</v>
      </c>
      <c r="V9" s="133">
        <f>('wskaźniki 2015'!V9-'wskaźniki 2015'!V$175)/'wskaźniki 2015'!V$176</f>
        <v>0.20176131481295345</v>
      </c>
    </row>
    <row r="10" spans="1:22">
      <c r="A10" s="72" t="s">
        <v>34</v>
      </c>
      <c r="B10" s="72" t="s">
        <v>35</v>
      </c>
      <c r="C10" s="133">
        <f>('wskaźniki 2015'!C10-'wskaźniki 2015'!C$175)/'wskaźniki 2015'!C$176</f>
        <v>-0.36470592544196079</v>
      </c>
      <c r="D10" s="133">
        <f>('wskaźniki 2015'!D10-'wskaźniki 2015'!D$175)/'wskaźniki 2015'!D$176</f>
        <v>0.49986502465618299</v>
      </c>
      <c r="E10" s="133">
        <f>('wskaźniki 2015'!E10-'wskaźniki 2015'!E$175)/'wskaźniki 2015'!E$176</f>
        <v>0.47567390742297283</v>
      </c>
      <c r="F10" s="133">
        <f>('wskaźniki 2015'!F$175-'wskaźniki 2015'!F10)/'wskaźniki 2015'!F$176</f>
        <v>0.56825890206834095</v>
      </c>
      <c r="G10" s="133">
        <f>('wskaźniki 2015'!G$175-'wskaźniki 2015'!G10)/'wskaźniki 2015'!G$176</f>
        <v>0.97223764793420975</v>
      </c>
      <c r="H10" s="133">
        <f>('wskaźniki 2015'!H$175-'wskaźniki 2015'!H10)/'wskaźniki 2015'!H$176</f>
        <v>0.94179160970489084</v>
      </c>
      <c r="I10" s="133">
        <f>('wskaźniki 2015'!I10-'wskaźniki 2015'!I$175)/'wskaźniki 2015'!I$176</f>
        <v>-0.13655864398209555</v>
      </c>
      <c r="J10" s="133">
        <f>('wskaźniki 2015'!J10-'wskaźniki 2015'!J$175)/'wskaźniki 2015'!J$176</f>
        <v>-0.50718367369650896</v>
      </c>
      <c r="K10" s="133">
        <f>('wskaźniki 2015'!K10-'wskaźniki 2015'!K$175)/'wskaźniki 2015'!K$176</f>
        <v>4.7848903428922519E-3</v>
      </c>
      <c r="L10" s="133">
        <f>('wskaźniki 2015'!L$175-'wskaźniki 2015'!L10)/'wskaźniki 2015'!L$176</f>
        <v>-1.2630860392544563</v>
      </c>
      <c r="M10" s="133">
        <f>('wskaźniki 2015'!M10-'wskaźniki 2015'!M$175)/'wskaźniki 2015'!M$176</f>
        <v>0.6857966338993412</v>
      </c>
      <c r="N10" s="133">
        <f>('wskaźniki 2015'!N10-'wskaźniki 2015'!N$175)/'wskaźniki 2015'!N$176</f>
        <v>1.5371064706560178</v>
      </c>
      <c r="O10" s="133">
        <f>('wskaźniki 2015'!O10-'wskaźniki 2015'!O$175)/'wskaźniki 2015'!O$176</f>
        <v>-0.47707676991189085</v>
      </c>
      <c r="P10" s="133">
        <f>('wskaźniki 2015'!P10-'wskaźniki 2015'!P$175)/'wskaźniki 2015'!P$176</f>
        <v>-1.0590758594521736</v>
      </c>
      <c r="Q10" s="133">
        <f>('wskaźniki 2015'!U10-'wskaźniki 2015'!U$175)/'wskaźniki 2015'!U$176</f>
        <v>0.75726642645899367</v>
      </c>
      <c r="R10" s="133">
        <f>('wskaźniki 2015'!R10-'wskaźniki 2015'!R$175)/'wskaźniki 2015'!R$176</f>
        <v>-5.1101311717596763E-2</v>
      </c>
      <c r="S10" s="133">
        <f>('wskaźniki 2015'!S10-'wskaźniki 2015'!S$175)/'wskaźniki 2015'!S$176</f>
        <v>-0.60130133501331073</v>
      </c>
      <c r="T10" s="133">
        <f>('wskaźniki 2015'!T10-'wskaźniki 2015'!T$175)/'wskaźniki 2015'!T$176</f>
        <v>-0.57742844034208296</v>
      </c>
      <c r="U10" s="133">
        <f>('wskaźniki 2015'!U10-'wskaźniki 2015'!U$175)/'wskaźniki 2015'!U$176</f>
        <v>0.75726642645899367</v>
      </c>
      <c r="V10" s="133">
        <f>('wskaźniki 2015'!V10-'wskaźniki 2015'!V$175)/'wskaźniki 2015'!V$176</f>
        <v>-0.12835754203703739</v>
      </c>
    </row>
    <row r="11" spans="1:22">
      <c r="A11" s="72" t="s">
        <v>36</v>
      </c>
      <c r="B11" s="72" t="s">
        <v>37</v>
      </c>
      <c r="C11" s="133">
        <f>('wskaźniki 2015'!C11-'wskaźniki 2015'!C$175)/'wskaźniki 2015'!C$176</f>
        <v>1.1409475700289091</v>
      </c>
      <c r="D11" s="133">
        <f>('wskaźniki 2015'!D11-'wskaźniki 2015'!D$175)/'wskaźniki 2015'!D$176</f>
        <v>-0.99184110133728598</v>
      </c>
      <c r="E11" s="133">
        <f>('wskaźniki 2015'!E11-'wskaźniki 2015'!E$175)/'wskaźniki 2015'!E$176</f>
        <v>-0.85857267607659637</v>
      </c>
      <c r="F11" s="133">
        <f>('wskaźniki 2015'!F$175-'wskaźniki 2015'!F11)/'wskaźniki 2015'!F$176</f>
        <v>-1.1124324528048335</v>
      </c>
      <c r="G11" s="133">
        <f>('wskaźniki 2015'!G$175-'wskaźniki 2015'!G11)/'wskaźniki 2015'!G$176</f>
        <v>-1.6692115880068081</v>
      </c>
      <c r="H11" s="133">
        <f>('wskaźniki 2015'!H$175-'wskaźniki 2015'!H11)/'wskaźniki 2015'!H$176</f>
        <v>-1.5568391915529933</v>
      </c>
      <c r="I11" s="133">
        <f>('wskaźniki 2015'!I11-'wskaźniki 2015'!I$175)/'wskaźniki 2015'!I$176</f>
        <v>-0.98348912652902565</v>
      </c>
      <c r="J11" s="133">
        <f>('wskaźniki 2015'!J11-'wskaźniki 2015'!J$175)/'wskaźniki 2015'!J$176</f>
        <v>0.5617210879846789</v>
      </c>
      <c r="K11" s="133">
        <f>('wskaźniki 2015'!K11-'wskaźniki 2015'!K$175)/'wskaźniki 2015'!K$176</f>
        <v>-0.65042346476621571</v>
      </c>
      <c r="L11" s="133">
        <f>('wskaźniki 2015'!L$175-'wskaźniki 2015'!L11)/'wskaźniki 2015'!L$176</f>
        <v>-0.93993771656722191</v>
      </c>
      <c r="M11" s="133">
        <f>('wskaźniki 2015'!M11-'wskaźniki 2015'!M$175)/'wskaźniki 2015'!M$176</f>
        <v>0.44144893497397114</v>
      </c>
      <c r="N11" s="133">
        <f>('wskaźniki 2015'!N11-'wskaźniki 2015'!N$175)/'wskaźniki 2015'!N$176</f>
        <v>1.0696958459869688</v>
      </c>
      <c r="O11" s="133">
        <f>('wskaźniki 2015'!O11-'wskaźniki 2015'!O$175)/'wskaźniki 2015'!O$176</f>
        <v>-0.7206416331896871</v>
      </c>
      <c r="P11" s="133">
        <f>('wskaźniki 2015'!P11-'wskaźniki 2015'!P$175)/'wskaźniki 2015'!P$176</f>
        <v>-0.84305130559667063</v>
      </c>
      <c r="Q11" s="133">
        <f>('wskaźniki 2015'!U11-'wskaźniki 2015'!U$175)/'wskaźniki 2015'!U$176</f>
        <v>-0.64599872756442245</v>
      </c>
      <c r="R11" s="133">
        <f>('wskaźniki 2015'!R11-'wskaźniki 2015'!R$175)/'wskaźniki 2015'!R$176</f>
        <v>1.5123205598579147E-5</v>
      </c>
      <c r="S11" s="133">
        <f>('wskaźniki 2015'!S11-'wskaźniki 2015'!S$175)/'wskaźniki 2015'!S$176</f>
        <v>-0.20600693542478957</v>
      </c>
      <c r="T11" s="133">
        <f>('wskaźniki 2015'!T11-'wskaźniki 2015'!T$175)/'wskaźniki 2015'!T$176</f>
        <v>-5.9192904423590537E-3</v>
      </c>
      <c r="U11" s="133">
        <f>('wskaźniki 2015'!U11-'wskaźniki 2015'!U$175)/'wskaźniki 2015'!U$176</f>
        <v>-0.64599872756442245</v>
      </c>
      <c r="V11" s="133">
        <f>('wskaźniki 2015'!V11-'wskaźniki 2015'!V$175)/'wskaźniki 2015'!V$176</f>
        <v>-0.29150725518540738</v>
      </c>
    </row>
    <row r="12" spans="1:22">
      <c r="A12" s="72" t="s">
        <v>38</v>
      </c>
      <c r="B12" s="72" t="s">
        <v>39</v>
      </c>
      <c r="C12" s="133">
        <f>('wskaźniki 2015'!C12-'wskaźniki 2015'!C$175)/'wskaźniki 2015'!C$176</f>
        <v>2.79422528043593</v>
      </c>
      <c r="D12" s="133">
        <f>('wskaźniki 2015'!D12-'wskaźniki 2015'!D$175)/'wskaźniki 2015'!D$176</f>
        <v>-0.71610257778788067</v>
      </c>
      <c r="E12" s="133">
        <f>('wskaźniki 2015'!E12-'wskaźniki 2015'!E$175)/'wskaźniki 2015'!E$176</f>
        <v>-0.39532226228554596</v>
      </c>
      <c r="F12" s="133">
        <f>('wskaźniki 2015'!F$175-'wskaźniki 2015'!F12)/'wskaźniki 2015'!F$176</f>
        <v>-2.1628645496005681</v>
      </c>
      <c r="G12" s="133">
        <f>('wskaźniki 2015'!G$175-'wskaźniki 2015'!G12)/'wskaźniki 2015'!G$176</f>
        <v>-2.0445935524364955</v>
      </c>
      <c r="H12" s="133">
        <f>('wskaźniki 2015'!H$175-'wskaźniki 2015'!H12)/'wskaźniki 2015'!H$176</f>
        <v>-2.2295474841993466</v>
      </c>
      <c r="I12" s="133">
        <f>('wskaźniki 2015'!I12-'wskaźniki 2015'!I$175)/'wskaźniki 2015'!I$176</f>
        <v>-0.56002388525556102</v>
      </c>
      <c r="J12" s="133">
        <f>('wskaźniki 2015'!J12-'wskaźniki 2015'!J$175)/'wskaźniki 2015'!J$176</f>
        <v>-0.16026274587102751</v>
      </c>
      <c r="K12" s="133">
        <f>('wskaźniki 2015'!K12-'wskaźniki 2015'!K$175)/'wskaźniki 2015'!K$176</f>
        <v>-0.73177021970624967</v>
      </c>
      <c r="L12" s="133">
        <f>('wskaźniki 2015'!L$175-'wskaźniki 2015'!L12)/'wskaźniki 2015'!L$176</f>
        <v>-0.99471138558070504</v>
      </c>
      <c r="M12" s="133">
        <f>('wskaźniki 2015'!M12-'wskaźniki 2015'!M$175)/'wskaźniki 2015'!M$176</f>
        <v>0.6857966338993412</v>
      </c>
      <c r="N12" s="133">
        <f>('wskaźniki 2015'!N12-'wskaźniki 2015'!N$175)/'wskaźniki 2015'!N$176</f>
        <v>0.99807647607800176</v>
      </c>
      <c r="O12" s="133">
        <f>('wskaźniki 2015'!O12-'wskaźniki 2015'!O$175)/'wskaźniki 2015'!O$176</f>
        <v>0.91058598074558472</v>
      </c>
      <c r="P12" s="133">
        <f>('wskaźniki 2015'!P12-'wskaźniki 2015'!P$175)/'wskaźniki 2015'!P$176</f>
        <v>-0.5842395821748172</v>
      </c>
      <c r="Q12" s="133">
        <f>('wskaźniki 2015'!U12-'wskaźniki 2015'!U$175)/'wskaźniki 2015'!U$176</f>
        <v>-0.24000297184308442</v>
      </c>
      <c r="R12" s="133">
        <f>('wskaźniki 2015'!R12-'wskaźniki 2015'!R$175)/'wskaźniki 2015'!R$176</f>
        <v>0.17381100194446272</v>
      </c>
      <c r="S12" s="133">
        <f>('wskaźniki 2015'!S12-'wskaźniki 2015'!S$175)/'wskaźniki 2015'!S$176</f>
        <v>-4.1553843081580458E-2</v>
      </c>
      <c r="T12" s="133">
        <f>('wskaźniki 2015'!T12-'wskaźniki 2015'!T$175)/'wskaźniki 2015'!T$176</f>
        <v>0.50107589551964182</v>
      </c>
      <c r="U12" s="133">
        <f>('wskaźniki 2015'!U12-'wskaźniki 2015'!U$175)/'wskaźniki 2015'!U$176</f>
        <v>-0.24000297184308442</v>
      </c>
      <c r="V12" s="133">
        <f>('wskaźniki 2015'!V12-'wskaźniki 2015'!V$175)/'wskaźniki 2015'!V$176</f>
        <v>-0.45114388432596791</v>
      </c>
    </row>
    <row r="13" spans="1:22">
      <c r="A13" s="72" t="s">
        <v>40</v>
      </c>
      <c r="B13" s="72" t="s">
        <v>41</v>
      </c>
      <c r="C13" s="133">
        <f>('wskaźniki 2015'!C13-'wskaźniki 2015'!C$175)/'wskaźniki 2015'!C$176</f>
        <v>-0.21935164806315277</v>
      </c>
      <c r="D13" s="133">
        <f>('wskaźniki 2015'!D13-'wskaźniki 2015'!D$175)/'wskaźniki 2015'!D$176</f>
        <v>-0.7843893379274709</v>
      </c>
      <c r="E13" s="133">
        <f>('wskaźniki 2015'!E13-'wskaźniki 2015'!E$175)/'wskaźniki 2015'!E$176</f>
        <v>0.76920815579287805</v>
      </c>
      <c r="F13" s="133">
        <f>('wskaźniki 2015'!F$175-'wskaźniki 2015'!F13)/'wskaźniki 2015'!F$176</f>
        <v>-0.45591239230749958</v>
      </c>
      <c r="G13" s="133">
        <f>('wskaźniki 2015'!G$175-'wskaźniki 2015'!G13)/'wskaźniki 2015'!G$176</f>
        <v>-0.3088824508533502</v>
      </c>
      <c r="H13" s="133">
        <f>('wskaźniki 2015'!H$175-'wskaźniki 2015'!H13)/'wskaźniki 2015'!H$176</f>
        <v>-0.46128568638607459</v>
      </c>
      <c r="I13" s="133">
        <f>('wskaźniki 2015'!I13-'wskaźniki 2015'!I$175)/'wskaźniki 2015'!I$176</f>
        <v>0.53600379804046594</v>
      </c>
      <c r="J13" s="133">
        <f>('wskaźniki 2015'!J13-'wskaźniki 2015'!J$175)/'wskaźniki 2015'!J$176</f>
        <v>-0.77553316833033736</v>
      </c>
      <c r="K13" s="133">
        <f>('wskaźniki 2015'!K13-'wskaźniki 2015'!K$175)/'wskaźniki 2015'!K$176</f>
        <v>-0.74249172920299011</v>
      </c>
      <c r="L13" s="133">
        <f>('wskaźniki 2015'!L$175-'wskaźniki 2015'!L13)/'wskaźniki 2015'!L$176</f>
        <v>-0.34228805829419928</v>
      </c>
      <c r="M13" s="133">
        <f>('wskaźniki 2015'!M13-'wskaźniki 2015'!M$175)/'wskaźniki 2015'!M$176</f>
        <v>-1.8680309290625987</v>
      </c>
      <c r="N13" s="133">
        <f>('wskaźniki 2015'!N13-'wskaźniki 2015'!N$175)/'wskaźniki 2015'!N$176</f>
        <v>-1.2183545505784574</v>
      </c>
      <c r="O13" s="133">
        <f>('wskaźniki 2015'!O13-'wskaźniki 2015'!O$175)/'wskaźniki 2015'!O$176</f>
        <v>-0.15359202691029769</v>
      </c>
      <c r="P13" s="133">
        <f>('wskaźniki 2015'!P13-'wskaźniki 2015'!P$175)/'wskaźniki 2015'!P$176</f>
        <v>-0.34036813875352351</v>
      </c>
      <c r="Q13" s="133">
        <f>('wskaźniki 2015'!U13-'wskaźniki 2015'!U$175)/'wskaźniki 2015'!U$176</f>
        <v>-0.58314700156211496</v>
      </c>
      <c r="R13" s="133">
        <f>('wskaźniki 2015'!R13-'wskaźniki 2015'!R$175)/'wskaźniki 2015'!R$176</f>
        <v>-3.4488470367558276E-2</v>
      </c>
      <c r="S13" s="133">
        <f>('wskaźniki 2015'!S13-'wskaźniki 2015'!S$175)/'wskaźniki 2015'!S$176</f>
        <v>-0.60130133501331073</v>
      </c>
      <c r="T13" s="133">
        <f>('wskaźniki 2015'!T13-'wskaźniki 2015'!T$175)/'wskaźniki 2015'!T$176</f>
        <v>0.11084226732869493</v>
      </c>
      <c r="U13" s="133">
        <f>('wskaźniki 2015'!U13-'wskaźniki 2015'!U$175)/'wskaźniki 2015'!U$176</f>
        <v>-0.58314700156211496</v>
      </c>
      <c r="V13" s="133">
        <f>('wskaźniki 2015'!V13-'wskaźniki 2015'!V$175)/'wskaźniki 2015'!V$176</f>
        <v>-0.61186193167004899</v>
      </c>
    </row>
    <row r="14" spans="1:22">
      <c r="A14" s="72" t="s">
        <v>42</v>
      </c>
      <c r="B14" s="72" t="s">
        <v>43</v>
      </c>
      <c r="C14" s="133">
        <f>('wskaźniki 2015'!C14-'wskaźniki 2015'!C$175)/'wskaźniki 2015'!C$176</f>
        <v>0.10460366453864665</v>
      </c>
      <c r="D14" s="133">
        <f>('wskaźniki 2015'!D14-'wskaźniki 2015'!D$175)/'wskaźniki 2015'!D$176</f>
        <v>0.50595027638287093</v>
      </c>
      <c r="E14" s="133">
        <f>('wskaźniki 2015'!E14-'wskaźniki 2015'!E$175)/'wskaźniki 2015'!E$176</f>
        <v>-0.80200062093621471</v>
      </c>
      <c r="F14" s="133">
        <f>('wskaźniki 2015'!F$175-'wskaźniki 2015'!F14)/'wskaźniki 2015'!F$176</f>
        <v>0.48947649480866168</v>
      </c>
      <c r="G14" s="133">
        <f>('wskaźniki 2015'!G$175-'wskaźniki 2015'!G14)/'wskaźniki 2015'!G$176</f>
        <v>4.5098313769397986E-3</v>
      </c>
      <c r="H14" s="133">
        <f>('wskaźniki 2015'!H$175-'wskaźniki 2015'!H14)/'wskaźniki 2015'!H$176</f>
        <v>0.11532142159651387</v>
      </c>
      <c r="I14" s="133">
        <f>('wskaźniki 2015'!I14-'wskaźniki 2015'!I$175)/'wskaźniki 2015'!I$176</f>
        <v>-0.75930164585483784</v>
      </c>
      <c r="J14" s="133">
        <f>('wskaźniki 2015'!J14-'wskaźniki 2015'!J$175)/'wskaźniki 2015'!J$176</f>
        <v>-0.55988722354270815</v>
      </c>
      <c r="K14" s="133">
        <f>('wskaźniki 2015'!K14-'wskaźniki 2015'!K$175)/'wskaźniki 2015'!K$176</f>
        <v>-0.29574117954392942</v>
      </c>
      <c r="L14" s="133">
        <f>('wskaźniki 2015'!L$175-'wskaźniki 2015'!L14)/'wskaźniki 2015'!L$176</f>
        <v>0.4767117211955883</v>
      </c>
      <c r="M14" s="133">
        <f>('wskaźniki 2015'!M14-'wskaźniki 2015'!M$175)/'wskaźniki 2015'!M$176</f>
        <v>4.6640141042944733E-5</v>
      </c>
      <c r="N14" s="133">
        <f>('wskaźniki 2015'!N14-'wskaźniki 2015'!N$175)/'wskaźniki 2015'!N$176</f>
        <v>7.833298882600144E-2</v>
      </c>
      <c r="O14" s="133">
        <f>('wskaźniki 2015'!O14-'wskaźniki 2015'!O$175)/'wskaźniki 2015'!O$176</f>
        <v>-2.4534971487127075</v>
      </c>
      <c r="P14" s="133">
        <f>('wskaźniki 2015'!P14-'wskaźniki 2015'!P$175)/'wskaźniki 2015'!P$176</f>
        <v>5.9217610359760678E-3</v>
      </c>
      <c r="Q14" s="133">
        <f>('wskaźniki 2015'!U14-'wskaźniki 2015'!U$175)/'wskaźniki 2015'!U$176</f>
        <v>-0.28616434286611969</v>
      </c>
      <c r="R14" s="133">
        <f>('wskaźniki 2015'!R14-'wskaźniki 2015'!R$175)/'wskaźniki 2015'!R$176</f>
        <v>-3.8322202986797928E-2</v>
      </c>
      <c r="S14" s="133">
        <f>('wskaźniki 2015'!S14-'wskaźniki 2015'!S$175)/'wskaźniki 2015'!S$176</f>
        <v>-0.60130133501331073</v>
      </c>
      <c r="T14" s="133">
        <f>('wskaźniki 2015'!T14-'wskaźniki 2015'!T$175)/'wskaźniki 2015'!T$176</f>
        <v>-0.13690275329695348</v>
      </c>
      <c r="U14" s="133">
        <f>('wskaźniki 2015'!U14-'wskaźniki 2015'!U$175)/'wskaźniki 2015'!U$176</f>
        <v>-0.28616434286611969</v>
      </c>
      <c r="V14" s="133">
        <f>('wskaźniki 2015'!V14-'wskaźniki 2015'!V$175)/'wskaźniki 2015'!V$176</f>
        <v>-0.77456726779123142</v>
      </c>
    </row>
    <row r="15" spans="1:22">
      <c r="A15" s="72" t="s">
        <v>44</v>
      </c>
      <c r="B15" s="72" t="s">
        <v>45</v>
      </c>
      <c r="C15" s="133">
        <f>('wskaźniki 2015'!C15-'wskaźniki 2015'!C$175)/'wskaźniki 2015'!C$176</f>
        <v>-0.38722918517042171</v>
      </c>
      <c r="D15" s="133">
        <f>('wskaźniki 2015'!D15-'wskaźniki 2015'!D$175)/'wskaźniki 2015'!D$176</f>
        <v>-0.40903846817435363</v>
      </c>
      <c r="E15" s="133">
        <f>('wskaźniki 2015'!E15-'wskaźniki 2015'!E$175)/'wskaźniki 2015'!E$176</f>
        <v>-0.67284555165345628</v>
      </c>
      <c r="F15" s="133">
        <f>('wskaźniki 2015'!F$175-'wskaźniki 2015'!F15)/'wskaźniki 2015'!F$176</f>
        <v>0.75208451900759521</v>
      </c>
      <c r="G15" s="133">
        <f>('wskaźniki 2015'!G$175-'wskaźniki 2015'!G15)/'wskaźniki 2015'!G$176</f>
        <v>-5.7479850822458163E-2</v>
      </c>
      <c r="H15" s="133">
        <f>('wskaźniki 2015'!H$175-'wskaźniki 2015'!H15)/'wskaźniki 2015'!H$176</f>
        <v>0.17298213239477286</v>
      </c>
      <c r="I15" s="133">
        <f>('wskaźniki 2015'!I15-'wskaźniki 2015'!I$175)/'wskaźniki 2015'!I$176</f>
        <v>0.56091351811537515</v>
      </c>
      <c r="J15" s="133">
        <f>('wskaźniki 2015'!J15-'wskaźniki 2015'!J$175)/'wskaźniki 2015'!J$176</f>
        <v>-0.75636002382585721</v>
      </c>
      <c r="K15" s="133">
        <f>('wskaźniki 2015'!K15-'wskaźniki 2015'!K$175)/'wskaźniki 2015'!K$176</f>
        <v>-1.430347125436477E-3</v>
      </c>
      <c r="L15" s="133">
        <f>('wskaźniki 2015'!L$175-'wskaźniki 2015'!L15)/'wskaźniki 2015'!L$176</f>
        <v>7.6365660902625546E-2</v>
      </c>
      <c r="M15" s="133">
        <f>('wskaźniki 2015'!M15-'wskaźniki 2015'!M$175)/'wskaźniki 2015'!M$176</f>
        <v>0.6857966338993412</v>
      </c>
      <c r="N15" s="133">
        <f>('wskaźniki 2015'!N15-'wskaźniki 2015'!N$175)/'wskaźniki 2015'!N$176</f>
        <v>-0.90549098729191635</v>
      </c>
      <c r="O15" s="133">
        <f>('wskaźniki 2015'!O15-'wskaźniki 2015'!O$175)/'wskaźniki 2015'!O$176</f>
        <v>-2.3958204920846021E-2</v>
      </c>
      <c r="P15" s="133">
        <f>('wskaźniki 2015'!P15-'wskaźniki 2015'!P$175)/'wskaźniki 2015'!P$176</f>
        <v>-0.26011778494796189</v>
      </c>
      <c r="Q15" s="133">
        <f>('wskaźniki 2015'!U15-'wskaźniki 2015'!U$175)/'wskaźniki 2015'!U$176</f>
        <v>-0.51591129635163291</v>
      </c>
      <c r="R15" s="133">
        <f>('wskaźniki 2015'!R15-'wskaźniki 2015'!R$175)/'wskaźniki 2015'!R$176</f>
        <v>-2.5543094255999092E-2</v>
      </c>
      <c r="S15" s="133">
        <f>('wskaźniki 2015'!S15-'wskaźniki 2015'!S$175)/'wskaźniki 2015'!S$176</f>
        <v>-0.60130133501331073</v>
      </c>
      <c r="T15" s="133">
        <f>('wskaźniki 2015'!T15-'wskaźniki 2015'!T$175)/'wskaźniki 2015'!T$176</f>
        <v>-0.22095649703923598</v>
      </c>
      <c r="U15" s="133">
        <f>('wskaźniki 2015'!U15-'wskaźniki 2015'!U$175)/'wskaźniki 2015'!U$176</f>
        <v>-0.51591129635163291</v>
      </c>
      <c r="V15" s="133">
        <f>('wskaźniki 2015'!V15-'wskaźniki 2015'!V$175)/'wskaźniki 2015'!V$176</f>
        <v>-0.55576904294799545</v>
      </c>
    </row>
    <row r="16" spans="1:22">
      <c r="A16" s="72" t="s">
        <v>46</v>
      </c>
      <c r="B16" s="72" t="s">
        <v>47</v>
      </c>
      <c r="C16" s="133">
        <f>('wskaźniki 2015'!C16-'wskaźniki 2015'!C$175)/'wskaźniki 2015'!C$176</f>
        <v>-0.39726778833349768</v>
      </c>
      <c r="D16" s="133">
        <f>('wskaźniki 2015'!D16-'wskaźniki 2015'!D$175)/'wskaźniki 2015'!D$176</f>
        <v>0.75683600471793244</v>
      </c>
      <c r="E16" s="133">
        <f>('wskaźniki 2015'!E16-'wskaźniki 2015'!E$175)/'wskaźniki 2015'!E$176</f>
        <v>0.44258459215218354</v>
      </c>
      <c r="F16" s="133">
        <f>('wskaźniki 2015'!F$175-'wskaźniki 2015'!F16)/'wskaźniki 2015'!F$176</f>
        <v>-9.4787511693117717E-3</v>
      </c>
      <c r="G16" s="133">
        <f>('wskaźniki 2015'!G$175-'wskaźniki 2015'!G16)/'wskaźniki 2015'!G$176</f>
        <v>0.24558081770793225</v>
      </c>
      <c r="H16" s="133">
        <f>('wskaźniki 2015'!H$175-'wskaźniki 2015'!H16)/'wskaźniki 2015'!H$176</f>
        <v>0.11532142159651387</v>
      </c>
      <c r="I16" s="133">
        <f>('wskaźniki 2015'!I16-'wskaźniki 2015'!I$175)/'wskaźniki 2015'!I$176</f>
        <v>0.13744827684191055</v>
      </c>
      <c r="J16" s="133">
        <f>('wskaźniki 2015'!J16-'wskaźniki 2015'!J$175)/'wskaźniki 2015'!J$176</f>
        <v>-0.65345799193708853</v>
      </c>
      <c r="K16" s="133">
        <f>('wskaźniki 2015'!K16-'wskaźniki 2015'!K$175)/'wskaźniki 2015'!K$176</f>
        <v>0.86046388610917313</v>
      </c>
      <c r="L16" s="133">
        <f>('wskaźniki 2015'!L$175-'wskaźniki 2015'!L16)/'wskaźniki 2015'!L$176</f>
        <v>-0.92993313484789275</v>
      </c>
      <c r="M16" s="133">
        <f>('wskaźniki 2015'!M16-'wskaźniki 2015'!M$175)/'wskaźniki 2015'!M$176</f>
        <v>-0.12606830123979368</v>
      </c>
      <c r="N16" s="133">
        <f>('wskaźniki 2015'!N16-'wskaźniki 2015'!N$175)/'wskaźniki 2015'!N$176</f>
        <v>-0.49462197044573614</v>
      </c>
      <c r="O16" s="133">
        <f>('wskaźniki 2015'!O16-'wskaźniki 2015'!O$175)/'wskaźniki 2015'!O$176</f>
        <v>-0.18204490260762865</v>
      </c>
      <c r="P16" s="133">
        <f>('wskaźniki 2015'!P16-'wskaźniki 2015'!P$175)/'wskaźniki 2015'!P$176</f>
        <v>-1.0395098741828026</v>
      </c>
      <c r="Q16" s="133">
        <f>('wskaźniki 2015'!U16-'wskaźniki 2015'!U$175)/'wskaźniki 2015'!U$176</f>
        <v>-0.66467343473186358</v>
      </c>
      <c r="R16" s="133">
        <f>('wskaźniki 2015'!R16-'wskaźniki 2015'!R$175)/'wskaźniki 2015'!R$176</f>
        <v>-4.9823400844516877E-2</v>
      </c>
      <c r="S16" s="133">
        <f>('wskaźniki 2015'!S16-'wskaźniki 2015'!S$175)/'wskaźniki 2015'!S$176</f>
        <v>-0.60130133501331073</v>
      </c>
      <c r="T16" s="133">
        <f>('wskaźniki 2015'!T16-'wskaźniki 2015'!T$175)/'wskaźniki 2015'!T$176</f>
        <v>-0.44073458360903423</v>
      </c>
      <c r="U16" s="133">
        <f>('wskaźniki 2015'!U16-'wskaźniki 2015'!U$175)/'wskaźniki 2015'!U$176</f>
        <v>-0.66467343473186358</v>
      </c>
      <c r="V16" s="133">
        <f>('wskaźniki 2015'!V16-'wskaźniki 2015'!V$175)/'wskaźniki 2015'!V$176</f>
        <v>-0.71956392055087282</v>
      </c>
    </row>
    <row r="17" spans="1:22">
      <c r="A17" s="72" t="s">
        <v>48</v>
      </c>
      <c r="B17" s="72" t="s">
        <v>49</v>
      </c>
      <c r="C17" s="133">
        <f>('wskaźniki 2015'!C17-'wskaźniki 2015'!C$175)/'wskaźniki 2015'!C$176</f>
        <v>-0.36034216617224157</v>
      </c>
      <c r="D17" s="133">
        <f>('wskaźniki 2015'!D17-'wskaźniki 2015'!D$175)/'wskaźniki 2015'!D$176</f>
        <v>-1.9988866583549261</v>
      </c>
      <c r="E17" s="133">
        <f>('wskaźniki 2015'!E17-'wskaźniki 2015'!E$175)/'wskaźniki 2015'!E$176</f>
        <v>-0.94930144375456726</v>
      </c>
      <c r="F17" s="133">
        <f>('wskaźniki 2015'!F$175-'wskaźniki 2015'!F17)/'wskaźniki 2015'!F$176</f>
        <v>-9.4787511693117717E-3</v>
      </c>
      <c r="G17" s="133">
        <f>('wskaźniki 2015'!G$175-'wskaźniki 2015'!G17)/'wskaźniki 2015'!G$176</f>
        <v>-0.98388121258012928</v>
      </c>
      <c r="H17" s="133">
        <f>('wskaźniki 2015'!H$175-'wskaźniki 2015'!H17)/'wskaźniki 2015'!H$176</f>
        <v>-0.71114876651186243</v>
      </c>
      <c r="I17" s="133">
        <f>('wskaźniki 2015'!I17-'wskaźniki 2015'!I$175)/'wskaźniki 2015'!I$176</f>
        <v>3.5251702070296282</v>
      </c>
      <c r="J17" s="133">
        <f>('wskaźniki 2015'!J17-'wskaźniki 2015'!J$175)/'wskaźniki 2015'!J$176</f>
        <v>3.2553103993982662</v>
      </c>
      <c r="K17" s="133">
        <f>('wskaźniki 2015'!K17-'wskaźniki 2015'!K$175)/'wskaźniki 2015'!K$176</f>
        <v>-0.30246011208928592</v>
      </c>
      <c r="L17" s="133">
        <f>('wskaźniki 2015'!L$175-'wskaźniki 2015'!L17)/'wskaźniki 2015'!L$176</f>
        <v>1.1152558984845167</v>
      </c>
      <c r="M17" s="133">
        <f>('wskaźniki 2015'!M17-'wskaźniki 2015'!M$175)/'wskaźniki 2015'!M$176</f>
        <v>-1.1665165676316951</v>
      </c>
      <c r="N17" s="133">
        <f>('wskaźniki 2015'!N17-'wskaźniki 2015'!N$175)/'wskaźniki 2015'!N$176</f>
        <v>0.2743438959452803</v>
      </c>
      <c r="O17" s="133">
        <f>('wskaźniki 2015'!O17-'wskaźniki 2015'!O$175)/'wskaźniki 2015'!O$176</f>
        <v>0.19659015621365078</v>
      </c>
      <c r="P17" s="133">
        <f>('wskaźniki 2015'!P17-'wskaźniki 2015'!P$175)/'wskaźniki 2015'!P$176</f>
        <v>-0.41679430768738773</v>
      </c>
      <c r="Q17" s="133">
        <f>('wskaźniki 2015'!U17-'wskaźniki 2015'!U$175)/'wskaźniki 2015'!U$176</f>
        <v>-0.25093089309725897</v>
      </c>
      <c r="R17" s="133">
        <f>('wskaźniki 2015'!R17-'wskaźniki 2015'!R$175)/'wskaźniki 2015'!R$176</f>
        <v>-0.14438880545242824</v>
      </c>
      <c r="S17" s="133">
        <f>('wskaźniki 2015'!S17-'wskaźniki 2015'!S$175)/'wskaźniki 2015'!S$176</f>
        <v>-0.60130133501331073</v>
      </c>
      <c r="T17" s="133">
        <f>('wskaźniki 2015'!T17-'wskaźniki 2015'!T$175)/'wskaźniki 2015'!T$176</f>
        <v>-0.19455912842340375</v>
      </c>
      <c r="U17" s="133">
        <f>('wskaźniki 2015'!U17-'wskaźniki 2015'!U$175)/'wskaźniki 2015'!U$176</f>
        <v>-0.25093089309725897</v>
      </c>
      <c r="V17" s="133">
        <f>('wskaźniki 2015'!V17-'wskaźniki 2015'!V$175)/'wskaźniki 2015'!V$176</f>
        <v>-0.82049305285086871</v>
      </c>
    </row>
    <row r="18" spans="1:22">
      <c r="A18" s="72" t="s">
        <v>50</v>
      </c>
      <c r="B18" s="72" t="s">
        <v>51</v>
      </c>
      <c r="C18" s="133">
        <f>('wskaźniki 2015'!C18-'wskaźniki 2015'!C$175)/'wskaźniki 2015'!C$176</f>
        <v>3.3115362223834484</v>
      </c>
      <c r="D18" s="133">
        <f>('wskaźniki 2015'!D18-'wskaźniki 2015'!D$175)/'wskaźniki 2015'!D$176</f>
        <v>0.87996694655954855</v>
      </c>
      <c r="E18" s="133">
        <f>('wskaźniki 2015'!E18-'wskaźniki 2015'!E$175)/'wskaźniki 2015'!E$176</f>
        <v>3.5906233501514784E-2</v>
      </c>
      <c r="F18" s="133">
        <f>('wskaźniki 2015'!F$175-'wskaźniki 2015'!F18)/'wskaźniki 2015'!F$176</f>
        <v>-1.2437364649043003</v>
      </c>
      <c r="G18" s="133">
        <f>('wskaźniki 2015'!G$175-'wskaźniki 2015'!G18)/'wskaźniki 2015'!G$176</f>
        <v>-0.31232632208665034</v>
      </c>
      <c r="H18" s="133">
        <f>('wskaźniki 2015'!H$175-'wskaźniki 2015'!H18)/'wskaźniki 2015'!H$176</f>
        <v>-0.78802971424287527</v>
      </c>
      <c r="I18" s="133">
        <f>('wskaźniki 2015'!I18-'wskaźniki 2015'!I$175)/'wskaźniki 2015'!I$176</f>
        <v>-0.70948220570501863</v>
      </c>
      <c r="J18" s="133">
        <f>('wskaźniki 2015'!J18-'wskaźniki 2015'!J$175)/'wskaźniki 2015'!J$176</f>
        <v>1.0089611922056745</v>
      </c>
      <c r="K18" s="133">
        <f>('wskaźniki 2015'!K18-'wskaźniki 2015'!K$175)/'wskaźniki 2015'!K$176</f>
        <v>-0.63620307339511961</v>
      </c>
      <c r="L18" s="133">
        <f>('wskaźniki 2015'!L$175-'wskaźniki 2015'!L18)/'wskaźniki 2015'!L$176</f>
        <v>-0.29023291698067372</v>
      </c>
      <c r="M18" s="133">
        <f>('wskaźniki 2015'!M18-'wskaźniki 2015'!M$175)/'wskaźniki 2015'!M$176</f>
        <v>0.52815295717329547</v>
      </c>
      <c r="N18" s="133">
        <f>('wskaźniki 2015'!N18-'wskaźniki 2015'!N$175)/'wskaźniki 2015'!N$176</f>
        <v>1.3750205282304606</v>
      </c>
      <c r="O18" s="133">
        <f>('wskaźniki 2015'!O18-'wskaźniki 2015'!O$175)/'wskaźniki 2015'!O$176</f>
        <v>5.5622897609982104E-2</v>
      </c>
      <c r="P18" s="133">
        <f>('wskaźniki 2015'!P18-'wskaźniki 2015'!P$175)/'wskaźniki 2015'!P$176</f>
        <v>-0.34862989402668593</v>
      </c>
      <c r="Q18" s="133">
        <f>('wskaźniki 2015'!U18-'wskaźniki 2015'!U$175)/'wskaźniki 2015'!U$176</f>
        <v>0.52960116545225977</v>
      </c>
      <c r="R18" s="133">
        <f>('wskaźniki 2015'!R18-'wskaźniki 2015'!R$175)/'wskaźniki 2015'!R$176</f>
        <v>0.4051128699719217</v>
      </c>
      <c r="S18" s="133">
        <f>('wskaźniki 2015'!S18-'wskaźniki 2015'!S$175)/'wskaźniki 2015'!S$176</f>
        <v>0.10078339155047261</v>
      </c>
      <c r="T18" s="133">
        <f>('wskaźniki 2015'!T18-'wskaźniki 2015'!T$175)/'wskaźniki 2015'!T$176</f>
        <v>8.5382731026865874E-3</v>
      </c>
      <c r="U18" s="133">
        <f>('wskaźniki 2015'!U18-'wskaźniki 2015'!U$175)/'wskaźniki 2015'!U$176</f>
        <v>0.52960116545225977</v>
      </c>
      <c r="V18" s="133">
        <f>('wskaźniki 2015'!V18-'wskaźniki 2015'!V$175)/'wskaźniki 2015'!V$176</f>
        <v>0.67114756659915531</v>
      </c>
    </row>
    <row r="19" spans="1:22">
      <c r="A19" s="72" t="s">
        <v>52</v>
      </c>
      <c r="B19" s="72" t="s">
        <v>53</v>
      </c>
      <c r="C19" s="133">
        <f>('wskaźniki 2015'!C19-'wskaźniki 2015'!C$175)/'wskaźniki 2015'!C$176</f>
        <v>-0.36464722016030532</v>
      </c>
      <c r="D19" s="133">
        <f>('wskaźniki 2015'!D19-'wskaźniki 2015'!D$175)/'wskaźniki 2015'!D$176</f>
        <v>2.0971888741043005</v>
      </c>
      <c r="E19" s="133">
        <f>('wskaźniki 2015'!E19-'wskaźniki 2015'!E$175)/'wskaźniki 2015'!E$176</f>
        <v>1.9454799438060983</v>
      </c>
      <c r="F19" s="133">
        <f>('wskaźniki 2015'!F$175-'wskaźniki 2015'!F19)/'wskaźniki 2015'!F$176</f>
        <v>1.3823437770850355</v>
      </c>
      <c r="G19" s="133">
        <f>('wskaźniki 2015'!G$175-'wskaźniki 2015'!G19)/'wskaźniki 2015'!G$176</f>
        <v>1.2098647630319019</v>
      </c>
      <c r="H19" s="133">
        <f>('wskaźniki 2015'!H$175-'wskaźniki 2015'!H19)/'wskaźniki 2015'!H$176</f>
        <v>1.4222975330237146</v>
      </c>
      <c r="I19" s="133">
        <f>('wskaźniki 2015'!I19-'wskaźniki 2015'!I$175)/'wskaźniki 2015'!I$176</f>
        <v>0.28690659729136903</v>
      </c>
      <c r="J19" s="133">
        <f>('wskaźniki 2015'!J19-'wskaźniki 2015'!J$175)/'wskaźniki 2015'!J$176</f>
        <v>0.64930263884595063</v>
      </c>
      <c r="K19" s="133">
        <f>('wskaźniki 2015'!K19-'wskaźniki 2015'!K$175)/'wskaźniki 2015'!K$176</f>
        <v>0.1186559559710245</v>
      </c>
      <c r="L19" s="133">
        <f>('wskaźniki 2015'!L$175-'wskaźniki 2015'!L19)/'wskaźniki 2015'!L$176</f>
        <v>1.3234764637386189</v>
      </c>
      <c r="M19" s="133">
        <f>('wskaźniki 2015'!M19-'wskaźniki 2015'!M$175)/'wskaźniki 2015'!M$176</f>
        <v>0.67791445006303985</v>
      </c>
      <c r="N19" s="133">
        <f>('wskaźniki 2015'!N19-'wskaźniki 2015'!N$175)/'wskaźniki 2015'!N$176</f>
        <v>6.3255226739903053E-2</v>
      </c>
      <c r="O19" s="133">
        <f>('wskaźniki 2015'!O19-'wskaźniki 2015'!O$175)/'wskaźniki 2015'!O$176</f>
        <v>-2.0459932880407679</v>
      </c>
      <c r="P19" s="133">
        <f>('wskaźniki 2015'!P19-'wskaźniki 2015'!P$175)/'wskaźniki 2015'!P$176</f>
        <v>1.20794475702016E-2</v>
      </c>
      <c r="Q19" s="133">
        <f>('wskaźniki 2015'!U19-'wskaźniki 2015'!U$175)/'wskaźniki 2015'!U$176</f>
        <v>0.33081303860499633</v>
      </c>
      <c r="R19" s="133">
        <f>('wskaźniki 2015'!R19-'wskaźniki 2015'!R$175)/'wskaźniki 2015'!R$176</f>
        <v>-8.4326994417673731E-2</v>
      </c>
      <c r="S19" s="133">
        <f>('wskaźniki 2015'!S19-'wskaźniki 2015'!S$175)/'wskaźniki 2015'!S$176</f>
        <v>-0.60130133501331073</v>
      </c>
      <c r="T19" s="133">
        <f>('wskaźniki 2015'!T19-'wskaźniki 2015'!T$175)/'wskaźniki 2015'!T$176</f>
        <v>-0.19788612152600613</v>
      </c>
      <c r="U19" s="133">
        <f>('wskaźniki 2015'!U19-'wskaźniki 2015'!U$175)/'wskaźniki 2015'!U$176</f>
        <v>0.33081303860499633</v>
      </c>
      <c r="V19" s="133">
        <f>('wskaźniki 2015'!V19-'wskaźniki 2015'!V$175)/'wskaźniki 2015'!V$176</f>
        <v>0.47535854349605172</v>
      </c>
    </row>
    <row r="20" spans="1:22">
      <c r="A20" s="72" t="s">
        <v>54</v>
      </c>
      <c r="B20" s="72" t="s">
        <v>55</v>
      </c>
      <c r="C20" s="133">
        <f>('wskaźniki 2015'!C20-'wskaźniki 2015'!C$175)/'wskaźniki 2015'!C$176</f>
        <v>-0.36895227414836912</v>
      </c>
      <c r="D20" s="133">
        <f>('wskaźniki 2015'!D20-'wskaźniki 2015'!D$175)/'wskaźniki 2015'!D$176</f>
        <v>0.7639892077685555</v>
      </c>
      <c r="E20" s="133">
        <f>('wskaźniki 2015'!E20-'wskaźniki 2015'!E$175)/'wskaźniki 2015'!E$176</f>
        <v>2.0404783005512677</v>
      </c>
      <c r="F20" s="133">
        <f>('wskaźniki 2015'!F$175-'wskaźniki 2015'!F20)/'wskaźniki 2015'!F$176</f>
        <v>0.51573729722855544</v>
      </c>
      <c r="G20" s="133">
        <f>('wskaźniki 2015'!G$175-'wskaźniki 2015'!G20)/'wskaźniki 2015'!G$176</f>
        <v>1.9399654644914792</v>
      </c>
      <c r="H20" s="133">
        <f>('wskaźniki 2015'!H$175-'wskaźniki 2015'!H20)/'wskaźniki 2015'!H$176</f>
        <v>2.0181248779390555</v>
      </c>
      <c r="I20" s="133">
        <f>('wskaźniki 2015'!I20-'wskaźniki 2015'!I$175)/'wskaźniki 2015'!I$176</f>
        <v>2.8775174850819774</v>
      </c>
      <c r="J20" s="133">
        <f>('wskaźniki 2015'!J20-'wskaźniki 2015'!J$175)/'wskaźniki 2015'!J$176</f>
        <v>3.4407751551790828</v>
      </c>
      <c r="K20" s="133">
        <f>('wskaźniki 2015'!K20-'wskaźniki 2015'!K$175)/'wskaźniki 2015'!K$176</f>
        <v>-0.34477949311459111</v>
      </c>
      <c r="L20" s="133">
        <f>('wskaźniki 2015'!L$175-'wskaźniki 2015'!L20)/'wskaźniki 2015'!L$176</f>
        <v>-1.0224763486339479</v>
      </c>
      <c r="M20" s="133">
        <f>('wskaźniki 2015'!M20-'wskaźniki 2015'!M$175)/'wskaźniki 2015'!M$176</f>
        <v>0.6857966338993412</v>
      </c>
      <c r="N20" s="133">
        <f>('wskaźniki 2015'!N20-'wskaźniki 2015'!N$175)/'wskaźniki 2015'!N$176</f>
        <v>1.10362081068069</v>
      </c>
      <c r="O20" s="133">
        <f>('wskaźniki 2015'!O20-'wskaźniki 2015'!O$175)/'wskaźniki 2015'!O$176</f>
        <v>-0.96066764822201556</v>
      </c>
      <c r="P20" s="133">
        <f>('wskaźniki 2015'!P20-'wskaźniki 2015'!P$175)/'wskaźniki 2015'!P$176</f>
        <v>-0.48751275193302296</v>
      </c>
      <c r="Q20" s="133">
        <f>('wskaźniki 2015'!U20-'wskaźniki 2015'!U$175)/'wskaźniki 2015'!U$176</f>
        <v>3.1259586053438126</v>
      </c>
      <c r="R20" s="133">
        <f>('wskaźniki 2015'!R20-'wskaźniki 2015'!R$175)/'wskaźniki 2015'!R$176</f>
        <v>-0.16355746854862652</v>
      </c>
      <c r="S20" s="133">
        <f>('wskaźniki 2015'!S20-'wskaźniki 2015'!S$175)/'wskaźniki 2015'!S$176</f>
        <v>-0.60130133501331073</v>
      </c>
      <c r="T20" s="133">
        <f>('wskaźniki 2015'!T20-'wskaźniki 2015'!T$175)/'wskaźniki 2015'!T$176</f>
        <v>-0.28662033965581335</v>
      </c>
      <c r="U20" s="133">
        <f>('wskaźniki 2015'!U20-'wskaźniki 2015'!U$175)/'wskaźniki 2015'!U$176</f>
        <v>3.1259586053438126</v>
      </c>
      <c r="V20" s="133">
        <f>('wskaźniki 2015'!V20-'wskaźniki 2015'!V$175)/'wskaźniki 2015'!V$176</f>
        <v>4.707793273282836</v>
      </c>
    </row>
    <row r="21" spans="1:22">
      <c r="A21" s="72" t="s">
        <v>56</v>
      </c>
      <c r="B21" s="72" t="s">
        <v>57</v>
      </c>
      <c r="C21" s="133">
        <f>('wskaźniki 2015'!C21-'wskaźniki 2015'!C$175)/'wskaźniki 2015'!C$176</f>
        <v>-0.44708900403172674</v>
      </c>
      <c r="D21" s="133">
        <f>('wskaźniki 2015'!D21-'wskaźniki 2015'!D$175)/'wskaźniki 2015'!D$176</f>
        <v>0.77131103471243134</v>
      </c>
      <c r="E21" s="133">
        <f>('wskaźniki 2015'!E21-'wskaźniki 2015'!E$175)/'wskaźniki 2015'!E$176</f>
        <v>0.85033034806965202</v>
      </c>
      <c r="F21" s="133">
        <f>('wskaźniki 2015'!F$175-'wskaźniki 2015'!F21)/'wskaźniki 2015'!F$176</f>
        <v>-0.45591239230749958</v>
      </c>
      <c r="G21" s="133">
        <f>('wskaźniki 2015'!G$175-'wskaźniki 2015'!G21)/'wskaźniki 2015'!G$176</f>
        <v>1.2787421876978999</v>
      </c>
      <c r="H21" s="133">
        <f>('wskaźniki 2015'!H$175-'wskaźniki 2015'!H21)/'wskaźniki 2015'!H$176</f>
        <v>0.94179160970489084</v>
      </c>
      <c r="I21" s="133">
        <f>('wskaźniki 2015'!I21-'wskaźniki 2015'!I$175)/'wskaźniki 2015'!I$176</f>
        <v>0.46127463781573669</v>
      </c>
      <c r="J21" s="133">
        <f>('wskaźniki 2015'!J21-'wskaźniki 2015'!J$175)/'wskaźniki 2015'!J$176</f>
        <v>-0.24908433680128381</v>
      </c>
      <c r="K21" s="133">
        <f>('wskaźniki 2015'!K21-'wskaźniki 2015'!K$175)/'wskaźniki 2015'!K$176</f>
        <v>1.0791337047570257E-3</v>
      </c>
      <c r="L21" s="133">
        <f>('wskaźniki 2015'!L$175-'wskaźniki 2015'!L21)/'wskaźniki 2015'!L$176</f>
        <v>-0.30064394524337884</v>
      </c>
      <c r="M21" s="133">
        <f>('wskaźniki 2015'!M21-'wskaźniki 2015'!M$175)/'wskaźniki 2015'!M$176</f>
        <v>0.60697479553631839</v>
      </c>
      <c r="N21" s="133">
        <f>('wskaźniki 2015'!N21-'wskaźniki 2015'!N$175)/'wskaźniki 2015'!N$176</f>
        <v>-0.43431092210134264</v>
      </c>
      <c r="O21" s="133">
        <f>('wskaźniki 2015'!O21-'wskaźniki 2015'!O$175)/'wskaźniki 2015'!O$176</f>
        <v>-0.20107814458215187</v>
      </c>
      <c r="P21" s="133">
        <f>('wskaźniki 2015'!P21-'wskaźniki 2015'!P$175)/'wskaźniki 2015'!P$176</f>
        <v>0.840056172075904</v>
      </c>
      <c r="Q21" s="133">
        <f>('wskaźniki 2015'!U21-'wskaźniki 2015'!U$175)/'wskaźniki 2015'!U$176</f>
        <v>-0.48303443500202836</v>
      </c>
      <c r="R21" s="133">
        <f>('wskaźniki 2015'!R21-'wskaźniki 2015'!R$175)/'wskaźniki 2015'!R$176</f>
        <v>-0.12010849886391047</v>
      </c>
      <c r="S21" s="133">
        <f>('wskaźniki 2015'!S21-'wskaźniki 2015'!S$175)/'wskaźniki 2015'!S$176</f>
        <v>-0.60130133501331073</v>
      </c>
      <c r="T21" s="133">
        <f>('wskaźniki 2015'!T21-'wskaźniki 2015'!T$175)/'wskaźniki 2015'!T$176</f>
        <v>-0.7406577827637798</v>
      </c>
      <c r="U21" s="133">
        <f>('wskaźniki 2015'!U21-'wskaźniki 2015'!U$175)/'wskaźniki 2015'!U$176</f>
        <v>-0.48303443500202836</v>
      </c>
      <c r="V21" s="133">
        <f>('wskaźniki 2015'!V21-'wskaźniki 2015'!V$175)/'wskaźniki 2015'!V$176</f>
        <v>-2.9847134843837452E-2</v>
      </c>
    </row>
    <row r="22" spans="1:22">
      <c r="A22" s="72" t="s">
        <v>58</v>
      </c>
      <c r="B22" s="72" t="s">
        <v>59</v>
      </c>
      <c r="C22" s="133">
        <f>('wskaźniki 2015'!C22-'wskaźniki 2015'!C$175)/'wskaźniki 2015'!C$176</f>
        <v>-0.4460910142435846</v>
      </c>
      <c r="D22" s="133">
        <f>('wskaźniki 2015'!D22-'wskaźniki 2015'!D$175)/'wskaźniki 2015'!D$176</f>
        <v>-0.13464597745705473</v>
      </c>
      <c r="E22" s="133">
        <f>('wskaźniki 2015'!E22-'wskaźniki 2015'!E$175)/'wskaźniki 2015'!E$176</f>
        <v>-1.2801945964624604</v>
      </c>
      <c r="F22" s="133">
        <f>('wskaźniki 2015'!F$175-'wskaźniki 2015'!F22)/'wskaźniki 2015'!F$176</f>
        <v>0.41069408754898046</v>
      </c>
      <c r="G22" s="133">
        <f>('wskaźniki 2015'!G$175-'wskaźniki 2015'!G22)/'wskaźniki 2015'!G$176</f>
        <v>1.3028492863309993</v>
      </c>
      <c r="H22" s="133">
        <f>('wskaźniki 2015'!H$175-'wskaźniki 2015'!H22)/'wskaźniki 2015'!H$176</f>
        <v>1.230095163696185</v>
      </c>
      <c r="I22" s="133">
        <f>('wskaźniki 2015'!I22-'wskaźniki 2015'!I$175)/'wskaźniki 2015'!I$176</f>
        <v>1.7565800817110415</v>
      </c>
      <c r="J22" s="133">
        <f>('wskaźniki 2015'!J22-'wskaźniki 2015'!J$175)/'wskaźniki 2015'!J$176</f>
        <v>-0.50186282189884646</v>
      </c>
      <c r="K22" s="133">
        <f>('wskaźniki 2015'!K22-'wskaźniki 2015'!K$175)/'wskaźniki 2015'!K$176</f>
        <v>-0.43365469054520539</v>
      </c>
      <c r="L22" s="133">
        <f>('wskaźniki 2015'!L$175-'wskaźniki 2015'!L22)/'wskaźniki 2015'!L$176</f>
        <v>-0.30064394524337884</v>
      </c>
      <c r="M22" s="133">
        <f>('wskaźniki 2015'!M22-'wskaźniki 2015'!M$175)/'wskaźniki 2015'!M$176</f>
        <v>-0.18912577193021113</v>
      </c>
      <c r="N22" s="133">
        <f>('wskaźniki 2015'!N22-'wskaźniki 2015'!N$175)/'wskaźniki 2015'!N$176</f>
        <v>-0.66047735339281799</v>
      </c>
      <c r="O22" s="133">
        <f>('wskaźniki 2015'!O22-'wskaźniki 2015'!O$175)/'wskaźniki 2015'!O$176</f>
        <v>0.15452159114066297</v>
      </c>
      <c r="P22" s="133">
        <f>('wskaźniki 2015'!P22-'wskaźniki 2015'!P$175)/'wskaźniki 2015'!P$176</f>
        <v>2.0403900955466971</v>
      </c>
      <c r="Q22" s="133">
        <f>('wskaźniki 2015'!U22-'wskaźniki 2015'!U$175)/'wskaźniki 2015'!U$176</f>
        <v>-0.47250807360784797</v>
      </c>
      <c r="R22" s="133">
        <f>('wskaźniki 2015'!R22-'wskaźniki 2015'!R$175)/'wskaźniki 2015'!R$176</f>
        <v>-0.16994702291402591</v>
      </c>
      <c r="S22" s="133">
        <f>('wskaźniki 2015'!S22-'wskaźniki 2015'!S$175)/'wskaźniki 2015'!S$176</f>
        <v>-0.60130133501331073</v>
      </c>
      <c r="T22" s="133">
        <f>('wskaźniki 2015'!T22-'wskaźniki 2015'!T$175)/'wskaźniki 2015'!T$176</f>
        <v>-0.66399316929481811</v>
      </c>
      <c r="U22" s="133">
        <f>('wskaźniki 2015'!U22-'wskaźniki 2015'!U$175)/'wskaźniki 2015'!U$176</f>
        <v>-0.47250807360784797</v>
      </c>
      <c r="V22" s="133">
        <f>('wskaźniki 2015'!V22-'wskaźniki 2015'!V$175)/'wskaźniki 2015'!V$176</f>
        <v>-0.48737594513711052</v>
      </c>
    </row>
    <row r="23" spans="1:22">
      <c r="A23" s="72" t="s">
        <v>60</v>
      </c>
      <c r="B23" s="72" t="s">
        <v>61</v>
      </c>
      <c r="C23" s="133">
        <f>('wskaźniki 2015'!C23-'wskaźniki 2015'!C$175)/'wskaźniki 2015'!C$176</f>
        <v>-0.41474239383959294</v>
      </c>
      <c r="D23" s="133">
        <f>('wskaźniki 2015'!D23-'wskaźniki 2015'!D$175)/'wskaźniki 2015'!D$176</f>
        <v>1.4784841432480844</v>
      </c>
      <c r="E23" s="133">
        <f>('wskaźniki 2015'!E23-'wskaźniki 2015'!E$175)/'wskaźniki 2015'!E$176</f>
        <v>-9.3248835781243516E-2</v>
      </c>
      <c r="F23" s="133">
        <f>('wskaźniki 2015'!F$175-'wskaźniki 2015'!F23)/'wskaźniki 2015'!F$176</f>
        <v>0.6733021117479141</v>
      </c>
      <c r="G23" s="133">
        <f>('wskaźniki 2015'!G$175-'wskaźniki 2015'!G23)/'wskaźniki 2015'!G$176</f>
        <v>0.9343550643679106</v>
      </c>
      <c r="H23" s="133">
        <f>('wskaźniki 2015'!H$175-'wskaźniki 2015'!H23)/'wskaźniki 2015'!H$176</f>
        <v>0.94179160970489084</v>
      </c>
      <c r="I23" s="133">
        <f>('wskaźniki 2015'!I23-'wskaźniki 2015'!I$175)/'wskaźniki 2015'!I$176</f>
        <v>0.23708715714154985</v>
      </c>
      <c r="J23" s="133">
        <f>('wskaźniki 2015'!J23-'wskaźniki 2015'!J$175)/'wskaźniki 2015'!J$176</f>
        <v>0.64236975668701524</v>
      </c>
      <c r="K23" s="133">
        <f>('wskaźniki 2015'!K23-'wskaźniki 2015'!K$175)/'wskaźniki 2015'!K$176</f>
        <v>0.40583410631660205</v>
      </c>
      <c r="L23" s="133">
        <f>('wskaźniki 2015'!L$175-'wskaźniki 2015'!L23)/'wskaźniki 2015'!L$176</f>
        <v>1.3651205767894392</v>
      </c>
      <c r="M23" s="133">
        <f>('wskaźniki 2015'!M23-'wskaźniki 2015'!M$175)/'wskaźniki 2015'!M$176</f>
        <v>3.9457559322554389E-2</v>
      </c>
      <c r="N23" s="133">
        <f>('wskaźniki 2015'!N23-'wskaźniki 2015'!N$175)/'wskaźniki 2015'!N$176</f>
        <v>-0.78486889060312959</v>
      </c>
      <c r="O23" s="133">
        <f>('wskaźniki 2015'!O23-'wskaźniki 2015'!O$175)/'wskaźniki 2015'!O$176</f>
        <v>-8.0741874444168707E-2</v>
      </c>
      <c r="P23" s="133">
        <f>('wskaźniki 2015'!P23-'wskaźniki 2015'!P$175)/'wskaźniki 2015'!P$176</f>
        <v>0.97049534698031914</v>
      </c>
      <c r="Q23" s="133">
        <f>('wskaźniki 2015'!U23-'wskaźniki 2015'!U$175)/'wskaźniki 2015'!U$176</f>
        <v>-0.12942730523071314</v>
      </c>
      <c r="R23" s="133">
        <f>('wskaźniki 2015'!R23-'wskaźniki 2015'!R$175)/'wskaźniki 2015'!R$176</f>
        <v>-0.17378075553326558</v>
      </c>
      <c r="S23" s="133">
        <f>('wskaźniki 2015'!S23-'wskaźniki 2015'!S$175)/'wskaźniki 2015'!S$176</f>
        <v>-0.60130133501331073</v>
      </c>
      <c r="T23" s="133">
        <f>('wskaźniki 2015'!T23-'wskaźniki 2015'!T$175)/'wskaźniki 2015'!T$176</f>
        <v>-0.47944263608822069</v>
      </c>
      <c r="U23" s="133">
        <f>('wskaźniki 2015'!U23-'wskaźniki 2015'!U$175)/'wskaźniki 2015'!U$176</f>
        <v>-0.12942730523071314</v>
      </c>
      <c r="V23" s="133">
        <f>('wskaźniki 2015'!V23-'wskaźniki 2015'!V$175)/'wskaźniki 2015'!V$176</f>
        <v>0.2146990326831538</v>
      </c>
    </row>
    <row r="24" spans="1:22">
      <c r="A24" s="72" t="s">
        <v>62</v>
      </c>
      <c r="B24" s="72" t="s">
        <v>63</v>
      </c>
      <c r="C24" s="133">
        <f>('wskaźniki 2015'!C24-'wskaźniki 2015'!C$175)/'wskaźniki 2015'!C$176</f>
        <v>-0.36533211511295188</v>
      </c>
      <c r="D24" s="133">
        <f>('wskaźniki 2015'!D24-'wskaźniki 2015'!D$175)/'wskaźniki 2015'!D$176</f>
        <v>0.21984877918320414</v>
      </c>
      <c r="E24" s="133">
        <f>('wskaźniki 2015'!E24-'wskaźniki 2015'!E$175)/'wskaźniki 2015'!E$176</f>
        <v>-0.36650253608195532</v>
      </c>
      <c r="F24" s="133">
        <f>('wskaźniki 2015'!F$175-'wskaźniki 2015'!F24)/'wskaźniki 2015'!F$176</f>
        <v>-0.58721640440696643</v>
      </c>
      <c r="G24" s="133">
        <f>('wskaźniki 2015'!G$175-'wskaźniki 2015'!G24)/'wskaźniki 2015'!G$176</f>
        <v>0.24213694647463255</v>
      </c>
      <c r="H24" s="133">
        <f>('wskaźniki 2015'!H$175-'wskaźniki 2015'!H24)/'wskaźniki 2015'!H$176</f>
        <v>-9.6101184663768838E-2</v>
      </c>
      <c r="I24" s="133">
        <f>('wskaźniki 2015'!I24-'wskaźniki 2015'!I$175)/'wskaźniki 2015'!I$176</f>
        <v>0.68546211848992356</v>
      </c>
      <c r="J24" s="133">
        <f>('wskaźniki 2015'!J24-'wskaźniki 2015'!J$175)/'wskaźniki 2015'!J$176</f>
        <v>-0.45588117139977591</v>
      </c>
      <c r="K24" s="133">
        <f>('wskaźniki 2015'!K24-'wskaźniki 2015'!K$175)/'wskaźniki 2015'!K$176</f>
        <v>-0.61926632643005064</v>
      </c>
      <c r="L24" s="133">
        <f>('wskaźniki 2015'!L$175-'wskaźniki 2015'!L24)/'wskaźniki 2015'!L$176</f>
        <v>-1.1454230964761467</v>
      </c>
      <c r="M24" s="133">
        <f>('wskaźniki 2015'!M24-'wskaźniki 2015'!M$175)/'wskaźniki 2015'!M$176</f>
        <v>0.6463857147178298</v>
      </c>
      <c r="N24" s="133">
        <f>('wskaźniki 2015'!N24-'wskaźniki 2015'!N$175)/'wskaźniki 2015'!N$176</f>
        <v>0.11979683456277196</v>
      </c>
      <c r="O24" s="133">
        <f>('wskaźniki 2015'!O24-'wskaźniki 2015'!O$175)/'wskaźniki 2015'!O$176</f>
        <v>-0.16998050078876326</v>
      </c>
      <c r="P24" s="133">
        <f>('wskaźniki 2015'!P24-'wskaźniki 2015'!P$175)/'wskaźniki 2015'!P$176</f>
        <v>1.510644768575373</v>
      </c>
      <c r="Q24" s="133">
        <f>('wskaźniki 2015'!U24-'wskaźniki 2015'!U$175)/'wskaźniki 2015'!U$176</f>
        <v>-0.45634872264183851</v>
      </c>
      <c r="R24" s="133">
        <f>('wskaźniki 2015'!R24-'wskaźniki 2015'!R$175)/'wskaźniki 2015'!R$176</f>
        <v>2.1739608047956598E-2</v>
      </c>
      <c r="S24" s="133">
        <f>('wskaźniki 2015'!S24-'wskaźniki 2015'!S$175)/'wskaźniki 2015'!S$176</f>
        <v>-0.60130133501331073</v>
      </c>
      <c r="T24" s="133">
        <f>('wskaźniki 2015'!T24-'wskaźniki 2015'!T$175)/'wskaźniki 2015'!T$176</f>
        <v>-0.12908472419770053</v>
      </c>
      <c r="U24" s="133">
        <f>('wskaźniki 2015'!U24-'wskaźniki 2015'!U$175)/'wskaźniki 2015'!U$176</f>
        <v>-0.45634872264183851</v>
      </c>
      <c r="V24" s="133">
        <f>('wskaźniki 2015'!V24-'wskaźniki 2015'!V$175)/'wskaźniki 2015'!V$176</f>
        <v>-0.56648286389315128</v>
      </c>
    </row>
    <row r="25" spans="1:22">
      <c r="A25" s="72" t="s">
        <v>64</v>
      </c>
      <c r="B25" s="72" t="s">
        <v>65</v>
      </c>
      <c r="C25" s="133">
        <f>('wskaźniki 2015'!C25-'wskaźniki 2015'!C$175)/'wskaźniki 2015'!C$176</f>
        <v>-0.46614865214251816</v>
      </c>
      <c r="D25" s="133">
        <f>('wskaźniki 2015'!D25-'wskaźniki 2015'!D$175)/'wskaźniki 2015'!D$176</f>
        <v>-1.6216424676951093</v>
      </c>
      <c r="E25" s="133">
        <f>('wskaźniki 2015'!E25-'wskaźniki 2015'!E$175)/'wskaźniki 2015'!E$176</f>
        <v>-1.0923326775057212</v>
      </c>
      <c r="F25" s="133">
        <f>('wskaźniki 2015'!F$175-'wskaźniki 2015'!F25)/'wskaźniki 2015'!F$176</f>
        <v>-0.87608523102579372</v>
      </c>
      <c r="G25" s="133">
        <f>('wskaźniki 2015'!G$175-'wskaźniki 2015'!G25)/'wskaźniki 2015'!G$176</f>
        <v>0.68295246433701862</v>
      </c>
      <c r="H25" s="133">
        <f>('wskaźniki 2015'!H$175-'wskaźniki 2015'!H25)/'wskaźniki 2015'!H$176</f>
        <v>0.19220236932752538</v>
      </c>
      <c r="I25" s="133">
        <f>('wskaźniki 2015'!I25-'wskaźniki 2015'!I$175)/'wskaźniki 2015'!I$176</f>
        <v>0.76019127871465286</v>
      </c>
      <c r="J25" s="133">
        <f>('wskaźniki 2015'!J25-'wskaźniki 2015'!J$175)/'wskaźniki 2015'!J$176</f>
        <v>-0.30657704437666661</v>
      </c>
      <c r="K25" s="133">
        <f>('wskaźniki 2015'!K25-'wskaźniki 2015'!K$175)/'wskaźniki 2015'!K$176</f>
        <v>0.54974698546748046</v>
      </c>
      <c r="L25" s="133">
        <f>('wskaźniki 2015'!L$175-'wskaźniki 2015'!L25)/'wskaźniki 2015'!L$176</f>
        <v>2.0314263856025665</v>
      </c>
      <c r="M25" s="133">
        <f>('wskaźniki 2015'!M25-'wskaźniki 2015'!M$175)/'wskaźniki 2015'!M$176</f>
        <v>0.67791445006303985</v>
      </c>
      <c r="N25" s="133">
        <f>('wskaźniki 2015'!N25-'wskaźniki 2015'!N$175)/'wskaźniki 2015'!N$176</f>
        <v>-2.2323340508685723</v>
      </c>
      <c r="O25" s="133">
        <f>('wskaźniki 2015'!O25-'wskaźniki 2015'!O$175)/'wskaźniki 2015'!O$176</f>
        <v>-0.85022526596536541</v>
      </c>
      <c r="P25" s="133">
        <f>('wskaźniki 2015'!P25-'wskaźniki 2015'!P$175)/'wskaźniki 2015'!P$176</f>
        <v>2.5363975329721322</v>
      </c>
      <c r="Q25" s="133">
        <f>('wskaźniki 2015'!U25-'wskaźniki 2015'!U$175)/'wskaźniki 2015'!U$176</f>
        <v>-0.67713280344455629</v>
      </c>
      <c r="R25" s="133">
        <f>('wskaźniki 2015'!R25-'wskaźniki 2015'!R$175)/'wskaźniki 2015'!R$176</f>
        <v>-0.10605147926003175</v>
      </c>
      <c r="S25" s="133">
        <f>('wskaźniki 2015'!S25-'wskaźniki 2015'!S$175)/'wskaźniki 2015'!S$176</f>
        <v>-0.60130133501331073</v>
      </c>
      <c r="T25" s="133">
        <f>('wskaźniki 2015'!T25-'wskaźniki 2015'!T$175)/'wskaźniki 2015'!T$176</f>
        <v>-0.70866604968643554</v>
      </c>
      <c r="U25" s="133">
        <f>('wskaźniki 2015'!U25-'wskaźniki 2015'!U$175)/'wskaźniki 2015'!U$176</f>
        <v>-0.67713280344455629</v>
      </c>
      <c r="V25" s="133">
        <f>('wskaźniki 2015'!V25-'wskaźniki 2015'!V$175)/'wskaźniki 2015'!V$176</f>
        <v>-0.85126796715654129</v>
      </c>
    </row>
    <row r="26" spans="1:22">
      <c r="A26" s="72" t="s">
        <v>66</v>
      </c>
      <c r="B26" s="72" t="s">
        <v>67</v>
      </c>
      <c r="C26" s="133">
        <f>('wskaźniki 2015'!C26-'wskaźniki 2015'!C$175)/'wskaźniki 2015'!C$176</f>
        <v>-0.45070916306714398</v>
      </c>
      <c r="D26" s="133">
        <f>('wskaźniki 2015'!D26-'wskaźniki 2015'!D$175)/'wskaźniki 2015'!D$176</f>
        <v>-0.35180101051370327</v>
      </c>
      <c r="E26" s="133">
        <f>('wskaźniki 2015'!E26-'wskaźniki 2015'!E$175)/'wskaźniki 2015'!E$176</f>
        <v>-2.0124291214870245</v>
      </c>
      <c r="F26" s="133">
        <f>('wskaźniki 2015'!F$175-'wskaźniki 2015'!F26)/'wskaźniki 2015'!F$176</f>
        <v>-8.8261158428992972E-2</v>
      </c>
      <c r="G26" s="133">
        <f>('wskaźniki 2015'!G$175-'wskaźniki 2015'!G26)/'wskaźniki 2015'!G$176</f>
        <v>0.73805440406981671</v>
      </c>
      <c r="H26" s="133">
        <f>('wskaźniki 2015'!H$175-'wskaźniki 2015'!H26)/'wskaźniki 2015'!H$176</f>
        <v>0.49972616025157285</v>
      </c>
      <c r="I26" s="133">
        <f>('wskaźniki 2015'!I26-'wskaźniki 2015'!I$175)/'wskaźniki 2015'!I$176</f>
        <v>-1.4567738079523094</v>
      </c>
      <c r="J26" s="133">
        <f>('wskaźniki 2015'!J26-'wskaźniki 2015'!J$175)/'wskaźniki 2015'!J$176</f>
        <v>1.2684454976307236</v>
      </c>
      <c r="K26" s="133">
        <f>('wskaźniki 2015'!K26-'wskaźniki 2015'!K$175)/'wskaźniki 2015'!K$176</f>
        <v>-0.570713718826523</v>
      </c>
      <c r="L26" s="133">
        <f>('wskaźniki 2015'!L$175-'wskaźniki 2015'!L26)/'wskaźniki 2015'!L$176</f>
        <v>1.2910873383722128</v>
      </c>
      <c r="M26" s="133">
        <f>('wskaźniki 2015'!M26-'wskaźniki 2015'!M$175)/'wskaźniki 2015'!M$176</f>
        <v>0.58332824402741235</v>
      </c>
      <c r="N26" s="133">
        <f>('wskaźniki 2015'!N26-'wskaźniki 2015'!N$175)/'wskaźniki 2015'!N$176</f>
        <v>-1.7800011882856215</v>
      </c>
      <c r="O26" s="133">
        <f>('wskaźniki 2015'!O26-'wskaźniki 2015'!O$175)/'wskaźniki 2015'!O$176</f>
        <v>-0.10566607538530995</v>
      </c>
      <c r="P26" s="133">
        <f>('wskaźniki 2015'!P26-'wskaźniki 2015'!P$175)/'wskaźniki 2015'!P$176</f>
        <v>1.7666583975462098</v>
      </c>
      <c r="Q26" s="133">
        <f>('wskaźniki 2015'!U26-'wskaźniki 2015'!U$175)/'wskaźniki 2015'!U$176</f>
        <v>-0.64865980620800512</v>
      </c>
      <c r="R26" s="133">
        <f>('wskaźniki 2015'!R26-'wskaźniki 2015'!R$175)/'wskaźniki 2015'!R$176</f>
        <v>-0.25428914053729823</v>
      </c>
      <c r="S26" s="133">
        <f>('wskaźniki 2015'!S26-'wskaźniki 2015'!S$175)/'wskaźniki 2015'!S$176</f>
        <v>-0.60130133501331073</v>
      </c>
      <c r="T26" s="133">
        <f>('wskaźniki 2015'!T26-'wskaźniki 2015'!T$175)/'wskaźniki 2015'!T$176</f>
        <v>-0.77043529756344065</v>
      </c>
      <c r="U26" s="133">
        <f>('wskaźniki 2015'!U26-'wskaźniki 2015'!U$175)/'wskaźniki 2015'!U$176</f>
        <v>-0.64865980620800512</v>
      </c>
      <c r="V26" s="133">
        <f>('wskaźniki 2015'!V26-'wskaźniki 2015'!V$175)/'wskaźniki 2015'!V$176</f>
        <v>-0.71724550216145122</v>
      </c>
    </row>
    <row r="27" spans="1:22">
      <c r="A27" s="72" t="s">
        <v>68</v>
      </c>
      <c r="B27" s="72" t="s">
        <v>69</v>
      </c>
      <c r="C27" s="133">
        <f>('wskaźniki 2015'!C27-'wskaźniki 2015'!C$175)/'wskaźniki 2015'!C$176</f>
        <v>-0.44227517093598268</v>
      </c>
      <c r="D27" s="133">
        <f>('wskaźniki 2015'!D27-'wskaźniki 2015'!D$175)/'wskaźniki 2015'!D$176</f>
        <v>0.15865309750198578</v>
      </c>
      <c r="E27" s="133">
        <f>('wskaźniki 2015'!E27-'wskaźniki 2015'!E$175)/'wskaźniki 2015'!E$176</f>
        <v>5.51193843039086E-2</v>
      </c>
      <c r="F27" s="133">
        <f>('wskaźniki 2015'!F$175-'wskaźniki 2015'!F27)/'wskaźniki 2015'!F$176</f>
        <v>-1.0073892431252605</v>
      </c>
      <c r="G27" s="133">
        <f>('wskaźniki 2015'!G$175-'wskaźniki 2015'!G27)/'wskaźniki 2015'!G$176</f>
        <v>0.69328407803691816</v>
      </c>
      <c r="H27" s="133">
        <f>('wskaźniki 2015'!H$175-'wskaźniki 2015'!H27)/'wskaźniki 2015'!H$176</f>
        <v>0.15376189546201963</v>
      </c>
      <c r="I27" s="133">
        <f>('wskaźniki 2015'!I27-'wskaźniki 2015'!I$175)/'wskaźniki 2015'!I$176</f>
        <v>-0.28601696443155405</v>
      </c>
      <c r="J27" s="133">
        <f>('wskaźniki 2015'!J27-'wskaźniki 2015'!J$175)/'wskaźniki 2015'!J$176</f>
        <v>-0.74739466667038035</v>
      </c>
      <c r="K27" s="133">
        <f>('wskaźniki 2015'!K27-'wskaźniki 2015'!K$175)/'wskaźniki 2015'!K$176</f>
        <v>-0.12029339074911496</v>
      </c>
      <c r="L27" s="133">
        <f>('wskaźniki 2015'!L$175-'wskaźniki 2015'!L27)/'wskaźniki 2015'!L$176</f>
        <v>1.0442743406716546</v>
      </c>
      <c r="M27" s="133">
        <f>('wskaźniki 2015'!M27-'wskaźniki 2015'!M$175)/'wskaźniki 2015'!M$176</f>
        <v>-9.4539565894585398E-2</v>
      </c>
      <c r="N27" s="133">
        <f>('wskaźniki 2015'!N27-'wskaźniki 2015'!N$175)/'wskaźniki 2015'!N$176</f>
        <v>-1.2598183963152281</v>
      </c>
      <c r="O27" s="133">
        <f>('wskaźniki 2015'!O27-'wskaźniki 2015'!O$175)/'wskaźniki 2015'!O$176</f>
        <v>-0.84138755582927793</v>
      </c>
      <c r="P27" s="133">
        <f>('wskaźniki 2015'!P27-'wskaźniki 2015'!P$175)/'wskaźniki 2015'!P$176</f>
        <v>1.6264565365572765</v>
      </c>
      <c r="Q27" s="133">
        <f>('wskaźniki 2015'!U27-'wskaźniki 2015'!U$175)/'wskaźniki 2015'!U$176</f>
        <v>-0.4489223604702261</v>
      </c>
      <c r="R27" s="133">
        <f>('wskaźniki 2015'!R27-'wskaźniki 2015'!R$175)/'wskaźniki 2015'!R$176</f>
        <v>-9.3272370529232915E-2</v>
      </c>
      <c r="S27" s="133">
        <f>('wskaźniki 2015'!S27-'wskaźniki 2015'!S$175)/'wskaźniki 2015'!S$176</f>
        <v>-0.60130133501331073</v>
      </c>
      <c r="T27" s="133">
        <f>('wskaźniki 2015'!T27-'wskaźniki 2015'!T$175)/'wskaźniki 2015'!T$176</f>
        <v>-0.38179469629076063</v>
      </c>
      <c r="U27" s="133">
        <f>('wskaźniki 2015'!U27-'wskaźniki 2015'!U$175)/'wskaźniki 2015'!U$176</f>
        <v>-0.4489223604702261</v>
      </c>
      <c r="V27" s="133">
        <f>('wskaźniki 2015'!V27-'wskaźniki 2015'!V$175)/'wskaźniki 2015'!V$176</f>
        <v>-0.6404623085682577</v>
      </c>
    </row>
    <row r="28" spans="1:22">
      <c r="A28" s="72" t="s">
        <v>70</v>
      </c>
      <c r="B28" s="72" t="s">
        <v>71</v>
      </c>
      <c r="C28" s="133">
        <f>('wskaźniki 2015'!C28-'wskaźniki 2015'!C$175)/'wskaźniki 2015'!C$176</f>
        <v>1.9461296447873653</v>
      </c>
      <c r="D28" s="133">
        <f>('wskaźniki 2015'!D28-'wskaźniki 2015'!D$175)/'wskaźniki 2015'!D$176</f>
        <v>3.9643086946357195E-2</v>
      </c>
      <c r="E28" s="133">
        <f>('wskaźniki 2015'!E28-'wskaźniki 2015'!E$175)/'wskaźniki 2015'!E$176</f>
        <v>-0.2266734941312005</v>
      </c>
      <c r="F28" s="133">
        <f>('wskaźniki 2015'!F$175-'wskaźniki 2015'!F28)/'wskaźniki 2015'!F$176</f>
        <v>0.20060766818983436</v>
      </c>
      <c r="G28" s="133">
        <f>('wskaźniki 2015'!G$175-'wskaźniki 2015'!G28)/'wskaźniki 2015'!G$176</f>
        <v>-0.89089668928103161</v>
      </c>
      <c r="H28" s="133">
        <f>('wskaźniki 2015'!H$175-'wskaźniki 2015'!H28)/'wskaźniki 2015'!H$176</f>
        <v>-0.57660710798259251</v>
      </c>
      <c r="I28" s="133">
        <f>('wskaźniki 2015'!I28-'wskaźniki 2015'!I$175)/'wskaźniki 2015'!I$176</f>
        <v>-0.43547528488101256</v>
      </c>
      <c r="J28" s="133">
        <f>('wskaźniki 2015'!J28-'wskaźniki 2015'!J$175)/'wskaźniki 2015'!J$176</f>
        <v>0.79095380437096163</v>
      </c>
      <c r="K28" s="133">
        <f>('wskaźniki 2015'!K28-'wskaźniki 2015'!K$175)/'wskaźniki 2015'!K$176</f>
        <v>-0.57371790017879765</v>
      </c>
      <c r="L28" s="133">
        <f>('wskaźniki 2015'!L$175-'wskaźniki 2015'!L28)/'wskaźniki 2015'!L$176</f>
        <v>-0.2173557191417379</v>
      </c>
      <c r="M28" s="133">
        <f>('wskaźniki 2015'!M28-'wskaźniki 2015'!M$175)/'wskaźniki 2015'!M$176</f>
        <v>0.6857966338993412</v>
      </c>
      <c r="N28" s="133">
        <f>('wskaźniki 2015'!N28-'wskaźniki 2015'!N$175)/'wskaźniki 2015'!N$176</f>
        <v>1.5182592680483948</v>
      </c>
      <c r="O28" s="133">
        <f>('wskaźniki 2015'!O28-'wskaźniki 2015'!O$175)/'wskaźniki 2015'!O$176</f>
        <v>0.2943736657612715</v>
      </c>
      <c r="P28" s="133">
        <f>('wskaźniki 2015'!P28-'wskaźniki 2015'!P$175)/'wskaźniki 2015'!P$176</f>
        <v>-0.14270552834690287</v>
      </c>
      <c r="Q28" s="133">
        <f>('wskaźniki 2015'!U28-'wskaźniki 2015'!U$175)/'wskaźniki 2015'!U$176</f>
        <v>-0.41417347972226293</v>
      </c>
      <c r="R28" s="133">
        <f>('wskaźniki 2015'!R28-'wskaźniki 2015'!R$175)/'wskaźniki 2015'!R$176</f>
        <v>0.43067108743351934</v>
      </c>
      <c r="S28" s="133">
        <f>('wskaźniki 2015'!S28-'wskaźniki 2015'!S$175)/'wskaźniki 2015'!S$176</f>
        <v>0.65571781712648014</v>
      </c>
      <c r="T28" s="133">
        <f>('wskaźniki 2015'!T28-'wskaźniki 2015'!T$175)/'wskaźniki 2015'!T$176</f>
        <v>0.2996019047508765</v>
      </c>
      <c r="U28" s="133">
        <f>('wskaźniki 2015'!U28-'wskaźniki 2015'!U$175)/'wskaźniki 2015'!U$176</f>
        <v>-0.41417347972226293</v>
      </c>
      <c r="V28" s="133">
        <f>('wskaźniki 2015'!V28-'wskaźniki 2015'!V$175)/'wskaźniki 2015'!V$176</f>
        <v>-5.6917790803946919E-2</v>
      </c>
    </row>
    <row r="29" spans="1:22">
      <c r="A29" s="72" t="s">
        <v>72</v>
      </c>
      <c r="B29" s="72" t="s">
        <v>73</v>
      </c>
      <c r="C29" s="133">
        <f>('wskaźniki 2015'!C29-'wskaźniki 2015'!C$175)/'wskaźniki 2015'!C$176</f>
        <v>-0.37812986651383235</v>
      </c>
      <c r="D29" s="133">
        <f>('wskaźniki 2015'!D29-'wskaźniki 2015'!D$175)/'wskaźniki 2015'!D$176</f>
        <v>-1.2570569022849272</v>
      </c>
      <c r="E29" s="133">
        <f>('wskaźniki 2015'!E29-'wskaźniki 2015'!E$175)/'wskaźniki 2015'!E$176</f>
        <v>-0.76037212753102812</v>
      </c>
      <c r="F29" s="133">
        <f>('wskaźniki 2015'!F$175-'wskaźniki 2015'!F29)/'wskaźniki 2015'!F$176</f>
        <v>-0.77104202134622069</v>
      </c>
      <c r="G29" s="133">
        <f>('wskaźniki 2015'!G$175-'wskaźniki 2015'!G29)/'wskaźniki 2015'!G$176</f>
        <v>-0.37431600428604833</v>
      </c>
      <c r="H29" s="133">
        <f>('wskaźniki 2015'!H$175-'wskaźniki 2015'!H29)/'wskaźniki 2015'!H$176</f>
        <v>-0.63426781878085081</v>
      </c>
      <c r="I29" s="133">
        <f>('wskaźniki 2015'!I29-'wskaźniki 2015'!I$175)/'wskaźniki 2015'!I$176</f>
        <v>-0.53511416518065102</v>
      </c>
      <c r="J29" s="133">
        <f>('wskaźniki 2015'!J29-'wskaźniki 2015'!J$175)/'wskaźniki 2015'!J$176</f>
        <v>0.42329572145460792</v>
      </c>
      <c r="K29" s="133">
        <f>('wskaźniki 2015'!K29-'wskaźniki 2015'!K$175)/'wskaźniki 2015'!K$176</f>
        <v>1.0509955435499894</v>
      </c>
      <c r="L29" s="133">
        <f>('wskaźniki 2015'!L$175-'wskaźniki 2015'!L29)/'wskaźniki 2015'!L$176</f>
        <v>0.18394361186118868</v>
      </c>
      <c r="M29" s="133">
        <f>('wskaźniki 2015'!M29-'wskaźniki 2015'!M$175)/'wskaźniki 2015'!M$176</f>
        <v>-1.6788585169913437</v>
      </c>
      <c r="N29" s="133">
        <f>('wskaźniki 2015'!N29-'wskaźniki 2015'!N$175)/'wskaźniki 2015'!N$176</f>
        <v>-0.62278294817757207</v>
      </c>
      <c r="O29" s="133">
        <f>('wskaźniki 2015'!O29-'wskaźniki 2015'!O$175)/'wskaźniki 2015'!O$176</f>
        <v>-0.76531715489024743</v>
      </c>
      <c r="P29" s="133">
        <f>('wskaźniki 2015'!P29-'wskaźniki 2015'!P$175)/'wskaźniki 2015'!P$176</f>
        <v>2.4307606198923182</v>
      </c>
      <c r="Q29" s="133">
        <f>('wskaźniki 2015'!U29-'wskaźniki 2015'!U$175)/'wskaźniki 2015'!U$176</f>
        <v>-0.6410593708477007</v>
      </c>
      <c r="R29" s="133">
        <f>('wskaźniki 2015'!R29-'wskaźniki 2015'!R$175)/'wskaźniki 2015'!R$176</f>
        <v>-4.4711757352197345E-2</v>
      </c>
      <c r="S29" s="133">
        <f>('wskaźniki 2015'!S29-'wskaźniki 2015'!S$175)/'wskaźniki 2015'!S$176</f>
        <v>0.59023469479846247</v>
      </c>
      <c r="T29" s="133">
        <f>('wskaźniki 2015'!T29-'wskaźniki 2015'!T$175)/'wskaźniki 2015'!T$176</f>
        <v>-0.10293454776146009</v>
      </c>
      <c r="U29" s="133">
        <f>('wskaźniki 2015'!U29-'wskaźniki 2015'!U$175)/'wskaźniki 2015'!U$176</f>
        <v>-0.6410593708477007</v>
      </c>
      <c r="V29" s="133">
        <f>('wskaźniki 2015'!V29-'wskaźniki 2015'!V$175)/'wskaźniki 2015'!V$176</f>
        <v>-0.99881619054026238</v>
      </c>
    </row>
    <row r="30" spans="1:22">
      <c r="A30" s="72" t="s">
        <v>74</v>
      </c>
      <c r="B30" s="72" t="s">
        <v>75</v>
      </c>
      <c r="C30" s="133">
        <f>('wskaźniki 2015'!C30-'wskaźniki 2015'!C$175)/'wskaźniki 2015'!C$176</f>
        <v>-0.44971117327900195</v>
      </c>
      <c r="D30" s="133">
        <f>('wskaźniki 2015'!D30-'wskaźniki 2015'!D$175)/'wskaźniki 2015'!D$176</f>
        <v>0.22327746501267973</v>
      </c>
      <c r="E30" s="133">
        <f>('wskaźniki 2015'!E30-'wskaźniki 2015'!E$175)/'wskaźniki 2015'!E$176</f>
        <v>-0.12740554831883247</v>
      </c>
      <c r="F30" s="133">
        <f>('wskaźniki 2015'!F$175-'wskaźniki 2015'!F30)/'wskaźniki 2015'!F$176</f>
        <v>-0.45591239230749958</v>
      </c>
      <c r="G30" s="133">
        <f>('wskaźniki 2015'!G$175-'wskaźniki 2015'!G30)/'wskaźniki 2015'!G$176</f>
        <v>0.71394730543671781</v>
      </c>
      <c r="H30" s="133">
        <f>('wskaźniki 2015'!H$175-'wskaźniki 2015'!H30)/'wskaźniki 2015'!H$176</f>
        <v>0.36518450172230232</v>
      </c>
      <c r="I30" s="133">
        <f>('wskaźniki 2015'!I30-'wskaźniki 2015'!I$175)/'wskaźniki 2015'!I$176</f>
        <v>-0.75930164585483784</v>
      </c>
      <c r="J30" s="133">
        <f>('wskaźniki 2015'!J30-'wskaźniki 2015'!J$175)/'wskaźniki 2015'!J$176</f>
        <v>0.84642338016391971</v>
      </c>
      <c r="K30" s="133">
        <f>('wskaźniki 2015'!K30-'wskaźniki 2015'!K$175)/'wskaźniki 2015'!K$176</f>
        <v>-0.18365103579528919</v>
      </c>
      <c r="L30" s="133">
        <f>('wskaźniki 2015'!L$175-'wskaźniki 2015'!L30)/'wskaźniki 2015'!L$176</f>
        <v>-7.8540898462655093E-2</v>
      </c>
      <c r="M30" s="133">
        <f>('wskaźniki 2015'!M30-'wskaźniki 2015'!M$175)/'wskaźniki 2015'!M$176</f>
        <v>-1.3083958766851362</v>
      </c>
      <c r="N30" s="133">
        <f>('wskaźniki 2015'!N30-'wskaźniki 2015'!N$175)/'wskaźniki 2015'!N$176</f>
        <v>0.29696053907442743</v>
      </c>
      <c r="O30" s="133">
        <f>('wskaźniki 2015'!O30-'wskaźniki 2015'!O$175)/'wskaźniki 2015'!O$176</f>
        <v>-6.8660347251684656E-2</v>
      </c>
      <c r="P30" s="133">
        <f>('wskaźniki 2015'!P30-'wskaźniki 2015'!P$175)/'wskaźniki 2015'!P$176</f>
        <v>0.84465290166398199</v>
      </c>
      <c r="Q30" s="133">
        <f>('wskaźniki 2015'!U30-'wskaźniki 2015'!U$175)/'wskaźniki 2015'!U$176</f>
        <v>-0.21072524585320324</v>
      </c>
      <c r="R30" s="133">
        <f>('wskaźniki 2015'!R30-'wskaźniki 2015'!R$175)/'wskaźniki 2015'!R$176</f>
        <v>-0.2657903383950172</v>
      </c>
      <c r="S30" s="133">
        <f>('wskaźniki 2015'!S30-'wskaźniki 2015'!S$175)/'wskaźniki 2015'!S$176</f>
        <v>-0.60130133501331073</v>
      </c>
      <c r="T30" s="133">
        <f>('wskaźniki 2015'!T30-'wskaźniki 2015'!T$175)/'wskaźniki 2015'!T$176</f>
        <v>-0.45812626965631442</v>
      </c>
      <c r="U30" s="133">
        <f>('wskaźniki 2015'!U30-'wskaźniki 2015'!U$175)/'wskaźniki 2015'!U$176</f>
        <v>-0.21072524585320324</v>
      </c>
      <c r="V30" s="133">
        <f>('wskaźniki 2015'!V30-'wskaźniki 2015'!V$175)/'wskaźniki 2015'!V$176</f>
        <v>-8.9835684614457692E-2</v>
      </c>
    </row>
    <row r="31" spans="1:22">
      <c r="A31" s="72" t="s">
        <v>76</v>
      </c>
      <c r="B31" s="72" t="s">
        <v>77</v>
      </c>
      <c r="C31" s="133">
        <f>('wskaźniki 2015'!C31-'wskaźniki 2015'!C$175)/'wskaźniki 2015'!C$176</f>
        <v>-0.40333400077122394</v>
      </c>
      <c r="D31" s="133">
        <f>('wskaźniki 2015'!D31-'wskaźniki 2015'!D$175)/'wskaźniki 2015'!D$176</f>
        <v>-0.64188439824527177</v>
      </c>
      <c r="E31" s="133">
        <f>('wskaźniki 2015'!E31-'wskaźniki 2015'!E$175)/'wskaźniki 2015'!E$176</f>
        <v>-0.5981277429774805</v>
      </c>
      <c r="F31" s="133">
        <f>('wskaźniki 2015'!F$175-'wskaźniki 2015'!F31)/'wskaźniki 2015'!F$176</f>
        <v>-0.32460838020803284</v>
      </c>
      <c r="G31" s="133">
        <f>('wskaźniki 2015'!G$175-'wskaźniki 2015'!G31)/'wskaźniki 2015'!G$176</f>
        <v>0.2180298478415332</v>
      </c>
      <c r="H31" s="133">
        <f>('wskaźniki 2015'!H$175-'wskaźniki 2015'!H31)/'wskaźniki 2015'!H$176</f>
        <v>-1.9220236932756637E-2</v>
      </c>
      <c r="I31" s="133">
        <f>('wskaźniki 2015'!I31-'wskaźniki 2015'!I$175)/'wskaźniki 2015'!I$176</f>
        <v>1.6818509214863113</v>
      </c>
      <c r="J31" s="133">
        <f>('wskaźniki 2015'!J31-'wskaźniki 2015'!J$175)/'wskaźniki 2015'!J$176</f>
        <v>2.1243234564537574</v>
      </c>
      <c r="K31" s="133">
        <f>('wskaźniki 2015'!K31-'wskaźniki 2015'!K$175)/'wskaźniki 2015'!K$176</f>
        <v>-5.2888195976822365E-2</v>
      </c>
      <c r="L31" s="133">
        <f>('wskaźniki 2015'!L$175-'wskaźniki 2015'!L31)/'wskaźniki 2015'!L$176</f>
        <v>0.69881476797631203</v>
      </c>
      <c r="M31" s="133">
        <f>('wskaźniki 2015'!M31-'wskaźniki 2015'!M$175)/'wskaźniki 2015'!M$176</f>
        <v>0.6857966338993412</v>
      </c>
      <c r="N31" s="133">
        <f>('wskaźniki 2015'!N31-'wskaźniki 2015'!N$175)/'wskaźniki 2015'!N$176</f>
        <v>0.28942165803137865</v>
      </c>
      <c r="O31" s="133">
        <f>('wskaźniki 2015'!O31-'wskaźniki 2015'!O$175)/'wskaźniki 2015'!O$176</f>
        <v>-1.2382896233242673</v>
      </c>
      <c r="P31" s="133">
        <f>('wskaźniki 2015'!P31-'wskaźniki 2015'!P$175)/'wskaźniki 2015'!P$176</f>
        <v>0.86444501361931636</v>
      </c>
      <c r="Q31" s="133">
        <f>('wskaźniki 2015'!U31-'wskaźniki 2015'!U$175)/'wskaźniki 2015'!U$176</f>
        <v>-0.52919266659029407</v>
      </c>
      <c r="R31" s="133">
        <f>('wskaźniki 2015'!R31-'wskaźniki 2015'!R$175)/'wskaźniki 2015'!R$176</f>
        <v>-0.1022177466407921</v>
      </c>
      <c r="S31" s="133">
        <f>('wskaźniki 2015'!S31-'wskaźniki 2015'!S$175)/'wskaźniki 2015'!S$176</f>
        <v>-0.60130133501331073</v>
      </c>
      <c r="T31" s="133">
        <f>('wskaźniki 2015'!T31-'wskaźniki 2015'!T$175)/'wskaźniki 2015'!T$176</f>
        <v>-0.29367806989274892</v>
      </c>
      <c r="U31" s="133">
        <f>('wskaźniki 2015'!U31-'wskaźniki 2015'!U$175)/'wskaźniki 2015'!U$176</f>
        <v>-0.52919266659029407</v>
      </c>
      <c r="V31" s="133">
        <f>('wskaźniki 2015'!V31-'wskaźniki 2015'!V$175)/'wskaźniki 2015'!V$176</f>
        <v>2.5836632095794981E-2</v>
      </c>
    </row>
    <row r="32" spans="1:22">
      <c r="A32" s="72" t="s">
        <v>78</v>
      </c>
      <c r="B32" s="72" t="s">
        <v>79</v>
      </c>
      <c r="C32" s="133">
        <f>('wskaźniki 2015'!C32-'wskaźniki 2015'!C$175)/'wskaźniki 2015'!C$176</f>
        <v>-0.43847889605559914</v>
      </c>
      <c r="D32" s="133">
        <f>('wskaźniki 2015'!D32-'wskaźniki 2015'!D$175)/'wskaźniki 2015'!D$176</f>
        <v>-0.54781889063540523</v>
      </c>
      <c r="E32" s="133">
        <f>('wskaźniki 2015'!E32-'wskaźniki 2015'!E$175)/'wskaźniki 2015'!E$176</f>
        <v>8.6073905041098617E-2</v>
      </c>
      <c r="F32" s="133">
        <f>('wskaźniki 2015'!F$175-'wskaźniki 2015'!F32)/'wskaźniki 2015'!F$176</f>
        <v>1.3823437770850355</v>
      </c>
      <c r="G32" s="133">
        <f>('wskaźniki 2015'!G$175-'wskaźniki 2015'!G32)/'wskaźniki 2015'!G$176</f>
        <v>0.5693047136381223</v>
      </c>
      <c r="H32" s="133">
        <f>('wskaźniki 2015'!H$175-'wskaźniki 2015'!H32)/'wskaźniki 2015'!H$176</f>
        <v>0.86491066197387856</v>
      </c>
      <c r="I32" s="133">
        <f>('wskaźniki 2015'!I32-'wskaźniki 2015'!I$175)/'wskaźniki 2015'!I$176</f>
        <v>-0.88385024622938635</v>
      </c>
      <c r="J32" s="133">
        <f>('wskaźniki 2015'!J32-'wskaźniki 2015'!J$175)/'wskaźniki 2015'!J$176</f>
        <v>0.27395009317809454</v>
      </c>
      <c r="K32" s="133">
        <f>('wskaźniki 2015'!K32-'wskaźniki 2015'!K$175)/'wskaźniki 2015'!K$176</f>
        <v>2.5645272935797765</v>
      </c>
      <c r="L32" s="133">
        <f>('wskaźniki 2015'!L$175-'wskaźniki 2015'!L32)/'wskaźniki 2015'!L$176</f>
        <v>1.4206471713668811</v>
      </c>
      <c r="M32" s="133">
        <f>('wskaźniki 2015'!M32-'wskaźniki 2015'!M$175)/'wskaźniki 2015'!M$176</f>
        <v>0.15769031686708784</v>
      </c>
      <c r="N32" s="133">
        <f>('wskaźniki 2015'!N32-'wskaźniki 2015'!N$175)/'wskaźniki 2015'!N$176</f>
        <v>1.3863288497950341</v>
      </c>
      <c r="O32" s="133">
        <f>('wskaźniki 2015'!O32-'wskaźniki 2015'!O$175)/'wskaźniki 2015'!O$176</f>
        <v>0.56871011250108594</v>
      </c>
      <c r="P32" s="133">
        <f>('wskaźniki 2015'!P32-'wskaźniki 2015'!P$175)/'wskaźniki 2015'!P$176</f>
        <v>0.25356275625841002</v>
      </c>
      <c r="Q32" s="133">
        <f>('wskaźniki 2015'!U32-'wskaźniki 2015'!U$175)/'wskaźniki 2015'!U$176</f>
        <v>-0.58307284067048648</v>
      </c>
      <c r="R32" s="133">
        <f>('wskaźniki 2015'!R32-'wskaźniki 2015'!R$175)/'wskaźniki 2015'!R$176</f>
        <v>-0.13927716196010873</v>
      </c>
      <c r="S32" s="133">
        <f>('wskaźniki 2015'!S32-'wskaźniki 2015'!S$175)/'wskaźniki 2015'!S$176</f>
        <v>-0.60130133501331073</v>
      </c>
      <c r="T32" s="133">
        <f>('wskaźniki 2015'!T32-'wskaźniki 2015'!T$175)/'wskaźniki 2015'!T$176</f>
        <v>-0.27674574105895994</v>
      </c>
      <c r="U32" s="133">
        <f>('wskaźniki 2015'!U32-'wskaźniki 2015'!U$175)/'wskaźniki 2015'!U$176</f>
        <v>-0.58307284067048648</v>
      </c>
      <c r="V32" s="133">
        <f>('wskaźniki 2015'!V32-'wskaźniki 2015'!V$175)/'wskaźniki 2015'!V$176</f>
        <v>-0.38015684001441757</v>
      </c>
    </row>
    <row r="33" spans="1:22">
      <c r="A33" s="72" t="s">
        <v>80</v>
      </c>
      <c r="B33" s="72" t="s">
        <v>81</v>
      </c>
      <c r="C33" s="133">
        <f>('wskaźniki 2015'!C33-'wskaźniki 2015'!C$175)/'wskaźniki 2015'!C$176</f>
        <v>-0.4277162610854397</v>
      </c>
      <c r="D33" s="133">
        <f>('wskaźniki 2015'!D33-'wskaźniki 2015'!D$175)/'wskaźniki 2015'!D$176</f>
        <v>-1.0466704914697282</v>
      </c>
      <c r="E33" s="133">
        <f>('wskaźniki 2015'!E33-'wskaźniki 2015'!E$175)/'wskaźniki 2015'!E$176</f>
        <v>-1.2332291167232754</v>
      </c>
      <c r="F33" s="133">
        <f>('wskaźniki 2015'!F$175-'wskaźniki 2015'!F33)/'wskaźniki 2015'!F$176</f>
        <v>-0.14078276326877856</v>
      </c>
      <c r="G33" s="133">
        <f>('wskaźniki 2015'!G$175-'wskaźniki 2015'!G33)/'wskaźniki 2015'!G$176</f>
        <v>0.47632019033902512</v>
      </c>
      <c r="H33" s="133">
        <f>('wskaźniki 2015'!H$175-'wskaźniki 2015'!H33)/'wskaźniki 2015'!H$176</f>
        <v>0.24986308012578437</v>
      </c>
      <c r="I33" s="133">
        <f>('wskaźniki 2015'!I33-'wskaźniki 2015'!I$175)/'wskaźniki 2015'!I$176</f>
        <v>-0.60984332540538022</v>
      </c>
      <c r="J33" s="133">
        <f>('wskaźniki 2015'!J33-'wskaźniki 2015'!J$175)/'wskaźniki 2015'!J$176</f>
        <v>-1.6664451381157959</v>
      </c>
      <c r="K33" s="133">
        <f>('wskaźniki 2015'!K33-'wskaźniki 2015'!K$175)/'wskaźniki 2015'!K$176</f>
        <v>1.0714311723894137</v>
      </c>
      <c r="L33" s="133">
        <f>('wskaźniki 2015'!L$175-'wskaźniki 2015'!L33)/'wskaźniki 2015'!L$176</f>
        <v>1.1430175300087155</v>
      </c>
      <c r="M33" s="133">
        <f>('wskaźniki 2015'!M33-'wskaźniki 2015'!M$175)/'wskaźniki 2015'!M$176</f>
        <v>4.7339743158856681E-2</v>
      </c>
      <c r="N33" s="133">
        <f>('wskaźniki 2015'!N33-'wskaźniki 2015'!N$175)/'wskaźniki 2015'!N$176</f>
        <v>-3.0980786298211774E-2</v>
      </c>
      <c r="O33" s="133">
        <f>('wskaźniki 2015'!O33-'wskaźniki 2015'!O$175)/'wskaźniki 2015'!O$176</f>
        <v>0.46137420519557454</v>
      </c>
      <c r="P33" s="133">
        <f>('wskaźniki 2015'!P33-'wskaźniki 2015'!P$175)/'wskaźniki 2015'!P$176</f>
        <v>-0.17696577698272148</v>
      </c>
      <c r="Q33" s="133">
        <f>('wskaźniki 2015'!U33-'wskaźniki 2015'!U$175)/'wskaźniki 2015'!U$176</f>
        <v>-0.83339201537760366</v>
      </c>
      <c r="R33" s="133">
        <f>('wskaźniki 2015'!R33-'wskaźniki 2015'!R$175)/'wskaźniki 2015'!R$176</f>
        <v>-0.1328876075947093</v>
      </c>
      <c r="S33" s="133">
        <f>('wskaźniki 2015'!S33-'wskaźniki 2015'!S$175)/'wskaźniki 2015'!S$176</f>
        <v>-0.60130133501331073</v>
      </c>
      <c r="T33" s="133">
        <f>('wskaźniki 2015'!T33-'wskaźniki 2015'!T$175)/'wskaźniki 2015'!T$176</f>
        <v>-0.2457625107531814</v>
      </c>
      <c r="U33" s="133">
        <f>('wskaźniki 2015'!U33-'wskaźniki 2015'!U$175)/'wskaźniki 2015'!U$176</f>
        <v>-0.83339201537760366</v>
      </c>
      <c r="V33" s="133">
        <f>('wskaźniki 2015'!V33-'wskaźniki 2015'!V$175)/'wskaźniki 2015'!V$176</f>
        <v>-0.68780144615937844</v>
      </c>
    </row>
    <row r="34" spans="1:22">
      <c r="A34" s="72" t="s">
        <v>82</v>
      </c>
      <c r="B34" s="72" t="s">
        <v>83</v>
      </c>
      <c r="C34" s="133">
        <f>('wskaźniki 2015'!C34-'wskaźniki 2015'!C$175)/'wskaźniki 2015'!C$176</f>
        <v>-0.26406550425736069</v>
      </c>
      <c r="D34" s="133">
        <f>('wskaźniki 2015'!D34-'wskaźniki 2015'!D$175)/'wskaźniki 2015'!D$176</f>
        <v>-1.0558442229254694</v>
      </c>
      <c r="E34" s="133">
        <f>('wskaźniki 2015'!E34-'wskaźniki 2015'!E$175)/'wskaźniki 2015'!E$176</f>
        <v>-0.55116226323829576</v>
      </c>
      <c r="F34" s="133">
        <f>('wskaźniki 2015'!F$175-'wskaźniki 2015'!F34)/'wskaźniki 2015'!F$176</f>
        <v>0.75208451900759521</v>
      </c>
      <c r="G34" s="133">
        <f>('wskaźniki 2015'!G$175-'wskaźniki 2015'!G34)/'wskaźniki 2015'!G$176</f>
        <v>-1.8620683770716018</v>
      </c>
      <c r="H34" s="133">
        <f>('wskaźniki 2015'!H$175-'wskaźniki 2015'!H34)/'wskaźniki 2015'!H$176</f>
        <v>-0.80724995117562715</v>
      </c>
      <c r="I34" s="133">
        <f>('wskaźniki 2015'!I34-'wskaźniki 2015'!I$175)/'wskaźniki 2015'!I$176</f>
        <v>-0.23619752428173485</v>
      </c>
      <c r="J34" s="133">
        <f>('wskaźniki 2015'!J34-'wskaźniki 2015'!J$175)/'wskaźniki 2015'!J$176</f>
        <v>0.39178909974746196</v>
      </c>
      <c r="K34" s="133">
        <f>('wskaźniki 2015'!K34-'wskaźniki 2015'!K$175)/'wskaźniki 2015'!K$176</f>
        <v>-0.94286342975574733</v>
      </c>
      <c r="L34" s="133">
        <f>('wskaźniki 2015'!L$175-'wskaźniki 2015'!L34)/'wskaźniki 2015'!L$176</f>
        <v>0.27047674725174858</v>
      </c>
      <c r="M34" s="133">
        <f>('wskaźniki 2015'!M34-'wskaźniki 2015'!M$175)/'wskaźniki 2015'!M$176</f>
        <v>0.63850353088152834</v>
      </c>
      <c r="N34" s="133">
        <f>('wskaźniki 2015'!N34-'wskaźniki 2015'!N$175)/'wskaźniki 2015'!N$176</f>
        <v>1.2770150746708209</v>
      </c>
      <c r="O34" s="133">
        <f>('wskaźniki 2015'!O34-'wskaźniki 2015'!O$175)/'wskaźniki 2015'!O$176</f>
        <v>1.0223063228137481</v>
      </c>
      <c r="P34" s="133">
        <f>('wskaźniki 2015'!P34-'wskaźniki 2015'!P$175)/'wskaźniki 2015'!P$176</f>
        <v>-0.72452442450248655</v>
      </c>
      <c r="Q34" s="133">
        <f>('wskaźniki 2015'!U34-'wskaźniki 2015'!U$175)/'wskaźniki 2015'!U$176</f>
        <v>3.6559886794085572</v>
      </c>
      <c r="R34" s="133">
        <f>('wskaźniki 2015'!R34-'wskaźniki 2015'!R$175)/'wskaźniki 2015'!R$176</f>
        <v>6.6466488605752522E-2</v>
      </c>
      <c r="S34" s="133">
        <f>('wskaźniki 2015'!S34-'wskaźniki 2015'!S$175)/'wskaźniki 2015'!S$176</f>
        <v>-4.7013584476782584E-4</v>
      </c>
      <c r="T34" s="133">
        <f>('wskaźniki 2015'!T34-'wskaźniki 2015'!T$175)/'wskaźniki 2015'!T$176</f>
        <v>11.380398368472893</v>
      </c>
      <c r="U34" s="133">
        <f>('wskaźniki 2015'!U34-'wskaźniki 2015'!U$175)/'wskaźniki 2015'!U$176</f>
        <v>3.6559886794085572</v>
      </c>
      <c r="V34" s="133">
        <f>('wskaźniki 2015'!V34-'wskaźniki 2015'!V$175)/'wskaźniki 2015'!V$176</f>
        <v>3.4509154909370734</v>
      </c>
    </row>
    <row r="35" spans="1:22">
      <c r="A35" s="72" t="s">
        <v>84</v>
      </c>
      <c r="B35" s="72" t="s">
        <v>85</v>
      </c>
      <c r="C35" s="133">
        <f>('wskaźniki 2015'!C35-'wskaźniki 2015'!C$175)/'wskaźniki 2015'!C$176</f>
        <v>7.5172750002065136E-2</v>
      </c>
      <c r="D35" s="133">
        <f>('wskaźniki 2015'!D35-'wskaźniki 2015'!D$175)/'wskaźniki 2015'!D$176</f>
        <v>-1.0561666791423914</v>
      </c>
      <c r="E35" s="133">
        <f>('wskaźniki 2015'!E35-'wskaźniki 2015'!E$175)/'wskaźniki 2015'!E$176</f>
        <v>-0.83829212800740294</v>
      </c>
      <c r="F35" s="133">
        <f>('wskaźniki 2015'!F$175-'wskaźniki 2015'!F35)/'wskaźniki 2015'!F$176</f>
        <v>-1.1124324528048335</v>
      </c>
      <c r="G35" s="133">
        <f>('wskaźniki 2015'!G$175-'wskaźniki 2015'!G35)/'wskaźniki 2015'!G$176</f>
        <v>-1.1078605769789251</v>
      </c>
      <c r="H35" s="133">
        <f>('wskaźniki 2015'!H$175-'wskaźniki 2015'!H35)/'wskaźniki 2015'!H$176</f>
        <v>-1.2493154006289457</v>
      </c>
      <c r="I35" s="133">
        <f>('wskaźniki 2015'!I35-'wskaźniki 2015'!I$175)/'wskaźniki 2015'!I$176</f>
        <v>1.0092884794637498</v>
      </c>
      <c r="J35" s="133">
        <f>('wskaźniki 2015'!J35-'wskaźniki 2015'!J$175)/'wskaźniki 2015'!J$176</f>
        <v>-0.16481549855464514</v>
      </c>
      <c r="K35" s="133">
        <f>('wskaźniki 2015'!K35-'wskaźniki 2015'!K$175)/'wskaźniki 2015'!K$176</f>
        <v>4.6051908439406319E-2</v>
      </c>
      <c r="L35" s="133">
        <f>('wskaźniki 2015'!L$175-'wskaźniki 2015'!L35)/'wskaźniki 2015'!L$176</f>
        <v>-0.23401336436206632</v>
      </c>
      <c r="M35" s="133">
        <f>('wskaźniki 2015'!M35-'wskaźniki 2015'!M$175)/'wskaźniki 2015'!M$176</f>
        <v>0.6857966338993412</v>
      </c>
      <c r="N35" s="133">
        <f>('wskaźniki 2015'!N35-'wskaźniki 2015'!N$175)/'wskaźniki 2015'!N$176</f>
        <v>0.82845165260939513</v>
      </c>
      <c r="O35" s="133">
        <f>('wskaźniki 2015'!O35-'wskaźniki 2015'!O$175)/'wskaźniki 2015'!O$176</f>
        <v>0.80315529043163048</v>
      </c>
      <c r="P35" s="133">
        <f>('wskaźniki 2015'!P35-'wskaźniki 2015'!P$175)/'wskaźniki 2015'!P$176</f>
        <v>-0.12882526629730087</v>
      </c>
      <c r="Q35" s="133">
        <f>('wskaźniki 2015'!U35-'wskaźniki 2015'!U$175)/'wskaźniki 2015'!U$176</f>
        <v>-0.2040919558433392</v>
      </c>
      <c r="R35" s="133">
        <f>('wskaźniki 2015'!R35-'wskaźniki 2015'!R$175)/'wskaźniki 2015'!R$176</f>
        <v>3.4518716778755433E-2</v>
      </c>
      <c r="S35" s="133">
        <f>('wskaźniki 2015'!S35-'wskaźniki 2015'!S$175)/'wskaźniki 2015'!S$176</f>
        <v>-0.60130133501331073</v>
      </c>
      <c r="T35" s="133">
        <f>('wskaźniki 2015'!T35-'wskaźniki 2015'!T$175)/'wskaźniki 2015'!T$176</f>
        <v>0.35160825963491155</v>
      </c>
      <c r="U35" s="133">
        <f>('wskaźniki 2015'!U35-'wskaźniki 2015'!U$175)/'wskaźniki 2015'!U$176</f>
        <v>-0.2040919558433392</v>
      </c>
      <c r="V35" s="133">
        <f>('wskaźniki 2015'!V35-'wskaźniki 2015'!V$175)/'wskaźniki 2015'!V$176</f>
        <v>-0.65830778052540417</v>
      </c>
    </row>
    <row r="36" spans="1:22">
      <c r="A36" s="72" t="s">
        <v>86</v>
      </c>
      <c r="B36" s="72" t="s">
        <v>87</v>
      </c>
      <c r="C36" s="133">
        <f>('wskaźniki 2015'!C36-'wskaźniki 2015'!C$175)/'wskaźniki 2015'!C$176</f>
        <v>-0.22383281789618281</v>
      </c>
      <c r="D36" s="133">
        <f>('wskaźniki 2015'!D36-'wskaźniki 2015'!D$175)/'wskaźniki 2015'!D$176</f>
        <v>-0.82099847264684989</v>
      </c>
      <c r="E36" s="133">
        <f>('wskaźniki 2015'!E36-'wskaźniki 2015'!E$175)/'wskaźniki 2015'!E$176</f>
        <v>-0.35796335794755807</v>
      </c>
      <c r="F36" s="133">
        <f>('wskaźniki 2015'!F$175-'wskaźniki 2015'!F36)/'wskaźniki 2015'!F$176</f>
        <v>-0.66599881166664576</v>
      </c>
      <c r="G36" s="133">
        <f>('wskaźniki 2015'!G$175-'wskaźniki 2015'!G36)/'wskaźniki 2015'!G$176</f>
        <v>-1.221508327677822</v>
      </c>
      <c r="H36" s="133">
        <f>('wskaźniki 2015'!H$175-'wskaźniki 2015'!H36)/'wskaźniki 2015'!H$176</f>
        <v>-1.1147737420996746</v>
      </c>
      <c r="I36" s="133">
        <f>('wskaźniki 2015'!I36-'wskaźniki 2015'!I$175)/'wskaźniki 2015'!I$176</f>
        <v>0.1623579969168206</v>
      </c>
      <c r="J36" s="133">
        <f>('wskaźniki 2015'!J36-'wskaźniki 2015'!J$175)/'wskaźniki 2015'!J$176</f>
        <v>-0.52394387883423577</v>
      </c>
      <c r="K36" s="133">
        <f>('wskaźniki 2015'!K36-'wskaźniki 2015'!K$175)/'wskaźniki 2015'!K$176</f>
        <v>-0.55417273227911901</v>
      </c>
      <c r="L36" s="133">
        <f>('wskaźniki 2015'!L$175-'wskaźniki 2015'!L36)/'wskaźniki 2015'!L$176</f>
        <v>1.1430175300087155</v>
      </c>
      <c r="M36" s="133">
        <f>('wskaźniki 2015'!M36-'wskaźniki 2015'!M$175)/'wskaźniki 2015'!M$176</f>
        <v>0.20498341988490246</v>
      </c>
      <c r="N36" s="133">
        <f>('wskaźniki 2015'!N36-'wskaźniki 2015'!N$175)/'wskaźniki 2015'!N$176</f>
        <v>5.194690517532928E-2</v>
      </c>
      <c r="O36" s="133">
        <f>('wskaźniki 2015'!O36-'wskaźniki 2015'!O$175)/'wskaźniki 2015'!O$176</f>
        <v>-1.1174260273253573</v>
      </c>
      <c r="P36" s="133">
        <f>('wskaźniki 2015'!P36-'wskaźniki 2015'!P$175)/'wskaźniki 2015'!P$176</f>
        <v>-0.81169925516283048</v>
      </c>
      <c r="Q36" s="133">
        <f>('wskaźniki 2015'!U36-'wskaźniki 2015'!U$175)/'wskaźniki 2015'!U$176</f>
        <v>0.97240168588187037</v>
      </c>
      <c r="R36" s="133">
        <f>('wskaźniki 2015'!R36-'wskaźniki 2015'!R$175)/'wskaźniki 2015'!R$176</f>
        <v>-3.7044292113718041E-2</v>
      </c>
      <c r="S36" s="133">
        <f>('wskaźniki 2015'!S36-'wskaźniki 2015'!S$175)/'wskaźniki 2015'!S$176</f>
        <v>2.3974487245900979</v>
      </c>
      <c r="T36" s="133">
        <f>('wskaźniki 2015'!T36-'wskaźniki 2015'!T$175)/'wskaźniki 2015'!T$176</f>
        <v>0.39232180523871496</v>
      </c>
      <c r="U36" s="133">
        <f>('wskaźniki 2015'!U36-'wskaźniki 2015'!U$175)/'wskaźniki 2015'!U$176</f>
        <v>0.97240168588187037</v>
      </c>
      <c r="V36" s="133">
        <f>('wskaźniki 2015'!V36-'wskaźniki 2015'!V$175)/'wskaźniki 2015'!V$176</f>
        <v>0.18129395967290704</v>
      </c>
    </row>
    <row r="37" spans="1:22">
      <c r="A37" s="72" t="s">
        <v>88</v>
      </c>
      <c r="B37" s="72" t="s">
        <v>89</v>
      </c>
      <c r="C37" s="133">
        <f>('wskaźniki 2015'!C37-'wskaźniki 2015'!C$175)/'wskaźniki 2015'!C$176</f>
        <v>-0.34167388660581954</v>
      </c>
      <c r="D37" s="133">
        <f>('wskaźniki 2015'!D37-'wskaźniki 2015'!D$175)/'wskaźniki 2015'!D$176</f>
        <v>-0.53897353202442</v>
      </c>
      <c r="E37" s="133">
        <f>('wskaźniki 2015'!E37-'wskaźniki 2015'!E$175)/'wskaźniki 2015'!E$176</f>
        <v>-1.6826033660459303</v>
      </c>
      <c r="F37" s="133">
        <f>('wskaźniki 2015'!F$175-'wskaźniki 2015'!F37)/'wskaźniki 2015'!F$176</f>
        <v>0.12182526093015503</v>
      </c>
      <c r="G37" s="133">
        <f>('wskaźniki 2015'!G$175-'wskaźniki 2015'!G37)/'wskaźniki 2015'!G$176</f>
        <v>-2.485409070298882</v>
      </c>
      <c r="H37" s="133">
        <f>('wskaźniki 2015'!H$175-'wskaźniki 2015'!H37)/'wskaźniki 2015'!H$176</f>
        <v>-1.3646368222254637</v>
      </c>
      <c r="I37" s="133">
        <f>('wskaźniki 2015'!I37-'wskaźniki 2015'!I$175)/'wskaźniki 2015'!I$176</f>
        <v>3.7809396542272125E-2</v>
      </c>
      <c r="J37" s="133">
        <f>('wskaźniki 2015'!J37-'wskaźniki 2015'!J$175)/'wskaźniki 2015'!J$176</f>
        <v>0.55912606458466707</v>
      </c>
      <c r="K37" s="133">
        <f>('wskaźniki 2015'!K37-'wskaźniki 2015'!K$175)/'wskaźniki 2015'!K$176</f>
        <v>-0.52317749593199869</v>
      </c>
      <c r="L37" s="133">
        <f>('wskaźniki 2015'!L$175-'wskaźniki 2015'!L37)/'wskaźniki 2015'!L$176</f>
        <v>2.0036647540783674</v>
      </c>
      <c r="M37" s="133">
        <f>('wskaźniki 2015'!M37-'wskaźniki 2015'!M$175)/'wskaźniki 2015'!M$176</f>
        <v>0.29956962592052905</v>
      </c>
      <c r="N37" s="133">
        <f>('wskaźniki 2015'!N37-'wskaźniki 2015'!N$175)/'wskaźniki 2015'!N$176</f>
        <v>0.25172725281613273</v>
      </c>
      <c r="O37" s="133">
        <f>('wskaźniki 2015'!O37-'wskaźniki 2015'!O$175)/'wskaźniki 2015'!O$176</f>
        <v>2.5767447787924751</v>
      </c>
      <c r="P37" s="133">
        <f>('wskaźniki 2015'!P37-'wskaźniki 2015'!P$175)/'wskaźniki 2015'!P$176</f>
        <v>-0.56456685450172606</v>
      </c>
      <c r="Q37" s="133">
        <f>('wskaźniki 2015'!U37-'wskaźniki 2015'!U$175)/'wskaźniki 2015'!U$176</f>
        <v>2.0816168186762747</v>
      </c>
      <c r="R37" s="133">
        <f>('wskaźniki 2015'!R37-'wskaźniki 2015'!R$175)/'wskaźniki 2015'!R$176</f>
        <v>-4.8545489971436991E-2</v>
      </c>
      <c r="S37" s="133">
        <f>('wskaźniki 2015'!S37-'wskaźniki 2015'!S$175)/'wskaźniki 2015'!S$176</f>
        <v>-0.60130133501331073</v>
      </c>
      <c r="T37" s="133">
        <f>('wskaźniki 2015'!T37-'wskaźniki 2015'!T$175)/'wskaźniki 2015'!T$176</f>
        <v>1.539156434501451</v>
      </c>
      <c r="U37" s="133">
        <f>('wskaźniki 2015'!U37-'wskaźniki 2015'!U$175)/'wskaźniki 2015'!U$176</f>
        <v>2.0816168186762747</v>
      </c>
      <c r="V37" s="133">
        <f>('wskaźniki 2015'!V37-'wskaźniki 2015'!V$175)/'wskaźniki 2015'!V$176</f>
        <v>1.9562084046607828</v>
      </c>
    </row>
    <row r="38" spans="1:22">
      <c r="A38" s="72" t="s">
        <v>90</v>
      </c>
      <c r="B38" s="72" t="s">
        <v>91</v>
      </c>
      <c r="C38" s="133">
        <f>('wskaźniki 2015'!C38-'wskaźniki 2015'!C$175)/'wskaźniki 2015'!C$176</f>
        <v>-0.36940234797439397</v>
      </c>
      <c r="D38" s="133">
        <f>('wskaźniki 2015'!D38-'wskaźniki 2015'!D$175)/'wskaźniki 2015'!D$176</f>
        <v>-0.66445337511590963</v>
      </c>
      <c r="E38" s="133">
        <f>('wskaźniki 2015'!E38-'wskaźniki 2015'!E$175)/'wskaźniki 2015'!E$176</f>
        <v>-0.17010143899081873</v>
      </c>
      <c r="F38" s="133">
        <f>('wskaźniki 2015'!F$175-'wskaźniki 2015'!F38)/'wskaźniki 2015'!F$176</f>
        <v>1.0672141480463144</v>
      </c>
      <c r="G38" s="133">
        <f>('wskaźniki 2015'!G$175-'wskaźniki 2015'!G38)/'wskaźniki 2015'!G$176</f>
        <v>-0.36742826181944843</v>
      </c>
      <c r="H38" s="133">
        <f>('wskaźniki 2015'!H$175-'wskaźniki 2015'!H38)/'wskaźniki 2015'!H$176</f>
        <v>9.610118466376065E-2</v>
      </c>
      <c r="I38" s="133">
        <f>('wskaźniki 2015'!I38-'wskaźniki 2015'!I$175)/'wskaźniki 2015'!I$176</f>
        <v>3.7809396542272125E-2</v>
      </c>
      <c r="J38" s="133">
        <f>('wskaźniki 2015'!J38-'wskaźniki 2015'!J$175)/'wskaźniki 2015'!J$176</f>
        <v>-0.48344452218140926</v>
      </c>
      <c r="K38" s="133">
        <f>('wskaźniki 2015'!K38-'wskaźniki 2015'!K$175)/'wskaźniki 2015'!K$176</f>
        <v>-3.7894272880290271E-2</v>
      </c>
      <c r="L38" s="133">
        <f>('wskaźniki 2015'!L$175-'wskaźniki 2015'!L38)/'wskaźniki 2015'!L$176</f>
        <v>-1.6332555628696332</v>
      </c>
      <c r="M38" s="133">
        <f>('wskaźniki 2015'!M38-'wskaźniki 2015'!M$175)/'wskaźniki 2015'!M$176</f>
        <v>-1.5685079432831108</v>
      </c>
      <c r="N38" s="133">
        <f>('wskaźniki 2015'!N38-'wskaźniki 2015'!N$175)/'wskaźniki 2015'!N$176</f>
        <v>-0.48331364888116257</v>
      </c>
      <c r="O38" s="133">
        <f>('wskaźniki 2015'!O38-'wskaźniki 2015'!O$175)/'wskaźniki 2015'!O$176</f>
        <v>0.56969371935614599</v>
      </c>
      <c r="P38" s="133">
        <f>('wskaźniki 2015'!P38-'wskaźniki 2015'!P$175)/'wskaźniki 2015'!P$176</f>
        <v>6.9057425916889195E-2</v>
      </c>
      <c r="Q38" s="133">
        <f>('wskaźniki 2015'!U38-'wskaźniki 2015'!U$175)/'wskaźniki 2015'!U$176</f>
        <v>-0.26209551587760171</v>
      </c>
      <c r="R38" s="133">
        <f>('wskaźniki 2015'!R38-'wskaźniki 2015'!R$175)/'wskaźniki 2015'!R$176</f>
        <v>-8.1771172671513959E-2</v>
      </c>
      <c r="S38" s="133">
        <f>('wskaźniki 2015'!S38-'wskaźniki 2015'!S$175)/'wskaźniki 2015'!S$176</f>
        <v>1.4892251402299259</v>
      </c>
      <c r="T38" s="133">
        <f>('wskaźniki 2015'!T38-'wskaźniki 2015'!T$175)/'wskaźniki 2015'!T$176</f>
        <v>0.44406979631779109</v>
      </c>
      <c r="U38" s="133">
        <f>('wskaźniki 2015'!U38-'wskaźniki 2015'!U$175)/'wskaźniki 2015'!U$176</f>
        <v>-0.26209551587760171</v>
      </c>
      <c r="V38" s="133">
        <f>('wskaźniki 2015'!V38-'wskaźniki 2015'!V$175)/'wskaźniki 2015'!V$176</f>
        <v>-0.4789904819070136</v>
      </c>
    </row>
    <row r="39" spans="1:22">
      <c r="A39" s="72" t="s">
        <v>92</v>
      </c>
      <c r="B39" s="72" t="s">
        <v>93</v>
      </c>
      <c r="C39" s="133">
        <f>('wskaźniki 2015'!C39-'wskaźniki 2015'!C$175)/'wskaźniki 2015'!C$176</f>
        <v>-0.36721068412592511</v>
      </c>
      <c r="D39" s="133">
        <f>('wskaźniki 2015'!D39-'wskaźniki 2015'!D$175)/'wskaźniki 2015'!D$176</f>
        <v>0.14066654888834335</v>
      </c>
      <c r="E39" s="133">
        <f>('wskaźniki 2015'!E39-'wskaźniki 2015'!E$175)/'wskaźniki 2015'!E$176</f>
        <v>0.9592048692832168</v>
      </c>
      <c r="F39" s="133">
        <f>('wskaźniki 2015'!F$175-'wskaźniki 2015'!F39)/'wskaźniki 2015'!F$176</f>
        <v>0.51573729722855544</v>
      </c>
      <c r="G39" s="133">
        <f>('wskaźniki 2015'!G$175-'wskaźniki 2015'!G39)/'wskaźniki 2015'!G$176</f>
        <v>0.71394730543671781</v>
      </c>
      <c r="H39" s="133">
        <f>('wskaźniki 2015'!H$175-'wskaźniki 2015'!H39)/'wskaźniki 2015'!H$176</f>
        <v>0.69192852957910234</v>
      </c>
      <c r="I39" s="133">
        <f>('wskaźniki 2015'!I39-'wskaźniki 2015'!I$175)/'wskaźniki 2015'!I$176</f>
        <v>-0.18637808413191564</v>
      </c>
      <c r="J39" s="133">
        <f>('wskaźniki 2015'!J39-'wskaźniki 2015'!J$175)/'wskaźniki 2015'!J$176</f>
        <v>-1.1316051108909929E-2</v>
      </c>
      <c r="K39" s="133">
        <f>('wskaźniki 2015'!K39-'wskaźniki 2015'!K$175)/'wskaźniki 2015'!K$176</f>
        <v>-5.2888195976822365E-2</v>
      </c>
      <c r="L39" s="133">
        <f>('wskaźniki 2015'!L$175-'wskaźniki 2015'!L39)/'wskaźniki 2015'!L$176</f>
        <v>-0.2451173506659369</v>
      </c>
      <c r="M39" s="133">
        <f>('wskaźniki 2015'!M39-'wskaźniki 2015'!M$175)/'wskaźniki 2015'!M$176</f>
        <v>-0.3546516324925601</v>
      </c>
      <c r="N39" s="133">
        <f>('wskaźniki 2015'!N39-'wskaźniki 2015'!N$175)/'wskaźniki 2015'!N$176</f>
        <v>-0.9846492382439328</v>
      </c>
      <c r="O39" s="133">
        <f>('wskaźniki 2015'!O39-'wskaźniki 2015'!O$175)/'wskaźniki 2015'!O$176</f>
        <v>-1.1497526286235682</v>
      </c>
      <c r="P39" s="133">
        <f>('wskaźniki 2015'!P39-'wskaźniki 2015'!P$175)/'wskaźniki 2015'!P$176</f>
        <v>-0.78098510438996882</v>
      </c>
      <c r="Q39" s="133">
        <f>('wskaźniki 2015'!U39-'wskaźniki 2015'!U$175)/'wskaźniki 2015'!U$176</f>
        <v>-0.5169669880555855</v>
      </c>
      <c r="R39" s="133">
        <f>('wskaźniki 2015'!R39-'wskaźniki 2015'!R$175)/'wskaźniki 2015'!R$176</f>
        <v>-0.15333418156398743</v>
      </c>
      <c r="S39" s="133">
        <f>('wskaźniki 2015'!S39-'wskaźniki 2015'!S$175)/'wskaźniki 2015'!S$176</f>
        <v>-0.60130133501331073</v>
      </c>
      <c r="T39" s="133">
        <f>('wskaźniki 2015'!T39-'wskaźniki 2015'!T$175)/'wskaźniki 2015'!T$176</f>
        <v>0.297205159793342</v>
      </c>
      <c r="U39" s="133">
        <f>('wskaźniki 2015'!U39-'wskaźniki 2015'!U$175)/'wskaźniki 2015'!U$176</f>
        <v>-0.5169669880555855</v>
      </c>
      <c r="V39" s="133">
        <f>('wskaźniki 2015'!V39-'wskaźniki 2015'!V$175)/'wskaźniki 2015'!V$176</f>
        <v>-8.6874755157241537E-2</v>
      </c>
    </row>
    <row r="40" spans="1:22">
      <c r="A40" s="72" t="s">
        <v>94</v>
      </c>
      <c r="B40" s="72" t="s">
        <v>95</v>
      </c>
      <c r="C40" s="133">
        <f>('wskaźniki 2015'!C40-'wskaźniki 2015'!C$175)/'wskaźniki 2015'!C$176</f>
        <v>-0.28699970095740951</v>
      </c>
      <c r="D40" s="133">
        <f>('wskaźniki 2015'!D40-'wskaźniki 2015'!D$175)/'wskaźniki 2015'!D$176</f>
        <v>0.60990838573024075</v>
      </c>
      <c r="E40" s="133">
        <f>('wskaźniki 2015'!E40-'wskaźniki 2015'!E$175)/'wskaźniki 2015'!E$176</f>
        <v>0.56106568876694529</v>
      </c>
      <c r="F40" s="133">
        <f>('wskaźniki 2015'!F$175-'wskaźniki 2015'!F40)/'wskaźniki 2015'!F$176</f>
        <v>0.12182526093015503</v>
      </c>
      <c r="G40" s="133">
        <f>('wskaźniki 2015'!G$175-'wskaźniki 2015'!G40)/'wskaźniki 2015'!G$176</f>
        <v>0.12160145330913633</v>
      </c>
      <c r="H40" s="133">
        <f>('wskaźniki 2015'!H$175-'wskaźniki 2015'!H40)/'wskaźniki 2015'!H$176</f>
        <v>7.6880947731008106E-2</v>
      </c>
      <c r="I40" s="133">
        <f>('wskaźniki 2015'!I40-'wskaźniki 2015'!I$175)/'wskaźniki 2015'!I$176</f>
        <v>0.11253855676700138</v>
      </c>
      <c r="J40" s="133">
        <f>('wskaźniki 2015'!J40-'wskaźniki 2015'!J$175)/'wskaźniki 2015'!J$176</f>
        <v>0.51020803744423771</v>
      </c>
      <c r="K40" s="133">
        <f>('wskaźniki 2015'!K40-'wskaźniki 2015'!K$175)/'wskaźniki 2015'!K$176</f>
        <v>0.17068945633901408</v>
      </c>
      <c r="L40" s="133">
        <f>('wskaźniki 2015'!L$175-'wskaźniki 2015'!L40)/'wskaźniki 2015'!L$176</f>
        <v>0.41325608749326975</v>
      </c>
      <c r="M40" s="133">
        <f>('wskaźniki 2015'!M40-'wskaźniki 2015'!M$175)/'wskaźniki 2015'!M$176</f>
        <v>-1.6867407008276452</v>
      </c>
      <c r="N40" s="133">
        <f>('wskaźniki 2015'!N40-'wskaźniki 2015'!N$175)/'wskaźniki 2015'!N$176</f>
        <v>-8.7522394121080677E-2</v>
      </c>
      <c r="O40" s="133">
        <f>('wskaźniki 2015'!O40-'wskaźniki 2015'!O$175)/'wskaźniki 2015'!O$176</f>
        <v>1.0369195228131449</v>
      </c>
      <c r="P40" s="133">
        <f>('wskaźniki 2015'!P40-'wskaźniki 2015'!P$175)/'wskaźniki 2015'!P$176</f>
        <v>-6.0790287655222725E-3</v>
      </c>
      <c r="Q40" s="133">
        <f>('wskaźniki 2015'!U40-'wskaźniki 2015'!U$175)/'wskaźniki 2015'!U$176</f>
        <v>0.28836257093387752</v>
      </c>
      <c r="R40" s="133">
        <f>('wskaźniki 2015'!R40-'wskaźniki 2015'!R$175)/'wskaźniki 2015'!R$176</f>
        <v>-6.0046687829155947E-2</v>
      </c>
      <c r="S40" s="133">
        <f>('wskaźniki 2015'!S40-'wskaźniki 2015'!S$175)/'wskaźniki 2015'!S$176</f>
        <v>-0.60130133501331073</v>
      </c>
      <c r="T40" s="133">
        <f>('wskaźniki 2015'!T40-'wskaźniki 2015'!T$175)/'wskaźniki 2015'!T$176</f>
        <v>-6.780161774562353E-2</v>
      </c>
      <c r="U40" s="133">
        <f>('wskaźniki 2015'!U40-'wskaźniki 2015'!U$175)/'wskaźniki 2015'!U$176</f>
        <v>0.28836257093387752</v>
      </c>
      <c r="V40" s="133">
        <f>('wskaźniki 2015'!V40-'wskaźniki 2015'!V$175)/'wskaźniki 2015'!V$176</f>
        <v>-0.14557465069734599</v>
      </c>
    </row>
    <row r="41" spans="1:22">
      <c r="A41" s="72" t="s">
        <v>96</v>
      </c>
      <c r="B41" s="72" t="s">
        <v>97</v>
      </c>
      <c r="C41" s="133">
        <f>('wskaźniki 2015'!C41-'wskaźniki 2015'!C$175)/'wskaźniki 2015'!C$176</f>
        <v>-0.31940501643119867</v>
      </c>
      <c r="D41" s="133">
        <f>('wskaźniki 2015'!D41-'wskaźniki 2015'!D$175)/'wskaźniki 2015'!D$176</f>
        <v>-0.21438437076825831</v>
      </c>
      <c r="E41" s="133">
        <f>('wskaźniki 2015'!E41-'wskaźniki 2015'!E$175)/'wskaźniki 2015'!E$176</f>
        <v>-0.45616390649312633</v>
      </c>
      <c r="F41" s="133">
        <f>('wskaźniki 2015'!F$175-'wskaźniki 2015'!F41)/'wskaźniki 2015'!F$176</f>
        <v>0.1480860633500469</v>
      </c>
      <c r="G41" s="133">
        <f>('wskaźniki 2015'!G$175-'wskaźniki 2015'!G41)/'wskaźniki 2015'!G$176</f>
        <v>-0.88400894681443221</v>
      </c>
      <c r="H41" s="133">
        <f>('wskaźniki 2015'!H$175-'wskaźniki 2015'!H41)/'wskaźniki 2015'!H$176</f>
        <v>-0.59582734491534584</v>
      </c>
      <c r="I41" s="133">
        <f>('wskaźniki 2015'!I41-'wskaźniki 2015'!I$175)/'wskaźniki 2015'!I$176</f>
        <v>0.31181631736627818</v>
      </c>
      <c r="J41" s="133">
        <f>('wskaźniki 2015'!J41-'wskaźniki 2015'!J$175)/'wskaźniki 2015'!J$176</f>
        <v>0.99265098233391313</v>
      </c>
      <c r="K41" s="133">
        <f>('wskaźniki 2015'!K41-'wskaźniki 2015'!K$175)/'wskaźniki 2015'!K$176</f>
        <v>0.6977793707840525</v>
      </c>
      <c r="L41" s="133">
        <f>('wskaźniki 2015'!L$175-'wskaźniki 2015'!L41)/'wskaźniki 2015'!L$176</f>
        <v>2.7643627752970064</v>
      </c>
      <c r="M41" s="133">
        <f>('wskaźniki 2015'!M41-'wskaźniki 2015'!M$175)/'wskaźniki 2015'!M$176</f>
        <v>0.29956962592052905</v>
      </c>
      <c r="N41" s="133">
        <f>('wskaźniki 2015'!N41-'wskaźniki 2015'!N$175)/'wskaźniki 2015'!N$176</f>
        <v>0.88499326043226401</v>
      </c>
      <c r="O41" s="133">
        <f>('wskaźniki 2015'!O41-'wskaźniki 2015'!O$175)/'wskaźniki 2015'!O$176</f>
        <v>-3.2984124608582625E-2</v>
      </c>
      <c r="P41" s="133">
        <f>('wskaźniki 2015'!P41-'wskaźniki 2015'!P$175)/'wskaźniki 2015'!P$176</f>
        <v>-0.25613765688070439</v>
      </c>
      <c r="Q41" s="133">
        <f>('wskaźniki 2015'!U41-'wskaźniki 2015'!U$175)/'wskaźniki 2015'!U$176</f>
        <v>0.15285221255684675</v>
      </c>
      <c r="R41" s="133">
        <f>('wskaźniki 2015'!R41-'wskaźniki 2015'!R$175)/'wskaźniki 2015'!R$176</f>
        <v>-7.6523420328807219E-3</v>
      </c>
      <c r="S41" s="133">
        <f>('wskaźniki 2015'!S41-'wskaźniki 2015'!S$175)/'wskaźniki 2015'!S$176</f>
        <v>-0.60130133501331073</v>
      </c>
      <c r="T41" s="133">
        <f>('wskaźniki 2015'!T41-'wskaźniki 2015'!T$175)/'wskaźniki 2015'!T$176</f>
        <v>0.52856313127100862</v>
      </c>
      <c r="U41" s="133">
        <f>('wskaźniki 2015'!U41-'wskaźniki 2015'!U$175)/'wskaźniki 2015'!U$176</f>
        <v>0.15285221255684675</v>
      </c>
      <c r="V41" s="133">
        <f>('wskaźniki 2015'!V41-'wskaźniki 2015'!V$175)/'wskaźniki 2015'!V$176</f>
        <v>-0.29255860529769467</v>
      </c>
    </row>
    <row r="42" spans="1:22">
      <c r="A42" s="72" t="s">
        <v>98</v>
      </c>
      <c r="B42" s="72" t="s">
        <v>99</v>
      </c>
      <c r="C42" s="133">
        <f>('wskaźniki 2015'!C42-'wskaźniki 2015'!C$175)/'wskaźniki 2015'!C$176</f>
        <v>-0.42213925932817525</v>
      </c>
      <c r="D42" s="133">
        <f>('wskaźniki 2015'!D42-'wskaźniki 2015'!D$175)/'wskaźniki 2015'!D$176</f>
        <v>-0.47947296421748065</v>
      </c>
      <c r="E42" s="133">
        <f>('wskaźniki 2015'!E42-'wskaźniki 2015'!E$175)/'wskaźniki 2015'!E$176</f>
        <v>-0.40599623495354259</v>
      </c>
      <c r="F42" s="133">
        <f>('wskaźniki 2015'!F$175-'wskaźniki 2015'!F42)/'wskaźniki 2015'!F$176</f>
        <v>1.0934749504662082</v>
      </c>
      <c r="G42" s="133">
        <f>('wskaźniki 2015'!G$175-'wskaźniki 2015'!G42)/'wskaźniki 2015'!G$176</f>
        <v>0.14915242317553537</v>
      </c>
      <c r="H42" s="133">
        <f>('wskaźniki 2015'!H$175-'wskaźniki 2015'!H42)/'wskaźniki 2015'!H$176</f>
        <v>0.44206544945331389</v>
      </c>
      <c r="I42" s="133">
        <f>('wskaźniki 2015'!I42-'wskaźniki 2015'!I$175)/'wskaźniki 2015'!I$176</f>
        <v>-0.53511416518065102</v>
      </c>
      <c r="J42" s="133">
        <f>('wskaźniki 2015'!J42-'wskaźniki 2015'!J$175)/'wskaźniki 2015'!J$176</f>
        <v>0.84316716140208592</v>
      </c>
      <c r="K42" s="133">
        <f>('wskaźniki 2015'!K42-'wskaźniki 2015'!K$175)/'wskaźniki 2015'!K$176</f>
        <v>0.59471976020212969</v>
      </c>
      <c r="L42" s="133">
        <f>('wskaźniki 2015'!L$175-'wskaźniki 2015'!L42)/'wskaźniki 2015'!L$176</f>
        <v>-0.18959408761753893</v>
      </c>
      <c r="M42" s="133">
        <f>('wskaźniki 2015'!M42-'wskaźniki 2015'!M$175)/'wskaźniki 2015'!M$176</f>
        <v>-5.0130222797472088</v>
      </c>
      <c r="N42" s="133">
        <f>('wskaźniki 2015'!N42-'wskaźniki 2015'!N$175)/'wskaźniki 2015'!N$176</f>
        <v>-0.882874344162769</v>
      </c>
      <c r="O42" s="133">
        <f>('wskaźniki 2015'!O42-'wskaźniki 2015'!O$175)/'wskaźniki 2015'!O$176</f>
        <v>3.4238352768081954</v>
      </c>
      <c r="P42" s="133">
        <f>('wskaźniki 2015'!P42-'wskaźniki 2015'!P$175)/'wskaźniki 2015'!P$176</f>
        <v>-9.907816401495094E-4</v>
      </c>
      <c r="Q42" s="133">
        <f>('wskaźniki 2015'!U42-'wskaźniki 2015'!U$175)/'wskaźniki 2015'!U$176</f>
        <v>0.17177105029369602</v>
      </c>
      <c r="R42" s="133">
        <f>('wskaźniki 2015'!R42-'wskaźniki 2015'!R$175)/'wskaźniki 2015'!R$176</f>
        <v>-5.4935044336836408E-2</v>
      </c>
      <c r="S42" s="133">
        <f>('wskaźniki 2015'!S42-'wskaźniki 2015'!S$175)/'wskaźniki 2015'!S$176</f>
        <v>-0.60130133501331073</v>
      </c>
      <c r="T42" s="133">
        <f>('wskaźniki 2015'!T42-'wskaźniki 2015'!T$175)/'wskaźniki 2015'!T$176</f>
        <v>-0.16462948143273543</v>
      </c>
      <c r="U42" s="133">
        <f>('wskaźniki 2015'!U42-'wskaźniki 2015'!U$175)/'wskaźniki 2015'!U$176</f>
        <v>0.17177105029369602</v>
      </c>
      <c r="V42" s="133">
        <f>('wskaźniki 2015'!V42-'wskaźniki 2015'!V$175)/'wskaźniki 2015'!V$176</f>
        <v>5.7358670502776821E-2</v>
      </c>
    </row>
    <row r="43" spans="1:22">
      <c r="A43" s="72" t="s">
        <v>100</v>
      </c>
      <c r="B43" s="72" t="s">
        <v>101</v>
      </c>
      <c r="C43" s="133">
        <f>('wskaźniki 2015'!C43-'wskaźniki 2015'!C$175)/'wskaźniki 2015'!C$176</f>
        <v>1.6173604990898218</v>
      </c>
      <c r="D43" s="133">
        <f>('wskaźniki 2015'!D43-'wskaźniki 2015'!D$175)/'wskaźniki 2015'!D$176</f>
        <v>-1.0121588013173017</v>
      </c>
      <c r="E43" s="133">
        <f>('wskaźniki 2015'!E43-'wskaźniki 2015'!E$175)/'wskaźniki 2015'!E$176</f>
        <v>-0.92368390935137545</v>
      </c>
      <c r="F43" s="133">
        <f>('wskaźniki 2015'!F$175-'wskaźniki 2015'!F43)/'wskaźniki 2015'!F$176</f>
        <v>-1.6901701060424883</v>
      </c>
      <c r="G43" s="133">
        <f>('wskaźniki 2015'!G$175-'wskaźniki 2015'!G43)/'wskaźniki 2015'!G$176</f>
        <v>-1.300717366043719</v>
      </c>
      <c r="H43" s="133">
        <f>('wskaźniki 2015'!H$175-'wskaźniki 2015'!H43)/'wskaźniki 2015'!H$176</f>
        <v>-1.6144999023512516</v>
      </c>
      <c r="I43" s="133">
        <f>('wskaźniki 2015'!I43-'wskaźniki 2015'!I$175)/'wskaźniki 2015'!I$176</f>
        <v>-0.23619752428173485</v>
      </c>
      <c r="J43" s="133">
        <f>('wskaźniki 2015'!J43-'wskaźniki 2015'!J$175)/'wskaźniki 2015'!J$176</f>
        <v>1.3718961717438107</v>
      </c>
      <c r="K43" s="133">
        <f>('wskaźniki 2015'!K43-'wskaźniki 2015'!K$175)/'wskaźniki 2015'!K$176</f>
        <v>-0.57131635400796743</v>
      </c>
      <c r="L43" s="133">
        <f>('wskaźniki 2015'!L$175-'wskaźniki 2015'!L43)/'wskaźniki 2015'!L$176</f>
        <v>-0.11794622399586296</v>
      </c>
      <c r="M43" s="133">
        <f>('wskaźniki 2015'!M43-'wskaźniki 2015'!M$175)/'wskaźniki 2015'!M$176</f>
        <v>0.6857966338993412</v>
      </c>
      <c r="N43" s="133">
        <f>('wskaźniki 2015'!N43-'wskaźniki 2015'!N$175)/'wskaźniki 2015'!N$176</f>
        <v>1.5371064706560178</v>
      </c>
      <c r="O43" s="133">
        <f>('wskaźniki 2015'!O43-'wskaźniki 2015'!O$175)/'wskaźniki 2015'!O$176</f>
        <v>-0.22466470124134699</v>
      </c>
      <c r="P43" s="133">
        <f>('wskaźniki 2015'!P43-'wskaźniki 2015'!P$175)/'wskaźniki 2015'!P$176</f>
        <v>-0.3126165768761815</v>
      </c>
      <c r="Q43" s="133">
        <f>('wskaźniki 2015'!U43-'wskaźniki 2015'!U$175)/'wskaźniki 2015'!U$176</f>
        <v>-0.42833585136806285</v>
      </c>
      <c r="R43" s="133">
        <f>('wskaźniki 2015'!R43-'wskaźniki 2015'!R$175)/'wskaźniki 2015'!R$176</f>
        <v>-0.26706824926809708</v>
      </c>
      <c r="S43" s="133">
        <f>('wskaźniki 2015'!S43-'wskaźniki 2015'!S$175)/'wskaźniki 2015'!S$176</f>
        <v>0.4197172848429046</v>
      </c>
      <c r="T43" s="133">
        <f>('wskaźniki 2015'!T43-'wskaźniki 2015'!T$175)/'wskaźniki 2015'!T$176</f>
        <v>0.36312558770063952</v>
      </c>
      <c r="U43" s="133">
        <f>('wskaźniki 2015'!U43-'wskaźniki 2015'!U$175)/'wskaźniki 2015'!U$176</f>
        <v>-0.42833585136806285</v>
      </c>
      <c r="V43" s="133">
        <f>('wskaźniki 2015'!V43-'wskaźniki 2015'!V$175)/'wskaźniki 2015'!V$176</f>
        <v>-0.47307356003179302</v>
      </c>
    </row>
    <row r="44" spans="1:22">
      <c r="A44" s="72" t="s">
        <v>102</v>
      </c>
      <c r="B44" s="72" t="s">
        <v>103</v>
      </c>
      <c r="C44" s="133">
        <f>('wskaźniki 2015'!C44-'wskaźniki 2015'!C$175)/'wskaźniki 2015'!C$176</f>
        <v>-0.40397975886943349</v>
      </c>
      <c r="D44" s="133">
        <f>('wskaźniki 2015'!D44-'wskaźniki 2015'!D$175)/'wskaźniki 2015'!D$176</f>
        <v>0.31043235131309421</v>
      </c>
      <c r="E44" s="133">
        <f>('wskaźniki 2015'!E44-'wskaźniki 2015'!E$175)/'wskaźniki 2015'!E$176</f>
        <v>0.60909856577292976</v>
      </c>
      <c r="F44" s="133">
        <f>('wskaźniki 2015'!F$175-'wskaźniki 2015'!F44)/'wskaźniki 2015'!F$176</f>
        <v>1.1459965553059956</v>
      </c>
      <c r="G44" s="133">
        <f>('wskaźniki 2015'!G$175-'wskaźniki 2015'!G44)/'wskaźniki 2015'!G$176</f>
        <v>0.97568151916750945</v>
      </c>
      <c r="H44" s="133">
        <f>('wskaźniki 2015'!H$175-'wskaźniki 2015'!H44)/'wskaźniki 2015'!H$176</f>
        <v>1.1339939790324203</v>
      </c>
      <c r="I44" s="133">
        <f>('wskaźniki 2015'!I44-'wskaźniki 2015'!I$175)/'wskaźniki 2015'!I$176</f>
        <v>-0.58493360533047023</v>
      </c>
      <c r="J44" s="133">
        <f>('wskaźniki 2015'!J44-'wskaźniki 2015'!J$175)/'wskaźniki 2015'!J$176</f>
        <v>0.66832172895952313</v>
      </c>
      <c r="K44" s="133">
        <f>('wskaźniki 2015'!K44-'wskaźniki 2015'!K$175)/'wskaźniki 2015'!K$176</f>
        <v>1.3071874521033933</v>
      </c>
      <c r="L44" s="133">
        <f>('wskaźniki 2015'!L$175-'wskaźniki 2015'!L44)/'wskaźniki 2015'!L$176</f>
        <v>0.19908541136646662</v>
      </c>
      <c r="M44" s="133">
        <f>('wskaźniki 2015'!M44-'wskaźniki 2015'!M$175)/'wskaźniki 2015'!M$176</f>
        <v>-0.58323496374532557</v>
      </c>
      <c r="N44" s="133">
        <f>('wskaźniki 2015'!N44-'wskaźniki 2015'!N$175)/'wskaźniki 2015'!N$176</f>
        <v>-0.73586616382330994</v>
      </c>
      <c r="O44" s="133">
        <f>('wskaźniki 2015'!O44-'wskaźniki 2015'!O$175)/'wskaźniki 2015'!O$176</f>
        <v>-0.18393954542756341</v>
      </c>
      <c r="P44" s="133">
        <f>('wskaźniki 2015'!P44-'wskaźniki 2015'!P$175)/'wskaźniki 2015'!P$176</f>
        <v>-0.60083135975494217</v>
      </c>
      <c r="Q44" s="133">
        <f>('wskaźniki 2015'!U44-'wskaźniki 2015'!U$175)/'wskaźniki 2015'!U$176</f>
        <v>-0.49409923755115409</v>
      </c>
      <c r="R44" s="133">
        <f>('wskaźniki 2015'!R44-'wskaźniki 2015'!R$175)/'wskaźniki 2015'!R$176</f>
        <v>-0.15205627069090755</v>
      </c>
      <c r="S44" s="133">
        <f>('wskaźniki 2015'!S44-'wskaźniki 2015'!S$175)/'wskaźniki 2015'!S$176</f>
        <v>2.6892875879365512</v>
      </c>
      <c r="T44" s="133">
        <f>('wskaźniki 2015'!T44-'wskaźniki 2015'!T$175)/'wskaźniki 2015'!T$176</f>
        <v>-0.37912646699208791</v>
      </c>
      <c r="U44" s="133">
        <f>('wskaźniki 2015'!U44-'wskaźniki 2015'!U$175)/'wskaźniki 2015'!U$176</f>
        <v>-0.49409923755115409</v>
      </c>
      <c r="V44" s="133">
        <f>('wskaźniki 2015'!V44-'wskaźniki 2015'!V$175)/'wskaźniki 2015'!V$176</f>
        <v>-0.5178053863178631</v>
      </c>
    </row>
    <row r="45" spans="1:22">
      <c r="A45" s="72" t="s">
        <v>104</v>
      </c>
      <c r="B45" s="72" t="s">
        <v>105</v>
      </c>
      <c r="C45" s="133">
        <f>('wskaźniki 2015'!C45-'wskaźniki 2015'!C$175)/'wskaźniki 2015'!C$176</f>
        <v>-0.35758301793443703</v>
      </c>
      <c r="D45" s="133">
        <f>('wskaźniki 2015'!D45-'wskaźniki 2015'!D$175)/'wskaźniki 2015'!D$176</f>
        <v>-0.84595480884827878</v>
      </c>
      <c r="E45" s="133">
        <f>('wskaźniki 2015'!E45-'wskaźniki 2015'!E$175)/'wskaźniki 2015'!E$176</f>
        <v>-0.28324554927158219</v>
      </c>
      <c r="F45" s="133">
        <f>('wskaźniki 2015'!F$175-'wskaźniki 2015'!F45)/'wskaźniki 2015'!F$176</f>
        <v>-3.5739553589205504E-2</v>
      </c>
      <c r="G45" s="133">
        <f>('wskaźniki 2015'!G$175-'wskaźniki 2015'!G45)/'wskaźniki 2015'!G$176</f>
        <v>-0.56372892211754244</v>
      </c>
      <c r="H45" s="133">
        <f>('wskaźniki 2015'!H$175-'wskaźniki 2015'!H45)/'wskaźniki 2015'!H$176</f>
        <v>-0.46128568638607459</v>
      </c>
      <c r="I45" s="133">
        <f>('wskaźniki 2015'!I45-'wskaźniki 2015'!I$175)/'wskaźniki 2015'!I$176</f>
        <v>-1.1578571670533933</v>
      </c>
      <c r="J45" s="133">
        <f>('wskaźniki 2015'!J45-'wskaźniki 2015'!J$175)/'wskaźniki 2015'!J$176</f>
        <v>-0.35259780600459945</v>
      </c>
      <c r="K45" s="133">
        <f>('wskaźniki 2015'!K45-'wskaźniki 2015'!K$175)/'wskaźniki 2015'!K$176</f>
        <v>-0.47145880498715176</v>
      </c>
      <c r="L45" s="133">
        <f>('wskaźniki 2015'!L$175-'wskaźniki 2015'!L45)/'wskaźniki 2015'!L$176</f>
        <v>0.56555360621368711</v>
      </c>
      <c r="M45" s="133">
        <f>('wskaźniki 2015'!M45-'wskaźniki 2015'!M$175)/'wskaźniki 2015'!M$176</f>
        <v>-0.52017749305490724</v>
      </c>
      <c r="N45" s="133">
        <f>('wskaźniki 2015'!N45-'wskaźniki 2015'!N$175)/'wskaźniki 2015'!N$176</f>
        <v>1.2430901099770999</v>
      </c>
      <c r="O45" s="133">
        <f>('wskaźniki 2015'!O45-'wskaźniki 2015'!O$175)/'wskaźniki 2015'!O$176</f>
        <v>-0.69378803000691003</v>
      </c>
      <c r="P45" s="133">
        <f>('wskaźniki 2015'!P45-'wskaźniki 2015'!P$175)/'wskaźniki 2015'!P$176</f>
        <v>-0.64432738456219307</v>
      </c>
      <c r="Q45" s="133">
        <f>('wskaźniki 2015'!U45-'wskaźniki 2015'!U$175)/'wskaźniki 2015'!U$176</f>
        <v>-0.61741251527917496</v>
      </c>
      <c r="R45" s="133">
        <f>('wskaźniki 2015'!R45-'wskaźniki 2015'!R$175)/'wskaźniki 2015'!R$176</f>
        <v>-0.11371894449851105</v>
      </c>
      <c r="S45" s="133">
        <f>('wskaźniki 2015'!S45-'wskaźniki 2015'!S$175)/'wskaźniki 2015'!S$176</f>
        <v>-0.60130133501331073</v>
      </c>
      <c r="T45" s="133">
        <f>('wskaźniki 2015'!T45-'wskaźniki 2015'!T$175)/'wskaźniki 2015'!T$176</f>
        <v>-0.19446548485633836</v>
      </c>
      <c r="U45" s="133">
        <f>('wskaźniki 2015'!U45-'wskaźniki 2015'!U$175)/'wskaźniki 2015'!U$176</f>
        <v>-0.61741251527917496</v>
      </c>
      <c r="V45" s="133">
        <f>('wskaźniki 2015'!V45-'wskaźniki 2015'!V$175)/'wskaźniki 2015'!V$176</f>
        <v>-0.55113597963304306</v>
      </c>
    </row>
    <row r="46" spans="1:22">
      <c r="A46" s="72" t="s">
        <v>106</v>
      </c>
      <c r="B46" s="72" t="s">
        <v>107</v>
      </c>
      <c r="C46" s="133">
        <f>('wskaźniki 2015'!C46-'wskaźniki 2015'!C$175)/'wskaźniki 2015'!C$176</f>
        <v>-0.4055452330469112</v>
      </c>
      <c r="D46" s="133">
        <f>('wskaźniki 2015'!D46-'wskaźniki 2015'!D$175)/'wskaźniki 2015'!D$176</f>
        <v>-0.71205856266372769</v>
      </c>
      <c r="E46" s="133">
        <f>('wskaźniki 2015'!E46-'wskaźniki 2015'!E$175)/'wskaźniki 2015'!E$176</f>
        <v>-0.55863404410589335</v>
      </c>
      <c r="F46" s="133">
        <f>('wskaźniki 2015'!F$175-'wskaźniki 2015'!F46)/'wskaźniki 2015'!F$176</f>
        <v>0.41069408754898046</v>
      </c>
      <c r="G46" s="133">
        <f>('wskaźniki 2015'!G$175-'wskaźniki 2015'!G46)/'wskaźniki 2015'!G$176</f>
        <v>0.11815758207583614</v>
      </c>
      <c r="H46" s="133">
        <f>('wskaźniki 2015'!H$175-'wskaźniki 2015'!H46)/'wskaźniki 2015'!H$176</f>
        <v>0.17298213239477286</v>
      </c>
      <c r="I46" s="133">
        <f>('wskaźniki 2015'!I46-'wskaźniki 2015'!I$175)/'wskaźniki 2015'!I$176</f>
        <v>-3.6919763682457134E-2</v>
      </c>
      <c r="J46" s="133">
        <f>('wskaźniki 2015'!J46-'wskaźniki 2015'!J$175)/'wskaźniki 2015'!J$176</f>
        <v>-0.68532704343835826</v>
      </c>
      <c r="K46" s="133">
        <f>('wskaźniki 2015'!K46-'wskaźniki 2015'!K$175)/'wskaźniki 2015'!K$176</f>
        <v>-5.2888195976822365E-2</v>
      </c>
      <c r="L46" s="133">
        <f>('wskaźniki 2015'!L$175-'wskaźniki 2015'!L46)/'wskaźniki 2015'!L$176</f>
        <v>-0.35617053982082075</v>
      </c>
      <c r="M46" s="133">
        <f>('wskaźniki 2015'!M46-'wskaźniki 2015'!M$175)/'wskaźniki 2015'!M$176</f>
        <v>-1.0088728909056492</v>
      </c>
      <c r="N46" s="133">
        <f>('wskaźniki 2015'!N46-'wskaźniki 2015'!N$175)/'wskaźniki 2015'!N$176</f>
        <v>-0.49839141096726075</v>
      </c>
      <c r="O46" s="133">
        <f>('wskaźniki 2015'!O46-'wskaźniki 2015'!O$175)/'wskaźniki 2015'!O$176</f>
        <v>2.2251133821208291</v>
      </c>
      <c r="P46" s="133">
        <f>('wskaźniki 2015'!P46-'wskaźniki 2015'!P$175)/'wskaźniki 2015'!P$176</f>
        <v>-1.7981461953175241E-2</v>
      </c>
      <c r="Q46" s="133">
        <f>('wskaźniki 2015'!U46-'wskaźniki 2015'!U$175)/'wskaźniki 2015'!U$176</f>
        <v>-0.60472899383371792</v>
      </c>
      <c r="R46" s="133">
        <f>('wskaźniki 2015'!R46-'wskaźniki 2015'!R$175)/'wskaźniki 2015'!R$176</f>
        <v>-8.5604905290753611E-2</v>
      </c>
      <c r="S46" s="133">
        <f>('wskaźniki 2015'!S46-'wskaźniki 2015'!S$175)/'wskaźniki 2015'!S$176</f>
        <v>-0.60130133501331073</v>
      </c>
      <c r="T46" s="133">
        <f>('wskaźniki 2015'!T46-'wskaźniki 2015'!T$175)/'wskaźniki 2015'!T$176</f>
        <v>-0.36946480021371542</v>
      </c>
      <c r="U46" s="133">
        <f>('wskaźniki 2015'!U46-'wskaźniki 2015'!U$175)/'wskaźniki 2015'!U$176</f>
        <v>-0.60472899383371792</v>
      </c>
      <c r="V46" s="133">
        <f>('wskaźniki 2015'!V46-'wskaźniki 2015'!V$175)/'wskaźniki 2015'!V$176</f>
        <v>-0.59570976629166306</v>
      </c>
    </row>
    <row r="47" spans="1:22">
      <c r="A47" s="72" t="s">
        <v>108</v>
      </c>
      <c r="B47" s="72" t="s">
        <v>109</v>
      </c>
      <c r="C47" s="133">
        <f>('wskaźniki 2015'!C47-'wskaźniki 2015'!C$175)/'wskaźniki 2015'!C$176</f>
        <v>-9.5092135225857313E-2</v>
      </c>
      <c r="D47" s="133">
        <f>('wskaźniki 2015'!D47-'wskaźniki 2015'!D$175)/'wskaźniki 2015'!D$176</f>
        <v>-1.635437085488763</v>
      </c>
      <c r="E47" s="133">
        <f>('wskaźniki 2015'!E47-'wskaźniki 2015'!E$175)/'wskaźniki 2015'!E$176</f>
        <v>-0.80840500453701269</v>
      </c>
      <c r="F47" s="133">
        <f>('wskaźniki 2015'!F$175-'wskaźniki 2015'!F47)/'wskaźniki 2015'!F$176</f>
        <v>-2.7931238076780098</v>
      </c>
      <c r="G47" s="133">
        <f>('wskaźniki 2015'!G$175-'wskaźniki 2015'!G47)/'wskaźniki 2015'!G$176</f>
        <v>-2.6369394045640777</v>
      </c>
      <c r="H47" s="133">
        <f>('wskaźniki 2015'!H$175-'wskaźniki 2015'!H47)/'wskaźniki 2015'!H$176</f>
        <v>-2.8061545921819349</v>
      </c>
      <c r="I47" s="133">
        <f>('wskaźniki 2015'!I47-'wskaźniki 2015'!I$175)/'wskaźniki 2015'!I$176</f>
        <v>-0.60984332540538022</v>
      </c>
      <c r="J47" s="133">
        <f>('wskaźniki 2015'!J47-'wskaźniki 2015'!J$175)/'wskaźniki 2015'!J$176</f>
        <v>0.13812366116092292</v>
      </c>
      <c r="K47" s="133">
        <f>('wskaźniki 2015'!K47-'wskaźniki 2015'!K$175)/'wskaźniki 2015'!K$176</f>
        <v>-0.27775206965006966</v>
      </c>
      <c r="L47" s="133">
        <f>('wskaźniki 2015'!L$175-'wskaźniki 2015'!L47)/'wskaźniki 2015'!L$176</f>
        <v>1.0319676723828757</v>
      </c>
      <c r="M47" s="133">
        <f>('wskaźniki 2015'!M47-'wskaźniki 2015'!M$175)/'wskaźniki 2015'!M$176</f>
        <v>0.1971012360485993</v>
      </c>
      <c r="N47" s="133">
        <f>('wskaźniki 2015'!N47-'wskaźniki 2015'!N$175)/'wskaźniki 2015'!N$176</f>
        <v>1.3561733256228377</v>
      </c>
      <c r="O47" s="133">
        <f>('wskaźniki 2015'!O47-'wskaźniki 2015'!O$175)/'wskaźniki 2015'!O$176</f>
        <v>1.643659132372248</v>
      </c>
      <c r="P47" s="133">
        <f>('wskaźniki 2015'!P47-'wskaźniki 2015'!P$175)/'wskaźniki 2015'!P$176</f>
        <v>1.5049329796888709</v>
      </c>
      <c r="Q47" s="133">
        <f>('wskaźniki 2015'!U47-'wskaźniki 2015'!U$175)/'wskaźniki 2015'!U$176</f>
        <v>0.5109863269239141</v>
      </c>
      <c r="R47" s="133">
        <f>('wskaźniki 2015'!R47-'wskaźniki 2015'!R$175)/'wskaźniki 2015'!R$176</f>
        <v>-9.8384014021552446E-2</v>
      </c>
      <c r="S47" s="133">
        <f>('wskaźniki 2015'!S47-'wskaźniki 2015'!S$175)/'wskaźniki 2015'!S$176</f>
        <v>-0.60130133501331073</v>
      </c>
      <c r="T47" s="133">
        <f>('wskaźniki 2015'!T47-'wskaźniki 2015'!T$175)/'wskaźniki 2015'!T$176</f>
        <v>0.75727823059013555</v>
      </c>
      <c r="U47" s="133">
        <f>('wskaźniki 2015'!U47-'wskaźniki 2015'!U$175)/'wskaźniki 2015'!U$176</f>
        <v>0.5109863269239141</v>
      </c>
      <c r="V47" s="133">
        <f>('wskaźniki 2015'!V47-'wskaźniki 2015'!V$175)/'wskaźniki 2015'!V$176</f>
        <v>0.88391821029180173</v>
      </c>
    </row>
    <row r="48" spans="1:22">
      <c r="A48" s="72" t="s">
        <v>110</v>
      </c>
      <c r="B48" s="72" t="s">
        <v>111</v>
      </c>
      <c r="C48" s="133">
        <f>('wskaźniki 2015'!C48-'wskaźniki 2015'!C$175)/'wskaźniki 2015'!C$176</f>
        <v>1.6631506187810454</v>
      </c>
      <c r="D48" s="133">
        <f>('wskaźniki 2015'!D48-'wskaźniki 2015'!D$175)/'wskaźniki 2015'!D$176</f>
        <v>-1.0388723759852609</v>
      </c>
      <c r="E48" s="133">
        <f>('wskaźniki 2015'!E48-'wskaźniki 2015'!E$175)/'wskaźniki 2015'!E$176</f>
        <v>-0.22347130233080151</v>
      </c>
      <c r="F48" s="133">
        <f>('wskaźniki 2015'!F$175-'wskaźniki 2015'!F48)/'wskaźniki 2015'!F$176</f>
        <v>-2.1891253520204597</v>
      </c>
      <c r="G48" s="133">
        <f>('wskaźniki 2015'!G$175-'wskaźniki 2015'!G48)/'wskaźniki 2015'!G$176</f>
        <v>-1.8345174072052022</v>
      </c>
      <c r="H48" s="133">
        <f>('wskaźniki 2015'!H$175-'wskaźniki 2015'!H48)/'wskaźniki 2015'!H$176</f>
        <v>-2.1334462995355818</v>
      </c>
      <c r="I48" s="133">
        <f>('wskaźniki 2015'!I48-'wskaźniki 2015'!I$175)/'wskaźniki 2015'!I$176</f>
        <v>0.28690659729136903</v>
      </c>
      <c r="J48" s="133">
        <f>('wskaźniki 2015'!J48-'wskaźniki 2015'!J$175)/'wskaźniki 2015'!J$176</f>
        <v>-1.1306115912162411</v>
      </c>
      <c r="K48" s="133">
        <f>('wskaźniki 2015'!K48-'wskaźniki 2015'!K$175)/'wskaźniki 2015'!K$176</f>
        <v>-0.7245655811937588</v>
      </c>
      <c r="L48" s="133">
        <f>('wskaźniki 2015'!L$175-'wskaźniki 2015'!L48)/'wskaźniki 2015'!L$176</f>
        <v>9.0677456272571358E-2</v>
      </c>
      <c r="M48" s="133">
        <f>('wskaźniki 2015'!M48-'wskaźniki 2015'!M$175)/'wskaźniki 2015'!M$176</f>
        <v>0.37839146428355197</v>
      </c>
      <c r="N48" s="133">
        <f>('wskaźniki 2015'!N48-'wskaźniki 2015'!N$175)/'wskaźniki 2015'!N$176</f>
        <v>1.0923124891161162</v>
      </c>
      <c r="O48" s="133">
        <f>('wskaźniki 2015'!O48-'wskaźniki 2015'!O$175)/'wskaźniki 2015'!O$176</f>
        <v>0.1867961380854001</v>
      </c>
      <c r="P48" s="133">
        <f>('wskaźniki 2015'!P48-'wskaźniki 2015'!P$175)/'wskaźniki 2015'!P$176</f>
        <v>0.94414907754933186</v>
      </c>
      <c r="Q48" s="133">
        <f>('wskaźniki 2015'!U48-'wskaźniki 2015'!U$175)/'wskaźniki 2015'!U$176</f>
        <v>-0.28126985268143806</v>
      </c>
      <c r="R48" s="133">
        <f>('wskaźniki 2015'!R48-'wskaźniki 2015'!R$175)/'wskaźniki 2015'!R$176</f>
        <v>0.13547367575206623</v>
      </c>
      <c r="S48" s="133">
        <f>('wskaźniki 2015'!S48-'wskaźniki 2015'!S$175)/'wskaźniki 2015'!S$176</f>
        <v>0.97934063407303884</v>
      </c>
      <c r="T48" s="133">
        <f>('wskaźniki 2015'!T48-'wskaźniki 2015'!T$175)/'wskaźniki 2015'!T$176</f>
        <v>1.1595065634979762</v>
      </c>
      <c r="U48" s="133">
        <f>('wskaźniki 2015'!U48-'wskaźniki 2015'!U$175)/'wskaźniki 2015'!U$176</f>
        <v>-0.28126985268143806</v>
      </c>
      <c r="V48" s="133">
        <f>('wskaźniki 2015'!V48-'wskaźniki 2015'!V$175)/'wskaźniki 2015'!V$176</f>
        <v>-0.19080741247082308</v>
      </c>
    </row>
    <row r="49" spans="1:22">
      <c r="A49" s="72" t="s">
        <v>112</v>
      </c>
      <c r="B49" s="72" t="s">
        <v>113</v>
      </c>
      <c r="C49" s="133">
        <f>('wskaźniki 2015'!C49-'wskaźniki 2015'!C$175)/'wskaźniki 2015'!C$176</f>
        <v>7.2080938501546635E-2</v>
      </c>
      <c r="D49" s="133">
        <f>('wskaźniki 2015'!D49-'wskaźniki 2015'!D$175)/'wskaźniki 2015'!D$176</f>
        <v>-0.60775137227418508</v>
      </c>
      <c r="E49" s="133">
        <f>('wskaźniki 2015'!E49-'wskaźniki 2015'!E$175)/'wskaźniki 2015'!E$176</f>
        <v>-0.42093979668873771</v>
      </c>
      <c r="F49" s="133">
        <f>('wskaźniki 2015'!F$175-'wskaźniki 2015'!F49)/'wskaźniki 2015'!F$176</f>
        <v>-1.6113876987828071</v>
      </c>
      <c r="G49" s="133">
        <f>('wskaźniki 2015'!G$175-'wskaźniki 2015'!G49)/'wskaźniki 2015'!G$176</f>
        <v>-1.2352838126110208</v>
      </c>
      <c r="H49" s="133">
        <f>('wskaźniki 2015'!H$175-'wskaźniki 2015'!H49)/'wskaźniki 2015'!H$176</f>
        <v>-1.5376189546202401</v>
      </c>
      <c r="I49" s="133">
        <f>('wskaźniki 2015'!I49-'wskaźniki 2015'!I$175)/'wskaźniki 2015'!I$176</f>
        <v>-1.1329474469784833</v>
      </c>
      <c r="J49" s="133">
        <f>('wskaźniki 2015'!J49-'wskaźniki 2015'!J$175)/'wskaźniki 2015'!J$176</f>
        <v>0.91409302075331322</v>
      </c>
      <c r="K49" s="133">
        <f>('wskaźniki 2015'!K49-'wskaźniki 2015'!K$175)/'wskaźniki 2015'!K$176</f>
        <v>-0.75201696289178888</v>
      </c>
      <c r="L49" s="133">
        <f>('wskaźniki 2015'!L$175-'wskaźniki 2015'!L49)/'wskaźniki 2015'!L$176</f>
        <v>-0.66408378018954339</v>
      </c>
      <c r="M49" s="133">
        <f>('wskaźniki 2015'!M49-'wskaźniki 2015'!M$175)/'wskaźniki 2015'!M$176</f>
        <v>0.63062134704522521</v>
      </c>
      <c r="N49" s="133">
        <f>('wskaźniki 2015'!N49-'wskaźniki 2015'!N$175)/'wskaźniki 2015'!N$176</f>
        <v>1.1903179426757557</v>
      </c>
      <c r="O49" s="133">
        <f>('wskaźniki 2015'!O49-'wskaźniki 2015'!O$175)/'wskaźniki 2015'!O$176</f>
        <v>-1.6046790983550781E-2</v>
      </c>
      <c r="P49" s="133">
        <f>('wskaźniki 2015'!P49-'wskaźniki 2015'!P$175)/'wskaźniki 2015'!P$176</f>
        <v>1.8256042044056648</v>
      </c>
      <c r="Q49" s="133">
        <f>('wskaźniki 2015'!U49-'wskaźniki 2015'!U$175)/'wskaźniki 2015'!U$176</f>
        <v>-5.9241826946777508E-2</v>
      </c>
      <c r="R49" s="133">
        <f>('wskaźniki 2015'!R49-'wskaźniki 2015'!R$175)/'wskaźniki 2015'!R$176</f>
        <v>3.8488558248382298E-3</v>
      </c>
      <c r="S49" s="133">
        <f>('wskaźniki 2015'!S49-'wskaźniki 2015'!S$175)/'wskaźniki 2015'!S$176</f>
        <v>-0.60130133501331073</v>
      </c>
      <c r="T49" s="133">
        <f>('wskaźniki 2015'!T49-'wskaźniki 2015'!T$175)/'wskaźniki 2015'!T$176</f>
        <v>0.11531663641047485</v>
      </c>
      <c r="U49" s="133">
        <f>('wskaźniki 2015'!U49-'wskaźniki 2015'!U$175)/'wskaźniki 2015'!U$176</f>
        <v>-5.9241826946777508E-2</v>
      </c>
      <c r="V49" s="133">
        <f>('wskaźniki 2015'!V49-'wskaźniki 2015'!V$175)/'wskaźniki 2015'!V$176</f>
        <v>-6.3438282034590468E-2</v>
      </c>
    </row>
    <row r="50" spans="1:22">
      <c r="A50" s="72" t="s">
        <v>114</v>
      </c>
      <c r="B50" s="72" t="s">
        <v>115</v>
      </c>
      <c r="C50" s="133">
        <f>('wskaźniki 2015'!C50-'wskaźniki 2015'!C$175)/'wskaźniki 2015'!C$176</f>
        <v>0.6898953226431358</v>
      </c>
      <c r="D50" s="133">
        <f>('wskaźniki 2015'!D50-'wskaźniki 2015'!D$175)/'wskaźniki 2015'!D$176</f>
        <v>-1.1042244887194672</v>
      </c>
      <c r="E50" s="133">
        <f>('wskaźniki 2015'!E50-'wskaźniki 2015'!E$175)/'wskaźniki 2015'!E$176</f>
        <v>-0.66323897625225947</v>
      </c>
      <c r="F50" s="133">
        <f>('wskaźniki 2015'!F$175-'wskaźniki 2015'!F50)/'wskaźniki 2015'!F$176</f>
        <v>-1.4538228842634464</v>
      </c>
      <c r="G50" s="133">
        <f>('wskaźniki 2015'!G$175-'wskaźniki 2015'!G50)/'wskaźniki 2015'!G$176</f>
        <v>-2.0583690373696952</v>
      </c>
      <c r="H50" s="133">
        <f>('wskaźniki 2015'!H$175-'wskaźniki 2015'!H50)/'wskaźniki 2015'!H$176</f>
        <v>-1.9028034563425458</v>
      </c>
      <c r="I50" s="133">
        <f>('wskaźniki 2015'!I50-'wskaźniki 2015'!I$175)/'wskaźniki 2015'!I$176</f>
        <v>-0.80912108600465793</v>
      </c>
      <c r="J50" s="133">
        <f>('wskaźniki 2015'!J50-'wskaźniki 2015'!J$175)/'wskaźniki 2015'!J$176</f>
        <v>0.94681078375089434</v>
      </c>
      <c r="K50" s="133">
        <f>('wskaźniki 2015'!K50-'wskaźniki 2015'!K$175)/'wskaźniki 2015'!K$176</f>
        <v>3.2218282931028394E-2</v>
      </c>
      <c r="L50" s="133">
        <f>('wskaźniki 2015'!L$175-'wskaźniki 2015'!L50)/'wskaźniki 2015'!L$176</f>
        <v>0.3780018471489679</v>
      </c>
      <c r="M50" s="133">
        <f>('wskaźniki 2015'!M50-'wskaźniki 2015'!M$175)/'wskaźniki 2015'!M$176</f>
        <v>0.48874203799178401</v>
      </c>
      <c r="N50" s="133">
        <f>('wskaźniki 2015'!N50-'wskaźniki 2015'!N$175)/'wskaźniki 2015'!N$176</f>
        <v>0.71913787748518188</v>
      </c>
      <c r="O50" s="133">
        <f>('wskaźniki 2015'!O50-'wskaźniki 2015'!O$175)/'wskaźniki 2015'!O$176</f>
        <v>0.64639860690983519</v>
      </c>
      <c r="P50" s="133">
        <f>('wskaźniki 2015'!P50-'wskaźniki 2015'!P$175)/'wskaźniki 2015'!P$176</f>
        <v>0.70602397462183919</v>
      </c>
      <c r="Q50" s="133">
        <f>('wskaźniki 2015'!U50-'wskaźniki 2015'!U$175)/'wskaźniki 2015'!U$176</f>
        <v>-0.65705636196189388</v>
      </c>
      <c r="R50" s="133">
        <f>('wskaźniki 2015'!R50-'wskaźniki 2015'!R$175)/'wskaźniki 2015'!R$176</f>
        <v>-8.4326994417673731E-2</v>
      </c>
      <c r="S50" s="133">
        <f>('wskaźniki 2015'!S50-'wskaźniki 2015'!S$175)/'wskaźniki 2015'!S$176</f>
        <v>-0.14811028093960213</v>
      </c>
      <c r="T50" s="133">
        <f>('wskaźniki 2015'!T50-'wskaźniki 2015'!T$175)/'wskaźniki 2015'!T$176</f>
        <v>0.29260466529762447</v>
      </c>
      <c r="U50" s="133">
        <f>('wskaźniki 2015'!U50-'wskaźniki 2015'!U$175)/'wskaźniki 2015'!U$176</f>
        <v>-0.65705636196189388</v>
      </c>
      <c r="V50" s="133">
        <f>('wskaźniki 2015'!V50-'wskaźniki 2015'!V$175)/'wskaźniki 2015'!V$176</f>
        <v>-0.44139462382361055</v>
      </c>
    </row>
    <row r="51" spans="1:22">
      <c r="A51" s="72" t="s">
        <v>116</v>
      </c>
      <c r="B51" s="72" t="s">
        <v>117</v>
      </c>
      <c r="C51" s="133">
        <f>('wskaźniki 2015'!C51-'wskaźniki 2015'!C$175)/'wskaźniki 2015'!C$176</f>
        <v>0.2254974078943649</v>
      </c>
      <c r="D51" s="133">
        <f>('wskaźniki 2015'!D51-'wskaźniki 2015'!D$175)/'wskaźniki 2015'!D$176</f>
        <v>-2.1058267481303474</v>
      </c>
      <c r="E51" s="133">
        <f>('wskaźniki 2015'!E51-'wskaźniki 2015'!E$175)/'wskaźniki 2015'!E$176</f>
        <v>-0.96531240275656194</v>
      </c>
      <c r="F51" s="133">
        <f>('wskaźniki 2015'!F$175-'wskaźniki 2015'!F51)/'wskaźniki 2015'!F$176</f>
        <v>-3.0294710294570479</v>
      </c>
      <c r="G51" s="133">
        <f>('wskaźniki 2015'!G$175-'wskaźniki 2015'!G51)/'wskaźniki 2015'!G$176</f>
        <v>-3.2809433251911568</v>
      </c>
      <c r="H51" s="133">
        <f>('wskaźniki 2015'!H$175-'wskaźniki 2015'!H51)/'wskaźniki 2015'!H$176</f>
        <v>-3.2097795677697456</v>
      </c>
      <c r="I51" s="133">
        <f>('wskaźniki 2015'!I51-'wskaźniki 2015'!I$175)/'wskaźniki 2015'!I$176</f>
        <v>0.23708715714154985</v>
      </c>
      <c r="J51" s="133">
        <f>('wskaźniki 2015'!J51-'wskaźniki 2015'!J$175)/'wskaźniki 2015'!J$176</f>
        <v>-1.0288290067491286</v>
      </c>
      <c r="K51" s="133">
        <f>('wskaźniki 2015'!K51-'wskaźniki 2015'!K$175)/'wskaźniki 2015'!K$176</f>
        <v>-0.86485365470102427</v>
      </c>
      <c r="L51" s="133">
        <f>('wskaźniki 2015'!L$175-'wskaźniki 2015'!L51)/'wskaźniki 2015'!L$176</f>
        <v>1.2113571852896341</v>
      </c>
      <c r="M51" s="133">
        <f>('wskaźniki 2015'!M51-'wskaźniki 2015'!M$175)/'wskaźniki 2015'!M$176</f>
        <v>0.45721330264657484</v>
      </c>
      <c r="N51" s="133">
        <f>('wskaźniki 2015'!N51-'wskaźniki 2015'!N$175)/'wskaźniki 2015'!N$176</f>
        <v>1.3750205282304606</v>
      </c>
      <c r="O51" s="133">
        <f>('wskaźniki 2015'!O51-'wskaźniki 2015'!O$175)/'wskaźniki 2015'!O$176</f>
        <v>2.4101786473503575</v>
      </c>
      <c r="P51" s="133">
        <f>('wskaźniki 2015'!P51-'wskaźniki 2015'!P$175)/'wskaźniki 2015'!P$176</f>
        <v>0.97237731049653819</v>
      </c>
      <c r="Q51" s="133">
        <f>('wskaźniki 2015'!U51-'wskaźniki 2015'!U$175)/'wskaźniki 2015'!U$176</f>
        <v>0.33895716533172948</v>
      </c>
      <c r="R51" s="133">
        <f>('wskaźniki 2015'!R51-'wskaźniki 2015'!R$175)/'wskaźniki 2015'!R$176</f>
        <v>-3.5766381240638162E-2</v>
      </c>
      <c r="S51" s="133">
        <f>('wskaźniki 2015'!S51-'wskaźniki 2015'!S$175)/'wskaźniki 2015'!S$176</f>
        <v>1.5770623870888854</v>
      </c>
      <c r="T51" s="133">
        <f>('wskaźniki 2015'!T51-'wskaźniki 2015'!T$175)/'wskaźniki 2015'!T$176</f>
        <v>1.286939164101409</v>
      </c>
      <c r="U51" s="133">
        <f>('wskaźniki 2015'!U51-'wskaźniki 2015'!U$175)/'wskaźniki 2015'!U$176</f>
        <v>0.33895716533172948</v>
      </c>
      <c r="V51" s="133">
        <f>('wskaźniki 2015'!V51-'wskaźniki 2015'!V$175)/'wskaźniki 2015'!V$176</f>
        <v>0.45507858922986782</v>
      </c>
    </row>
    <row r="52" spans="1:22">
      <c r="A52" s="72" t="s">
        <v>118</v>
      </c>
      <c r="B52" s="72" t="s">
        <v>119</v>
      </c>
      <c r="C52" s="133">
        <f>('wskaźniki 2015'!C52-'wskaźniki 2015'!C$175)/'wskaźniki 2015'!C$176</f>
        <v>-0.40374493774281184</v>
      </c>
      <c r="D52" s="133">
        <f>('wskaźniki 2015'!D52-'wskaźniki 2015'!D$175)/'wskaźniki 2015'!D$176</f>
        <v>-0.6143010792857978</v>
      </c>
      <c r="E52" s="133">
        <f>('wskaźniki 2015'!E52-'wskaźniki 2015'!E$175)/'wskaźniki 2015'!E$176</f>
        <v>-0.28431294653838191</v>
      </c>
      <c r="F52" s="133">
        <f>('wskaźniki 2015'!F$175-'wskaźniki 2015'!F52)/'wskaźniki 2015'!F$176</f>
        <v>-0.77104202134622069</v>
      </c>
      <c r="G52" s="133">
        <f>('wskaźniki 2015'!G$175-'wskaźniki 2015'!G52)/'wskaźniki 2015'!G$176</f>
        <v>-1.1870696153448232</v>
      </c>
      <c r="H52" s="133">
        <f>('wskaźniki 2015'!H$175-'wskaźniki 2015'!H52)/'wskaźniki 2015'!H$176</f>
        <v>-1.153214215965181</v>
      </c>
      <c r="I52" s="133">
        <f>('wskaźniki 2015'!I52-'wskaźniki 2015'!I$175)/'wskaźniki 2015'!I$176</f>
        <v>-0.36074612465628331</v>
      </c>
      <c r="J52" s="133">
        <f>('wskaźniki 2015'!J52-'wskaźniki 2015'!J$175)/'wskaźniki 2015'!J$176</f>
        <v>-0.31425868736926438</v>
      </c>
      <c r="K52" s="133">
        <f>('wskaźniki 2015'!K52-'wskaźniki 2015'!K$175)/'wskaźniki 2015'!K$176</f>
        <v>-0.2682358305162178</v>
      </c>
      <c r="L52" s="133">
        <f>('wskaźniki 2015'!L$175-'wskaźniki 2015'!L52)/'wskaźniki 2015'!L$176</f>
        <v>0.31235739886469821</v>
      </c>
      <c r="M52" s="133">
        <f>('wskaźniki 2015'!M52-'wskaźniki 2015'!M$175)/'wskaźniki 2015'!M$176</f>
        <v>-1.2216918544858111</v>
      </c>
      <c r="N52" s="133">
        <f>('wskaźniki 2015'!N52-'wskaźniki 2015'!N$175)/'wskaźniki 2015'!N$176</f>
        <v>-0.58508854296232615</v>
      </c>
      <c r="O52" s="133">
        <f>('wskaźniki 2015'!O52-'wskaźniki 2015'!O$175)/'wskaźniki 2015'!O$176</f>
        <v>0.40006180692000265</v>
      </c>
      <c r="P52" s="133">
        <f>('wskaźniki 2015'!P52-'wskaźniki 2015'!P$175)/'wskaźniki 2015'!P$176</f>
        <v>1.355375786495804</v>
      </c>
      <c r="Q52" s="133">
        <f>('wskaźniki 2015'!U52-'wskaźniki 2015'!U$175)/'wskaźniki 2015'!U$176</f>
        <v>-0.22482512103806815</v>
      </c>
      <c r="R52" s="133">
        <f>('wskaźniki 2015'!R52-'wskaźniki 2015'!R$175)/'wskaźniki 2015'!R$176</f>
        <v>1.9183786301796832E-2</v>
      </c>
      <c r="S52" s="133">
        <f>('wskaźniki 2015'!S52-'wskaźniki 2015'!S$175)/'wskaźniki 2015'!S$176</f>
        <v>-0.60130133501331073</v>
      </c>
      <c r="T52" s="133">
        <f>('wskaźniki 2015'!T52-'wskaźniki 2015'!T$175)/'wskaźniki 2015'!T$176</f>
        <v>8.1641853774990891E-2</v>
      </c>
      <c r="U52" s="133">
        <f>('wskaźniki 2015'!U52-'wskaźniki 2015'!U$175)/'wskaźniki 2015'!U$176</f>
        <v>-0.22482512103806815</v>
      </c>
      <c r="V52" s="133">
        <f>('wskaźniki 2015'!V52-'wskaźniki 2015'!V$175)/'wskaźniki 2015'!V$176</f>
        <v>-0.38290333450200015</v>
      </c>
    </row>
    <row r="53" spans="1:22">
      <c r="A53" s="72" t="s">
        <v>120</v>
      </c>
      <c r="B53" s="72" t="s">
        <v>121</v>
      </c>
      <c r="C53" s="133">
        <f>('wskaźniki 2015'!C53-'wskaźniki 2015'!C$175)/'wskaźniki 2015'!C$176</f>
        <v>-0.38237621522024068</v>
      </c>
      <c r="D53" s="133">
        <f>('wskaźniki 2015'!D53-'wskaźniki 2015'!D$175)/'wskaźniki 2015'!D$176</f>
        <v>-0.676567670604868</v>
      </c>
      <c r="E53" s="133">
        <f>('wskaźniki 2015'!E53-'wskaźniki 2015'!E$175)/'wskaźniki 2015'!E$176</f>
        <v>-0.53194911243590193</v>
      </c>
      <c r="F53" s="133">
        <f>('wskaźniki 2015'!F$175-'wskaźniki 2015'!F53)/'wskaźniki 2015'!F$176</f>
        <v>0.59451970448823477</v>
      </c>
      <c r="G53" s="133">
        <f>('wskaźniki 2015'!G$175-'wskaźniki 2015'!G53)/'wskaźniki 2015'!G$176</f>
        <v>0.17325952180863471</v>
      </c>
      <c r="H53" s="133">
        <f>('wskaźniki 2015'!H$175-'wskaźniki 2015'!H53)/'wskaźniki 2015'!H$176</f>
        <v>0.28830355399129015</v>
      </c>
      <c r="I53" s="133">
        <f>('wskaźniki 2015'!I53-'wskaźniki 2015'!I$175)/'wskaźniki 2015'!I$176</f>
        <v>-0.18637808413191564</v>
      </c>
      <c r="J53" s="133">
        <f>('wskaźniki 2015'!J53-'wskaźniki 2015'!J$175)/'wskaźniki 2015'!J$176</f>
        <v>-0.74568898688388663</v>
      </c>
      <c r="K53" s="133">
        <f>('wskaźniki 2015'!K53-'wskaźniki 2015'!K$175)/'wskaźniki 2015'!K$176</f>
        <v>3.2937847326782704E-2</v>
      </c>
      <c r="L53" s="133">
        <f>('wskaźniki 2015'!L$175-'wskaźniki 2015'!L53)/'wskaźniki 2015'!L$176</f>
        <v>1.5316970289927212</v>
      </c>
      <c r="M53" s="133">
        <f>('wskaźniki 2015'!M53-'wskaźniki 2015'!M$175)/'wskaźniki 2015'!M$176</f>
        <v>-1.7970912745358774</v>
      </c>
      <c r="N53" s="133">
        <f>('wskaźniki 2015'!N53-'wskaźniki 2015'!N$175)/'wskaźniki 2015'!N$176</f>
        <v>-0.15160288298699834</v>
      </c>
      <c r="O53" s="133">
        <f>('wskaźniki 2015'!O53-'wskaźniki 2015'!O$175)/'wskaźniki 2015'!O$176</f>
        <v>0.12639511489101185</v>
      </c>
      <c r="P53" s="133">
        <f>('wskaźniki 2015'!P53-'wskaźniki 2015'!P$175)/'wskaźniki 2015'!P$176</f>
        <v>1.4211202950949</v>
      </c>
      <c r="Q53" s="133">
        <f>('wskaźniki 2015'!U53-'wskaźniki 2015'!U$175)/'wskaźniki 2015'!U$176</f>
        <v>-0.48630370091263103</v>
      </c>
      <c r="R53" s="133">
        <f>('wskaźniki 2015'!R53-'wskaźniki 2015'!R$175)/'wskaźniki 2015'!R$176</f>
        <v>3.1962895032595667E-2</v>
      </c>
      <c r="S53" s="133">
        <f>('wskaźniki 2015'!S53-'wskaźniki 2015'!S$175)/'wskaźniki 2015'!S$176</f>
        <v>-0.60130133501331073</v>
      </c>
      <c r="T53" s="133">
        <f>('wskaźniki 2015'!T53-'wskaźniki 2015'!T$175)/'wskaźniki 2015'!T$176</f>
        <v>-0.48202082144744846</v>
      </c>
      <c r="U53" s="133">
        <f>('wskaźniki 2015'!U53-'wskaźniki 2015'!U$175)/'wskaźniki 2015'!U$176</f>
        <v>-0.48630370091263103</v>
      </c>
      <c r="V53" s="133">
        <f>('wskaźniki 2015'!V53-'wskaźniki 2015'!V$175)/'wskaźniki 2015'!V$176</f>
        <v>-0.78705113691364192</v>
      </c>
    </row>
    <row r="54" spans="1:22">
      <c r="A54" s="72" t="s">
        <v>122</v>
      </c>
      <c r="B54" s="72" t="s">
        <v>123</v>
      </c>
      <c r="C54" s="133">
        <f>('wskaźniki 2015'!C54-'wskaźniki 2015'!C$175)/'wskaźniki 2015'!C$176</f>
        <v>-0.37413790736126412</v>
      </c>
      <c r="D54" s="133">
        <f>('wskaźniki 2015'!D54-'wskaźniki 2015'!D$175)/'wskaźniki 2015'!D$176</f>
        <v>-0.89692951594723824</v>
      </c>
      <c r="E54" s="133">
        <f>('wskaźniki 2015'!E54-'wskaźniki 2015'!E$175)/'wskaźniki 2015'!E$176</f>
        <v>-0.53088171516910232</v>
      </c>
      <c r="F54" s="133">
        <f>('wskaźniki 2015'!F$175-'wskaźniki 2015'!F54)/'wskaźniki 2015'!F$176</f>
        <v>-0.48217319472739334</v>
      </c>
      <c r="G54" s="133">
        <f>('wskaźniki 2015'!G$175-'wskaźniki 2015'!G54)/'wskaźniki 2015'!G$176</f>
        <v>-1.9619406428372987</v>
      </c>
      <c r="H54" s="133">
        <f>('wskaźniki 2015'!H$175-'wskaźniki 2015'!H54)/'wskaźniki 2015'!H$176</f>
        <v>-1.422297533023722</v>
      </c>
      <c r="I54" s="133">
        <f>('wskaźniki 2015'!I54-'wskaźniki 2015'!I$175)/'wskaźniki 2015'!I$176</f>
        <v>-6.1829483757367174E-2</v>
      </c>
      <c r="J54" s="133">
        <f>('wskaźniki 2015'!J54-'wskaźniki 2015'!J$175)/'wskaźniki 2015'!J$176</f>
        <v>-0.6287899511115097</v>
      </c>
      <c r="K54" s="133">
        <f>('wskaźniki 2015'!K54-'wskaźniki 2015'!K$175)/'wskaźniki 2015'!K$176</f>
        <v>0.13749954858484265</v>
      </c>
      <c r="L54" s="133">
        <f>('wskaźniki 2015'!L$175-'wskaźniki 2015'!L54)/'wskaźniki 2015'!L$176</f>
        <v>-0.63379684964994243</v>
      </c>
      <c r="M54" s="133">
        <f>('wskaźniki 2015'!M54-'wskaźniki 2015'!M$175)/'wskaźniki 2015'!M$176</f>
        <v>-1.5054504725926925</v>
      </c>
      <c r="N54" s="133">
        <f>('wskaźniki 2015'!N54-'wskaźniki 2015'!N$175)/'wskaźniki 2015'!N$176</f>
        <v>0.1499523587349687</v>
      </c>
      <c r="O54" s="133">
        <f>('wskaźniki 2015'!O54-'wskaźniki 2015'!O$175)/'wskaźniki 2015'!O$176</f>
        <v>-0.15898075462287548</v>
      </c>
      <c r="P54" s="133">
        <f>('wskaźniki 2015'!P54-'wskaźniki 2015'!P$175)/'wskaźniki 2015'!P$176</f>
        <v>0.38696762851354055</v>
      </c>
      <c r="Q54" s="133">
        <f>('wskaźniki 2015'!U54-'wskaźniki 2015'!U$175)/'wskaźniki 2015'!U$176</f>
        <v>-0.39845544275546924</v>
      </c>
      <c r="R54" s="133">
        <f>('wskaźniki 2015'!R54-'wskaźniki 2015'!R$175)/'wskaźniki 2015'!R$176</f>
        <v>-7.793744005227432E-2</v>
      </c>
      <c r="S54" s="133">
        <f>('wskaźniki 2015'!S54-'wskaźniki 2015'!S$175)/'wskaźniki 2015'!S$176</f>
        <v>0.62660789991903232</v>
      </c>
      <c r="T54" s="133">
        <f>('wskaźniki 2015'!T54-'wskaźniki 2015'!T$175)/'wskaźniki 2015'!T$176</f>
        <v>0.23739125519934001</v>
      </c>
      <c r="U54" s="133">
        <f>('wskaźniki 2015'!U54-'wskaźniki 2015'!U$175)/'wskaźniki 2015'!U$176</f>
        <v>-0.39845544275546924</v>
      </c>
      <c r="V54" s="133">
        <f>('wskaźniki 2015'!V54-'wskaźniki 2015'!V$175)/'wskaźniki 2015'!V$176</f>
        <v>-0.41973477797231767</v>
      </c>
    </row>
    <row r="55" spans="1:22">
      <c r="A55" s="72" t="s">
        <v>124</v>
      </c>
      <c r="B55" s="72" t="s">
        <v>125</v>
      </c>
      <c r="C55" s="133">
        <f>('wskaźniki 2015'!C55-'wskaźniki 2015'!C$175)/'wskaźniki 2015'!C$176</f>
        <v>-0.44280351847088134</v>
      </c>
      <c r="D55" s="133">
        <f>('wskaźniki 2015'!D55-'wskaźniki 2015'!D$175)/'wskaźniki 2015'!D$176</f>
        <v>0.48580711692394141</v>
      </c>
      <c r="E55" s="133">
        <f>('wskaźniki 2015'!E55-'wskaźniki 2015'!E$175)/'wskaźniki 2015'!E$176</f>
        <v>0.35612541354141142</v>
      </c>
      <c r="F55" s="133">
        <f>('wskaźniki 2015'!F$175-'wskaźniki 2015'!F55)/'wskaźniki 2015'!F$176</f>
        <v>1.0934749504662082</v>
      </c>
      <c r="G55" s="133">
        <f>('wskaźniki 2015'!G$175-'wskaźniki 2015'!G55)/'wskaźniki 2015'!G$176</f>
        <v>0.20769823414163363</v>
      </c>
      <c r="H55" s="133">
        <f>('wskaźniki 2015'!H$175-'wskaźniki 2015'!H55)/'wskaźniki 2015'!H$176</f>
        <v>0.49972616025157285</v>
      </c>
      <c r="I55" s="133">
        <f>('wskaźniki 2015'!I55-'wskaźniki 2015'!I$175)/'wskaźniki 2015'!I$176</f>
        <v>8.762883669209133E-2</v>
      </c>
      <c r="J55" s="133">
        <f>('wskaźniki 2015'!J55-'wskaźniki 2015'!J$175)/'wskaźniki 2015'!J$176</f>
        <v>1.8795316811539176</v>
      </c>
      <c r="K55" s="133">
        <f>('wskaźniki 2015'!K55-'wskaźniki 2015'!K$175)/'wskaźniki 2015'!K$176</f>
        <v>-0.4756322784825272</v>
      </c>
      <c r="L55" s="133">
        <f>('wskaźniki 2015'!L$175-'wskaźniki 2015'!L55)/'wskaźniki 2015'!L$176</f>
        <v>1.0319676723828757</v>
      </c>
      <c r="M55" s="133">
        <f>('wskaźniki 2015'!M55-'wskaźniki 2015'!M$175)/'wskaźniki 2015'!M$176</f>
        <v>-1.8365021937173887</v>
      </c>
      <c r="N55" s="133">
        <f>('wskaźniki 2015'!N55-'wskaźniki 2015'!N$175)/'wskaźniki 2015'!N$176</f>
        <v>-0.18929728820224428</v>
      </c>
      <c r="O55" s="133">
        <f>('wskaźniki 2015'!O55-'wskaźniki 2015'!O$175)/'wskaźniki 2015'!O$176</f>
        <v>-0.67375015596615162</v>
      </c>
      <c r="P55" s="133">
        <f>('wskaźniki 2015'!P55-'wskaźniki 2015'!P$175)/'wskaźniki 2015'!P$176</f>
        <v>2.7689043784141356</v>
      </c>
      <c r="Q55" s="133">
        <f>('wskaźniki 2015'!U55-'wskaźniki 2015'!U$175)/'wskaźniki 2015'!U$176</f>
        <v>-1.3806571491297376E-2</v>
      </c>
      <c r="R55" s="133">
        <f>('wskaźniki 2015'!R55-'wskaźniki 2015'!R$175)/'wskaźniki 2015'!R$176</f>
        <v>-1.2855632151127643</v>
      </c>
      <c r="S55" s="133">
        <f>('wskaźniki 2015'!S55-'wskaźniki 2015'!S$175)/'wskaźniki 2015'!S$176</f>
        <v>-0.60130133501331073</v>
      </c>
      <c r="T55" s="133">
        <f>('wskaźniki 2015'!T55-'wskaźniki 2015'!T$175)/'wskaźniki 2015'!T$176</f>
        <v>0.4818186012850133</v>
      </c>
      <c r="U55" s="133">
        <f>('wskaźniki 2015'!U55-'wskaźniki 2015'!U$175)/'wskaźniki 2015'!U$176</f>
        <v>-1.3806571491297376E-2</v>
      </c>
      <c r="V55" s="133">
        <f>('wskaźniki 2015'!V55-'wskaźniki 2015'!V$175)/'wskaźniki 2015'!V$176</f>
        <v>-4.1160284075489842E-2</v>
      </c>
    </row>
    <row r="56" spans="1:22">
      <c r="A56" s="72" t="s">
        <v>126</v>
      </c>
      <c r="B56" s="72" t="s">
        <v>127</v>
      </c>
      <c r="C56" s="133">
        <f>('wskaźniki 2015'!C56-'wskaźniki 2015'!C$175)/'wskaźniki 2015'!C$176</f>
        <v>-0.43916379100824565</v>
      </c>
      <c r="D56" s="133">
        <f>('wskaźniki 2015'!D56-'wskaźniki 2015'!D$175)/'wskaźniki 2015'!D$176</f>
        <v>-0.95859261122729789</v>
      </c>
      <c r="E56" s="133">
        <f>('wskaźniki 2015'!E56-'wskaźniki 2015'!E$175)/'wskaźniki 2015'!E$176</f>
        <v>-0.70806966145784489</v>
      </c>
      <c r="F56" s="133">
        <f>('wskaźniki 2015'!F$175-'wskaźniki 2015'!F56)/'wskaźniki 2015'!F$176</f>
        <v>0.20060766818983436</v>
      </c>
      <c r="G56" s="133">
        <f>('wskaźniki 2015'!G$175-'wskaźniki 2015'!G56)/'wskaźniki 2015'!G$176</f>
        <v>-0.19523470015445385</v>
      </c>
      <c r="H56" s="133">
        <f>('wskaźniki 2015'!H$175-'wskaźniki 2015'!H56)/'wskaźniki 2015'!H$176</f>
        <v>-0.1345416585292746</v>
      </c>
      <c r="I56" s="133">
        <f>('wskaźniki 2015'!I56-'wskaźniki 2015'!I$175)/'wskaźniki 2015'!I$176</f>
        <v>-1.4567738079523094</v>
      </c>
      <c r="J56" s="133">
        <f>('wskaźniki 2015'!J56-'wskaźniki 2015'!J$175)/'wskaźniki 2015'!J$176</f>
        <v>0.60552859428710615</v>
      </c>
      <c r="K56" s="133">
        <f>('wskaźniki 2015'!K56-'wskaźniki 2015'!K$175)/'wskaźniki 2015'!K$176</f>
        <v>-0.22635718268331226</v>
      </c>
      <c r="L56" s="133">
        <f>('wskaźniki 2015'!L$175-'wskaźniki 2015'!L56)/'wskaźniki 2015'!L$176</f>
        <v>1.0689842915914889</v>
      </c>
      <c r="M56" s="133">
        <f>('wskaźniki 2015'!M56-'wskaźniki 2015'!M$175)/'wskaźniki 2015'!M$176</f>
        <v>-2.5143700036393857</v>
      </c>
      <c r="N56" s="133">
        <f>('wskaźniki 2015'!N56-'wskaźniki 2015'!N$175)/'wskaźniki 2015'!N$176</f>
        <v>-0.8791049036412445</v>
      </c>
      <c r="O56" s="133">
        <f>('wskaźniki 2015'!O56-'wskaźniki 2015'!O$175)/'wskaźniki 2015'!O$176</f>
        <v>-0.18524480410197333</v>
      </c>
      <c r="P56" s="133">
        <f>('wskaźniki 2015'!P56-'wskaźniki 2015'!P$175)/'wskaźniki 2015'!P$176</f>
        <v>1.6169264049775889</v>
      </c>
      <c r="Q56" s="133">
        <f>('wskaźniki 2015'!U56-'wskaźniki 2015'!U$175)/'wskaźniki 2015'!U$176</f>
        <v>-0.70581373907250577</v>
      </c>
      <c r="R56" s="133">
        <f>('wskaźniki 2015'!R56-'wskaźniki 2015'!R$175)/'wskaźniki 2015'!R$176</f>
        <v>-0.64021822420742303</v>
      </c>
      <c r="S56" s="133">
        <f>('wskaźniki 2015'!S56-'wskaźniki 2015'!S$175)/'wskaźniki 2015'!S$176</f>
        <v>-0.60130133501331073</v>
      </c>
      <c r="T56" s="133">
        <f>('wskaźniki 2015'!T56-'wskaźniki 2015'!T$175)/'wskaźniki 2015'!T$176</f>
        <v>-0.47221210242592387</v>
      </c>
      <c r="U56" s="133">
        <f>('wskaźniki 2015'!U56-'wskaźniki 2015'!U$175)/'wskaźniki 2015'!U$176</f>
        <v>-0.70581373907250577</v>
      </c>
      <c r="V56" s="133">
        <f>('wskaźniki 2015'!V56-'wskaźniki 2015'!V$175)/'wskaźniki 2015'!V$176</f>
        <v>-0.94090920089679941</v>
      </c>
    </row>
    <row r="57" spans="1:22">
      <c r="A57" s="72" t="s">
        <v>128</v>
      </c>
      <c r="B57" s="72" t="s">
        <v>129</v>
      </c>
      <c r="C57" s="133">
        <f>('wskaźniki 2015'!C57-'wskaźniki 2015'!C$175)/'wskaźniki 2015'!C$176</f>
        <v>-0.34910988894883876</v>
      </c>
      <c r="D57" s="133">
        <f>('wskaźniki 2015'!D57-'wskaźniki 2015'!D$175)/'wskaźniki 2015'!D$176</f>
        <v>-1.0248795511591871</v>
      </c>
      <c r="E57" s="133">
        <f>('wskaźniki 2015'!E57-'wskaźniki 2015'!E$175)/'wskaźniki 2015'!E$176</f>
        <v>-0.46043349556032503</v>
      </c>
      <c r="F57" s="133">
        <f>('wskaźniki 2015'!F$175-'wskaźniki 2015'!F57)/'wskaźniki 2015'!F$176</f>
        <v>0.56825890206834095</v>
      </c>
      <c r="G57" s="133">
        <f>('wskaźniki 2015'!G$175-'wskaźniki 2015'!G57)/'wskaźniki 2015'!G$176</f>
        <v>-0.288219223453551</v>
      </c>
      <c r="H57" s="133">
        <f>('wskaźniki 2015'!H$175-'wskaźniki 2015'!H57)/'wskaźniki 2015'!H$176</f>
        <v>-5.7660710798262398E-2</v>
      </c>
      <c r="I57" s="133">
        <f>('wskaźniki 2015'!I57-'wskaźniki 2015'!I$175)/'wskaźniki 2015'!I$176</f>
        <v>0.81001071886447207</v>
      </c>
      <c r="J57" s="133">
        <f>('wskaźniki 2015'!J57-'wskaźniki 2015'!J$175)/'wskaźniki 2015'!J$176</f>
        <v>-0.84874029291448072</v>
      </c>
      <c r="K57" s="133">
        <f>('wskaźniki 2015'!K57-'wskaźniki 2015'!K$175)/'wskaźniki 2015'!K$176</f>
        <v>-0.64141092070939199</v>
      </c>
      <c r="L57" s="133">
        <f>('wskaźniki 2015'!L$175-'wskaźniki 2015'!L57)/'wskaźniki 2015'!L$176</f>
        <v>0.96950150280664493</v>
      </c>
      <c r="M57" s="133">
        <f>('wskaźniki 2015'!M57-'wskaźniki 2015'!M$175)/'wskaźniki 2015'!M$176</f>
        <v>-0.13395048507609686</v>
      </c>
      <c r="N57" s="133">
        <f>('wskaźniki 2015'!N57-'wskaźniki 2015'!N$175)/'wskaźniki 2015'!N$176</f>
        <v>-1.6857651752475067</v>
      </c>
      <c r="O57" s="133">
        <f>('wskaźniki 2015'!O57-'wskaźniki 2015'!O$175)/'wskaźniki 2015'!O$176</f>
        <v>0.16089206056860061</v>
      </c>
      <c r="P57" s="133">
        <f>('wskaźniki 2015'!P57-'wskaźniki 2015'!P$175)/'wskaźniki 2015'!P$176</f>
        <v>1.1201235798831302</v>
      </c>
      <c r="Q57" s="133">
        <f>('wskaźniki 2015'!U57-'wskaźniki 2015'!U$175)/'wskaźniki 2015'!U$176</f>
        <v>-0.68904095954815037</v>
      </c>
      <c r="R57" s="133">
        <f>('wskaźniki 2015'!R57-'wskaźniki 2015'!R$175)/'wskaźniki 2015'!R$176</f>
        <v>-5.6212955209916295E-2</v>
      </c>
      <c r="S57" s="133">
        <f>('wskaźniki 2015'!S57-'wskaźniki 2015'!S$175)/'wskaźniki 2015'!S$176</f>
        <v>0.85502047920107871</v>
      </c>
      <c r="T57" s="133">
        <f>('wskaźniki 2015'!T57-'wskaźniki 2015'!T$175)/'wskaźniki 2015'!T$176</f>
        <v>-0.54621856129363622</v>
      </c>
      <c r="U57" s="133">
        <f>('wskaźniki 2015'!U57-'wskaźniki 2015'!U$175)/'wskaźniki 2015'!U$176</f>
        <v>-0.68904095954815037</v>
      </c>
      <c r="V57" s="133">
        <f>('wskaźniki 2015'!V57-'wskaźniki 2015'!V$175)/'wskaźniki 2015'!V$176</f>
        <v>-0.64907854032062207</v>
      </c>
    </row>
    <row r="58" spans="1:22">
      <c r="A58" s="72" t="s">
        <v>130</v>
      </c>
      <c r="B58" s="72" t="s">
        <v>131</v>
      </c>
      <c r="C58" s="133">
        <f>('wskaźniki 2015'!C58-'wskaźniki 2015'!C$175)/'wskaźniki 2015'!C$176</f>
        <v>-0.38693565876214464</v>
      </c>
      <c r="D58" s="133">
        <f>('wskaźniki 2015'!D58-'wskaźniki 2015'!D$175)/'wskaźniki 2015'!D$176</f>
        <v>-1.0571813808158255</v>
      </c>
      <c r="E58" s="133">
        <f>('wskaźniki 2015'!E58-'wskaźniki 2015'!E$175)/'wskaźniki 2015'!E$176</f>
        <v>-0.86497705967739436</v>
      </c>
      <c r="F58" s="133">
        <f>('wskaźniki 2015'!F$175-'wskaźniki 2015'!F58)/'wskaźniki 2015'!F$176</f>
        <v>0.75208451900759521</v>
      </c>
      <c r="G58" s="133">
        <f>('wskaźniki 2015'!G$175-'wskaźniki 2015'!G58)/'wskaźniki 2015'!G$176</f>
        <v>-0.14357663165495546</v>
      </c>
      <c r="H58" s="133">
        <f>('wskaźniki 2015'!H$175-'wskaźniki 2015'!H58)/'wskaźniki 2015'!H$176</f>
        <v>0.11532142159651387</v>
      </c>
      <c r="I58" s="133">
        <f>('wskaźniki 2015'!I58-'wskaźniki 2015'!I$175)/'wskaźniki 2015'!I$176</f>
        <v>1.2832954002877559</v>
      </c>
      <c r="J58" s="133">
        <f>('wskaźniki 2015'!J58-'wskaźniki 2015'!J$175)/'wskaźniki 2015'!J$176</f>
        <v>-1.0143807038952604</v>
      </c>
      <c r="K58" s="133">
        <f>('wskaźniki 2015'!K58-'wskaźniki 2015'!K$175)/'wskaźniki 2015'!K$176</f>
        <v>-0.61248443200006553</v>
      </c>
      <c r="L58" s="133">
        <f>('wskaźniki 2015'!L$175-'wskaźniki 2015'!L58)/'wskaźniki 2015'!L$176</f>
        <v>-0.10075220259944016</v>
      </c>
      <c r="M58" s="133">
        <f>('wskaźniki 2015'!M58-'wskaźniki 2015'!M$175)/'wskaźniki 2015'!M$176</f>
        <v>0.65426789855413203</v>
      </c>
      <c r="N58" s="133">
        <f>('wskaźniki 2015'!N58-'wskaźniki 2015'!N$175)/'wskaźniki 2015'!N$176</f>
        <v>-3.0980786298211774E-2</v>
      </c>
      <c r="O58" s="133">
        <f>('wskaźniki 2015'!O58-'wskaźniki 2015'!O$175)/'wskaźniki 2015'!O$176</f>
        <v>0.27190483645745595</v>
      </c>
      <c r="P58" s="133">
        <f>('wskaźniki 2015'!P58-'wskaźniki 2015'!P$175)/'wskaźniki 2015'!P$176</f>
        <v>1.2526592397464993</v>
      </c>
      <c r="Q58" s="133">
        <f>('wskaźniki 2015'!U58-'wskaźniki 2015'!U$175)/'wskaźniki 2015'!U$176</f>
        <v>-9.7292423358733809E-2</v>
      </c>
      <c r="R58" s="133">
        <f>('wskaźniki 2015'!R58-'wskaźniki 2015'!R$175)/'wskaźniki 2015'!R$176</f>
        <v>-7.5381618306114548E-2</v>
      </c>
      <c r="S58" s="133">
        <f>('wskaźniki 2015'!S58-'wskaźniki 2015'!S$175)/'wskaźniki 2015'!S$176</f>
        <v>0.90387772716181958</v>
      </c>
      <c r="T58" s="133">
        <f>('wskaźniki 2015'!T58-'wskaźniki 2015'!T$175)/'wskaźniki 2015'!T$176</f>
        <v>-0.27563347742376215</v>
      </c>
      <c r="U58" s="133">
        <f>('wskaźniki 2015'!U58-'wskaźniki 2015'!U$175)/'wskaźniki 2015'!U$176</f>
        <v>-9.7292423358733809E-2</v>
      </c>
      <c r="V58" s="133">
        <f>('wskaźniki 2015'!V58-'wskaźniki 2015'!V$175)/'wskaźniki 2015'!V$176</f>
        <v>4.7589585721823417E-2</v>
      </c>
    </row>
    <row r="59" spans="1:22">
      <c r="A59" s="72" t="s">
        <v>132</v>
      </c>
      <c r="B59" s="72" t="s">
        <v>133</v>
      </c>
      <c r="C59" s="133">
        <f>('wskaźniki 2015'!C59-'wskaźniki 2015'!C$175)/'wskaźniki 2015'!C$176</f>
        <v>-0.41343130921595533</v>
      </c>
      <c r="D59" s="133">
        <f>('wskaźniki 2015'!D59-'wskaźniki 2015'!D$175)/'wskaźniki 2015'!D$176</f>
        <v>-0.82899183684982058</v>
      </c>
      <c r="E59" s="133">
        <f>('wskaźniki 2015'!E59-'wskaźniki 2015'!E$175)/'wskaźniki 2015'!E$176</f>
        <v>-0.63335185278186912</v>
      </c>
      <c r="F59" s="133">
        <f>('wskaźniki 2015'!F$175-'wskaźniki 2015'!F59)/'wskaźniki 2015'!F$176</f>
        <v>0.20060766818983436</v>
      </c>
      <c r="G59" s="133">
        <f>('wskaźniki 2015'!G$175-'wskaźniki 2015'!G59)/'wskaźniki 2015'!G$176</f>
        <v>-1.3661509194764172</v>
      </c>
      <c r="H59" s="133">
        <f>('wskaźniki 2015'!H$175-'wskaźniki 2015'!H59)/'wskaźniki 2015'!H$176</f>
        <v>-0.80724995117562715</v>
      </c>
      <c r="I59" s="133">
        <f>('wskaźniki 2015'!I59-'wskaźniki 2015'!I$175)/'wskaźniki 2015'!I$176</f>
        <v>-0.68457248563010953</v>
      </c>
      <c r="J59" s="133">
        <f>('wskaźniki 2015'!J59-'wskaźniki 2015'!J$175)/'wskaźniki 2015'!J$176</f>
        <v>-1.2698685038027329</v>
      </c>
      <c r="K59" s="133">
        <f>('wskaźniki 2015'!K59-'wskaźniki 2015'!K$175)/'wskaźniki 2015'!K$176</f>
        <v>-0.63515071046632876</v>
      </c>
      <c r="L59" s="133">
        <f>('wskaźniki 2015'!L$175-'wskaźniki 2015'!L59)/'wskaźniki 2015'!L$176</f>
        <v>8.0103183086706109E-2</v>
      </c>
      <c r="M59" s="133">
        <f>('wskaźniki 2015'!M59-'wskaźniki 2015'!M$175)/'wskaźniki 2015'!M$176</f>
        <v>-0.78028955965288282</v>
      </c>
      <c r="N59" s="133">
        <f>('wskaźniki 2015'!N59-'wskaźniki 2015'!N$175)/'wskaźniki 2015'!N$176</f>
        <v>0.71536843696365726</v>
      </c>
      <c r="O59" s="133">
        <f>('wskaźniki 2015'!O59-'wskaźniki 2015'!O$175)/'wskaźniki 2015'!O$176</f>
        <v>1.0886500202119198</v>
      </c>
      <c r="P59" s="133">
        <f>('wskaźniki 2015'!P59-'wskaźniki 2015'!P$175)/'wskaźniki 2015'!P$176</f>
        <v>0.96118831598307397</v>
      </c>
      <c r="Q59" s="133">
        <f>('wskaźniki 2015'!U59-'wskaźniki 2015'!U$175)/'wskaźniki 2015'!U$176</f>
        <v>4.2638973826493773E-2</v>
      </c>
      <c r="R59" s="133">
        <f>('wskaźniki 2015'!R59-'wskaźniki 2015'!R$175)/'wskaźniki 2015'!R$176</f>
        <v>-5.6212955209916295E-2</v>
      </c>
      <c r="S59" s="133">
        <f>('wskaźniki 2015'!S59-'wskaźniki 2015'!S$175)/'wskaźniki 2015'!S$176</f>
        <v>0.97081965310761387</v>
      </c>
      <c r="T59" s="133">
        <f>('wskaźniki 2015'!T59-'wskaźniki 2015'!T$175)/'wskaźniki 2015'!T$176</f>
        <v>-3.9883257363080279E-2</v>
      </c>
      <c r="U59" s="133">
        <f>('wskaźniki 2015'!U59-'wskaźniki 2015'!U$175)/'wskaźniki 2015'!U$176</f>
        <v>4.2638973826493773E-2</v>
      </c>
      <c r="V59" s="133">
        <f>('wskaźniki 2015'!V59-'wskaźniki 2015'!V$175)/'wskaźniki 2015'!V$176</f>
        <v>-0.4038678734146342</v>
      </c>
    </row>
    <row r="60" spans="1:22">
      <c r="A60" s="72" t="s">
        <v>134</v>
      </c>
      <c r="B60" s="72" t="s">
        <v>135</v>
      </c>
      <c r="C60" s="133">
        <f>('wskaźniki 2015'!C60-'wskaźniki 2015'!C$175)/'wskaźniki 2015'!C$176</f>
        <v>-0.40546695933803734</v>
      </c>
      <c r="D60" s="133">
        <f>('wskaźniki 2015'!D60-'wskaźniki 2015'!D$175)/'wskaźniki 2015'!D$176</f>
        <v>-0.47427520666580808</v>
      </c>
      <c r="E60" s="133">
        <f>('wskaźniki 2015'!E60-'wskaźniki 2015'!E$175)/'wskaźniki 2015'!E$176</f>
        <v>-0.24481924766679464</v>
      </c>
      <c r="F60" s="133">
        <f>('wskaźniki 2015'!F$175-'wskaźniki 2015'!F60)/'wskaźniki 2015'!F$176</f>
        <v>0.43695488996887422</v>
      </c>
      <c r="G60" s="133">
        <f>('wskaźniki 2015'!G$175-'wskaźniki 2015'!G60)/'wskaźniki 2015'!G$176</f>
        <v>-0.32954567825314984</v>
      </c>
      <c r="H60" s="133">
        <f>('wskaźniki 2015'!H$175-'wskaźniki 2015'!H60)/'wskaźniki 2015'!H$176</f>
        <v>-0.11532142159652138</v>
      </c>
      <c r="I60" s="133">
        <f>('wskaźniki 2015'!I60-'wskaźniki 2015'!I$175)/'wskaźniki 2015'!I$176</f>
        <v>-1.1080377269035742</v>
      </c>
      <c r="J60" s="133">
        <f>('wskaźniki 2015'!J60-'wskaźniki 2015'!J$175)/'wskaźniki 2015'!J$176</f>
        <v>-0.79402143351162935</v>
      </c>
      <c r="K60" s="133">
        <f>('wskaźniki 2015'!K60-'wskaźniki 2015'!K$175)/'wskaźniki 2015'!K$176</f>
        <v>-0.41598039007448823</v>
      </c>
      <c r="L60" s="133">
        <f>('wskaźniki 2015'!L$175-'wskaźniki 2015'!L60)/'wskaźniki 2015'!L$176</f>
        <v>1.3651205767894392</v>
      </c>
      <c r="M60" s="133">
        <f>('wskaźniki 2015'!M60-'wskaźniki 2015'!M$175)/'wskaźniki 2015'!M$176</f>
        <v>-0.93793323637892856</v>
      </c>
      <c r="N60" s="133">
        <f>('wskaźniki 2015'!N60-'wskaźniki 2015'!N$175)/'wskaźniki 2015'!N$176</f>
        <v>-0.43054148157981825</v>
      </c>
      <c r="O60" s="133">
        <f>('wskaźniki 2015'!O60-'wskaźniki 2015'!O$175)/'wskaźniki 2015'!O$176</f>
        <v>-0.63761629586367929</v>
      </c>
      <c r="P60" s="133">
        <f>('wskaźniki 2015'!P60-'wskaźniki 2015'!P$175)/'wskaźniki 2015'!P$176</f>
        <v>1.4293219872114986</v>
      </c>
      <c r="Q60" s="133">
        <f>('wskaźniki 2015'!U60-'wskaźniki 2015'!U$175)/'wskaźniki 2015'!U$176</f>
        <v>-0.64940995473943763</v>
      </c>
      <c r="R60" s="133">
        <f>('wskaźniki 2015'!R60-'wskaźniki 2015'!R$175)/'wskaźniki 2015'!R$176</f>
        <v>-4.7267579098357111E-2</v>
      </c>
      <c r="S60" s="133">
        <f>('wskaźniki 2015'!S60-'wskaźniki 2015'!S$175)/'wskaźniki 2015'!S$176</f>
        <v>-0.60130133501331073</v>
      </c>
      <c r="T60" s="133">
        <f>('wskaźniki 2015'!T60-'wskaźniki 2015'!T$175)/'wskaźniki 2015'!T$176</f>
        <v>-0.18613522235680083</v>
      </c>
      <c r="U60" s="133">
        <f>('wskaźniki 2015'!U60-'wskaźniki 2015'!U$175)/'wskaźniki 2015'!U$176</f>
        <v>-0.64940995473943763</v>
      </c>
      <c r="V60" s="133">
        <f>('wskaźniki 2015'!V60-'wskaźniki 2015'!V$175)/'wskaźniki 2015'!V$176</f>
        <v>-0.774836532169907</v>
      </c>
    </row>
    <row r="61" spans="1:22">
      <c r="A61" s="72" t="s">
        <v>136</v>
      </c>
      <c r="B61" s="72" t="s">
        <v>137</v>
      </c>
      <c r="C61" s="133">
        <f>('wskaźniki 2015'!C61-'wskaźniki 2015'!C$175)/'wskaźniki 2015'!C$176</f>
        <v>4.5696686819678689</v>
      </c>
      <c r="D61" s="133">
        <f>('wskaźniki 2015'!D61-'wskaźniki 2015'!D$175)/'wskaźniki 2015'!D$176</f>
        <v>-6.3362445319829597E-2</v>
      </c>
      <c r="E61" s="133">
        <f>('wskaźniki 2015'!E61-'wskaźniki 2015'!E$175)/'wskaźniki 2015'!E$176</f>
        <v>-0.82761815533940641</v>
      </c>
      <c r="F61" s="133">
        <f>('wskaźniki 2015'!F$175-'wskaźniki 2015'!F61)/'wskaźniki 2015'!F$176</f>
        <v>0.33191168028930113</v>
      </c>
      <c r="G61" s="133">
        <f>('wskaźniki 2015'!G$175-'wskaźniki 2015'!G61)/'wskaźniki 2015'!G$176</f>
        <v>-0.76691732488223574</v>
      </c>
      <c r="H61" s="133">
        <f>('wskaźniki 2015'!H$175-'wskaźniki 2015'!H61)/'wskaźniki 2015'!H$176</f>
        <v>-0.44206544945332138</v>
      </c>
      <c r="I61" s="133">
        <f>('wskaźniki 2015'!I61-'wskaźniki 2015'!I$175)/'wskaźniki 2015'!I$176</f>
        <v>-0.48529472503083176</v>
      </c>
      <c r="J61" s="133">
        <f>('wskaźniki 2015'!J61-'wskaźniki 2015'!J$175)/'wskaźniki 2015'!J$176</f>
        <v>-1.3983533423643602</v>
      </c>
      <c r="K61" s="133">
        <f>('wskaźniki 2015'!K61-'wskaźniki 2015'!K$175)/'wskaźniki 2015'!K$176</f>
        <v>-0.65970584547144739</v>
      </c>
      <c r="L61" s="133">
        <f>('wskaźniki 2015'!L$175-'wskaźniki 2015'!L61)/'wskaźniki 2015'!L$176</f>
        <v>-1.8301189456125162</v>
      </c>
      <c r="M61" s="133">
        <f>('wskaźniki 2015'!M61-'wskaźniki 2015'!M$175)/'wskaźniki 2015'!M$176</f>
        <v>0.52027077333699401</v>
      </c>
      <c r="N61" s="133">
        <f>('wskaźniki 2015'!N61-'wskaźniki 2015'!N$175)/'wskaźniki 2015'!N$176</f>
        <v>0.96415151138428001</v>
      </c>
      <c r="O61" s="133">
        <f>('wskaźniki 2015'!O61-'wskaźniki 2015'!O$175)/'wskaźniki 2015'!O$176</f>
        <v>-0.24987528590567359</v>
      </c>
      <c r="P61" s="133">
        <f>('wskaźniki 2015'!P61-'wskaźniki 2015'!P$175)/'wskaźniki 2015'!P$176</f>
        <v>0.91841640789277124</v>
      </c>
      <c r="Q61" s="133">
        <f>('wskaźniki 2015'!U61-'wskaźniki 2015'!U$175)/'wskaźniki 2015'!U$176</f>
        <v>-0.47635460594139001</v>
      </c>
      <c r="R61" s="133">
        <f>('wskaźniki 2015'!R61-'wskaźniki 2015'!R$175)/'wskaźniki 2015'!R$176</f>
        <v>4.2186182017234737E-2</v>
      </c>
      <c r="S61" s="133">
        <f>('wskaźniki 2015'!S61-'wskaźniki 2015'!S$175)/'wskaźniki 2015'!S$176</f>
        <v>0.29326444196960794</v>
      </c>
      <c r="T61" s="133">
        <f>('wskaźniki 2015'!T61-'wskaźniki 2015'!T$175)/'wskaźniki 2015'!T$176</f>
        <v>-9.4922884255704193E-2</v>
      </c>
      <c r="U61" s="133">
        <f>('wskaźniki 2015'!U61-'wskaźniki 2015'!U$175)/'wskaźniki 2015'!U$176</f>
        <v>-0.47635460594139001</v>
      </c>
      <c r="V61" s="133">
        <f>('wskaźniki 2015'!V61-'wskaźniki 2015'!V$175)/'wskaźniki 2015'!V$176</f>
        <v>-0.58298329715213415</v>
      </c>
    </row>
    <row r="62" spans="1:22">
      <c r="A62" s="72" t="s">
        <v>138</v>
      </c>
      <c r="B62" s="72" t="s">
        <v>139</v>
      </c>
      <c r="C62" s="133">
        <f>('wskaźniki 2015'!C62-'wskaźniki 2015'!C$175)/'wskaźniki 2015'!C$176</f>
        <v>-0.43460434746634174</v>
      </c>
      <c r="D62" s="133">
        <f>('wskaźniki 2015'!D62-'wskaźniki 2015'!D$175)/'wskaźniki 2015'!D$176</f>
        <v>0.42133658173691679</v>
      </c>
      <c r="E62" s="133">
        <f>('wskaźniki 2015'!E62-'wskaźniki 2015'!E$175)/'wskaźniki 2015'!E$176</f>
        <v>0.90583500594323396</v>
      </c>
      <c r="F62" s="133">
        <f>('wskaźniki 2015'!F$175-'wskaźniki 2015'!F62)/'wskaźniki 2015'!F$176</f>
        <v>0.51573729722855544</v>
      </c>
      <c r="G62" s="133">
        <f>('wskaźniki 2015'!G$175-'wskaźniki 2015'!G62)/'wskaźniki 2015'!G$176</f>
        <v>0.40744276567302729</v>
      </c>
      <c r="H62" s="133">
        <f>('wskaźniki 2015'!H$175-'wskaźniki 2015'!H62)/'wskaźniki 2015'!H$176</f>
        <v>0.44206544945331389</v>
      </c>
      <c r="I62" s="133">
        <f>('wskaźniki 2015'!I62-'wskaźniki 2015'!I$175)/'wskaźniki 2015'!I$176</f>
        <v>-0.65966276555519943</v>
      </c>
      <c r="J62" s="133">
        <f>('wskaźniki 2015'!J62-'wskaźniki 2015'!J$175)/'wskaźniki 2015'!J$176</f>
        <v>-0.22392479945633548</v>
      </c>
      <c r="K62" s="133">
        <f>('wskaźniki 2015'!K62-'wskaźniki 2015'!K$175)/'wskaźniki 2015'!K$176</f>
        <v>-3.6185307440373578E-2</v>
      </c>
      <c r="L62" s="133">
        <f>('wskaźniki 2015'!L$175-'wskaźniki 2015'!L62)/'wskaźniki 2015'!L$176</f>
        <v>1.0319676723828757</v>
      </c>
      <c r="M62" s="133">
        <f>('wskaźniki 2015'!M62-'wskaźniki 2015'!M$175)/'wskaźniki 2015'!M$176</f>
        <v>0.23651215523011074</v>
      </c>
      <c r="N62" s="133">
        <f>('wskaźniki 2015'!N62-'wskaźniki 2015'!N$175)/'wskaźniki 2015'!N$176</f>
        <v>-1.2334323126645559</v>
      </c>
      <c r="O62" s="133">
        <f>('wskaźniki 2015'!O62-'wskaźniki 2015'!O$175)/'wskaźniki 2015'!O$176</f>
        <v>-1.3318923374529577</v>
      </c>
      <c r="P62" s="133">
        <f>('wskaźniki 2015'!P62-'wskaźniki 2015'!P$175)/'wskaźniki 2015'!P$176</f>
        <v>1.131992093572596</v>
      </c>
      <c r="Q62" s="133">
        <f>('wskaźniki 2015'!U62-'wskaźniki 2015'!U$175)/'wskaźniki 2015'!U$176</f>
        <v>-0.20070311560224929</v>
      </c>
      <c r="R62" s="133">
        <f>('wskaźniki 2015'!R62-'wskaźniki 2015'!R$175)/'wskaźniki 2015'!R$176</f>
        <v>-0.13544342934086906</v>
      </c>
      <c r="S62" s="133">
        <f>('wskaźniki 2015'!S62-'wskaźniki 2015'!S$175)/'wskaźniki 2015'!S$176</f>
        <v>-0.60130133501331073</v>
      </c>
      <c r="T62" s="133">
        <f>('wskaźniki 2015'!T62-'wskaźniki 2015'!T$175)/'wskaźniki 2015'!T$176</f>
        <v>-0.49162300917179425</v>
      </c>
      <c r="U62" s="133">
        <f>('wskaźniki 2015'!U62-'wskaźniki 2015'!U$175)/'wskaźniki 2015'!U$176</f>
        <v>-0.20070311560224929</v>
      </c>
      <c r="V62" s="133">
        <f>('wskaźniki 2015'!V62-'wskaźniki 2015'!V$175)/'wskaźniki 2015'!V$176</f>
        <v>-0.27367454993318246</v>
      </c>
    </row>
    <row r="63" spans="1:22">
      <c r="A63" s="72" t="s">
        <v>140</v>
      </c>
      <c r="B63" s="72" t="s">
        <v>141</v>
      </c>
      <c r="C63" s="133">
        <f>('wskaźniki 2015'!C63-'wskaźniki 2015'!C$175)/'wskaźniki 2015'!C$176</f>
        <v>-0.42094558526784848</v>
      </c>
      <c r="D63" s="133">
        <f>('wskaźniki 2015'!D63-'wskaźniki 2015'!D$175)/'wskaźniki 2015'!D$176</f>
        <v>-1.3521430281960614</v>
      </c>
      <c r="E63" s="133">
        <f>('wskaźniki 2015'!E63-'wskaźniki 2015'!E$175)/'wskaźniki 2015'!E$176</f>
        <v>-0.41773760488833883</v>
      </c>
      <c r="F63" s="133">
        <f>('wskaźniki 2015'!F$175-'wskaźniki 2015'!F63)/'wskaźniki 2015'!F$176</f>
        <v>1.0146925432065288</v>
      </c>
      <c r="G63" s="133">
        <f>('wskaźniki 2015'!G$175-'wskaźniki 2015'!G63)/'wskaźniki 2015'!G$176</f>
        <v>1.0617783000000067</v>
      </c>
      <c r="H63" s="133">
        <f>('wskaźniki 2015'!H$175-'wskaźniki 2015'!H63)/'wskaźniki 2015'!H$176</f>
        <v>1.172434452897926</v>
      </c>
      <c r="I63" s="133">
        <f>('wskaźniki 2015'!I63-'wskaźniki 2015'!I$175)/'wskaźniki 2015'!I$176</f>
        <v>-0.51020444510574092</v>
      </c>
      <c r="J63" s="133">
        <f>('wskaźniki 2015'!J63-'wskaźniki 2015'!J$175)/'wskaźniki 2015'!J$176</f>
        <v>-1.0310837633280381</v>
      </c>
      <c r="K63" s="133">
        <f>('wskaźniki 2015'!K63-'wskaźniki 2015'!K$175)/'wskaźniki 2015'!K$176</f>
        <v>0.47779054589204123</v>
      </c>
      <c r="L63" s="133">
        <f>('wskaźniki 2015'!L$175-'wskaźniki 2015'!L63)/'wskaźniki 2015'!L$176</f>
        <v>0.53223831577303027</v>
      </c>
      <c r="M63" s="133">
        <f>('wskaźniki 2015'!M63-'wskaźniki 2015'!M$175)/'wskaźniki 2015'!M$176</f>
        <v>0.47297767031917942</v>
      </c>
      <c r="N63" s="133">
        <f>('wskaźniki 2015'!N63-'wskaźniki 2015'!N$175)/'wskaźniki 2015'!N$176</f>
        <v>0.69275179383450936</v>
      </c>
      <c r="O63" s="133">
        <f>('wskaźniki 2015'!O63-'wskaźniki 2015'!O$175)/'wskaźniki 2015'!O$176</f>
        <v>-1.2605214103278981</v>
      </c>
      <c r="P63" s="133">
        <f>('wskaźniki 2015'!P63-'wskaźniki 2015'!P$175)/'wskaźniki 2015'!P$176</f>
        <v>-0.58964047761299843</v>
      </c>
      <c r="Q63" s="133">
        <f>('wskaźniki 2015'!U63-'wskaźniki 2015'!U$175)/'wskaźniki 2015'!U$176</f>
        <v>0.3384386321361767</v>
      </c>
      <c r="R63" s="133">
        <f>('wskaźniki 2015'!R63-'wskaźniki 2015'!R$175)/'wskaźniki 2015'!R$176</f>
        <v>-7.793744005227432E-2</v>
      </c>
      <c r="S63" s="133">
        <f>('wskaźniki 2015'!S63-'wskaźniki 2015'!S$175)/'wskaźniki 2015'!S$176</f>
        <v>-0.60130133501331073</v>
      </c>
      <c r="T63" s="133">
        <f>('wskaźniki 2015'!T63-'wskaźniki 2015'!T$175)/'wskaźniki 2015'!T$176</f>
        <v>-0.33403442167881464</v>
      </c>
      <c r="U63" s="133">
        <f>('wskaźniki 2015'!U63-'wskaźniki 2015'!U$175)/'wskaźniki 2015'!U$176</f>
        <v>0.3384386321361767</v>
      </c>
      <c r="V63" s="133">
        <f>('wskaźniki 2015'!V63-'wskaźniki 2015'!V$175)/'wskaźniki 2015'!V$176</f>
        <v>0.48596138980430342</v>
      </c>
    </row>
    <row r="64" spans="1:22">
      <c r="A64" s="72" t="s">
        <v>142</v>
      </c>
      <c r="B64" s="72" t="s">
        <v>143</v>
      </c>
      <c r="C64" s="133">
        <f>('wskaźniki 2015'!C64-'wskaźniki 2015'!C$175)/'wskaźniki 2015'!C$176</f>
        <v>-0.37701446616237944</v>
      </c>
      <c r="D64" s="133">
        <f>('wskaźniki 2015'!D64-'wskaźniki 2015'!D$175)/'wskaźniki 2015'!D$176</f>
        <v>1.3722747570100924</v>
      </c>
      <c r="E64" s="133">
        <f>('wskaźniki 2015'!E64-'wskaźniki 2015'!E$175)/'wskaźniki 2015'!E$176</f>
        <v>2.946698580064175</v>
      </c>
      <c r="F64" s="133">
        <f>('wskaźniki 2015'!F$175-'wskaźniki 2015'!F64)/'wskaźniki 2015'!F$176</f>
        <v>1.2247789625656749</v>
      </c>
      <c r="G64" s="133">
        <f>('wskaźniki 2015'!G$175-'wskaźniki 2015'!G64)/'wskaźniki 2015'!G$176</f>
        <v>1.1788699219322032</v>
      </c>
      <c r="H64" s="133">
        <f>('wskaźniki 2015'!H$175-'wskaźniki 2015'!H64)/'wskaźniki 2015'!H$176</f>
        <v>1.3454165852927022</v>
      </c>
      <c r="I64" s="133">
        <f>('wskaźniki 2015'!I64-'wskaźniki 2015'!I$175)/'wskaźniki 2015'!I$176</f>
        <v>-0.58493360533047023</v>
      </c>
      <c r="J64" s="133">
        <f>('wskaźniki 2015'!J64-'wskaźniki 2015'!J$175)/'wskaźniki 2015'!J$176</f>
        <v>-0.72888271752772227</v>
      </c>
      <c r="K64" s="133">
        <f>('wskaźniki 2015'!K64-'wskaźniki 2015'!K$175)/'wskaźniki 2015'!K$176</f>
        <v>7.7004181682767436</v>
      </c>
      <c r="L64" s="133">
        <f>('wskaźniki 2015'!L$175-'wskaźniki 2015'!L64)/'wskaźniki 2015'!L$176</f>
        <v>-0.11555751767126839</v>
      </c>
      <c r="M64" s="133">
        <f>('wskaźniki 2015'!M64-'wskaźniki 2015'!M$175)/'wskaźniki 2015'!M$176</f>
        <v>0.62273916320892375</v>
      </c>
      <c r="N64" s="133">
        <f>('wskaźniki 2015'!N64-'wskaźniki 2015'!N$175)/'wskaźniki 2015'!N$176</f>
        <v>1.1790096211111818</v>
      </c>
      <c r="O64" s="133">
        <f>('wskaźniki 2015'!O64-'wskaźniki 2015'!O$175)/'wskaźniki 2015'!O$176</f>
        <v>0.44998583173925444</v>
      </c>
      <c r="P64" s="133">
        <f>('wskaźniki 2015'!P64-'wskaźniki 2015'!P$175)/'wskaźniki 2015'!P$176</f>
        <v>-0.69709824443605639</v>
      </c>
      <c r="Q64" s="133">
        <f>('wskaźniki 2015'!U64-'wskaźniki 2015'!U$175)/'wskaźniki 2015'!U$176</f>
        <v>0.39429382760220111</v>
      </c>
      <c r="R64" s="133">
        <f>('wskaźniki 2015'!R64-'wskaźniki 2015'!R$175)/'wskaźniki 2015'!R$176</f>
        <v>-3.8322202986797928E-2</v>
      </c>
      <c r="S64" s="133">
        <f>('wskaźniki 2015'!S64-'wskaźniki 2015'!S$175)/'wskaźniki 2015'!S$176</f>
        <v>-0.60130133501331073</v>
      </c>
      <c r="T64" s="133">
        <f>('wskaźniki 2015'!T64-'wskaźniki 2015'!T$175)/'wskaźniki 2015'!T$176</f>
        <v>0.25712845008438306</v>
      </c>
      <c r="U64" s="133">
        <f>('wskaźniki 2015'!U64-'wskaźniki 2015'!U$175)/'wskaźniki 2015'!U$176</f>
        <v>0.39429382760220111</v>
      </c>
      <c r="V64" s="133">
        <f>('wskaźniki 2015'!V64-'wskaźniki 2015'!V$175)/'wskaźniki 2015'!V$176</f>
        <v>0.43783277179528934</v>
      </c>
    </row>
    <row r="65" spans="1:22">
      <c r="A65" s="72" t="s">
        <v>144</v>
      </c>
      <c r="B65" s="72" t="s">
        <v>145</v>
      </c>
      <c r="C65" s="133">
        <f>('wskaźniki 2015'!C65-'wskaźniki 2015'!C$175)/'wskaźniki 2015'!C$176</f>
        <v>-0.39664159866250664</v>
      </c>
      <c r="D65" s="133">
        <f>('wskaźniki 2015'!D65-'wskaźniki 2015'!D$175)/'wskaźniki 2015'!D$176</f>
        <v>-0.84038726205701653</v>
      </c>
      <c r="E65" s="133">
        <f>('wskaźniki 2015'!E65-'wskaźniki 2015'!E$175)/'wskaźniki 2015'!E$176</f>
        <v>0.46606733202177597</v>
      </c>
      <c r="F65" s="133">
        <f>('wskaźniki 2015'!F$175-'wskaźniki 2015'!F65)/'wskaźniki 2015'!F$176</f>
        <v>-1.2437364649043003</v>
      </c>
      <c r="G65" s="133">
        <f>('wskaźniki 2015'!G$175-'wskaźniki 2015'!G65)/'wskaźniki 2015'!G$176</f>
        <v>-8.50308206888572E-2</v>
      </c>
      <c r="H65" s="133">
        <f>('wskaźniki 2015'!H$175-'wskaźniki 2015'!H65)/'wskaźniki 2015'!H$176</f>
        <v>-0.6150475818480976</v>
      </c>
      <c r="I65" s="133">
        <f>('wskaźniki 2015'!I65-'wskaźniki 2015'!I$175)/'wskaźniki 2015'!I$176</f>
        <v>-0.28601696443155405</v>
      </c>
      <c r="J65" s="133">
        <f>('wskaźniki 2015'!J65-'wskaźniki 2015'!J$175)/'wskaźniki 2015'!J$176</f>
        <v>-0.38313707912455253</v>
      </c>
      <c r="K65" s="133">
        <f>('wskaźniki 2015'!K65-'wskaźniki 2015'!K$175)/'wskaźniki 2015'!K$176</f>
        <v>-0.22018691798971829</v>
      </c>
      <c r="L65" s="133">
        <f>('wskaźniki 2015'!L$175-'wskaźniki 2015'!L65)/'wskaźniki 2015'!L$176</f>
        <v>-0.52274699202410257</v>
      </c>
      <c r="M65" s="133">
        <f>('wskaźniki 2015'!M65-'wskaźniki 2015'!M$175)/'wskaźniki 2015'!M$176</f>
        <v>-0.22065450727542116</v>
      </c>
      <c r="N65" s="133">
        <f>('wskaźniki 2015'!N65-'wskaźniki 2015'!N$175)/'wskaźniki 2015'!N$176</f>
        <v>1.084773608073067</v>
      </c>
      <c r="O65" s="133">
        <f>('wskaźniki 2015'!O65-'wskaźniki 2015'!O$175)/'wskaźniki 2015'!O$176</f>
        <v>-0.89026489815994403</v>
      </c>
      <c r="P65" s="133">
        <f>('wskaźniki 2015'!P65-'wskaźniki 2015'!P$175)/'wskaźniki 2015'!P$176</f>
        <v>-0.84915278725451604</v>
      </c>
      <c r="Q65" s="133">
        <f>('wskaźniki 2015'!U65-'wskaźniki 2015'!U$175)/'wskaźniki 2015'!U$176</f>
        <v>2.1023433334562247</v>
      </c>
      <c r="R65" s="133">
        <f>('wskaźniki 2015'!R65-'wskaźniki 2015'!R$175)/'wskaźniki 2015'!R$176</f>
        <v>-7.5381618306114548E-2</v>
      </c>
      <c r="S65" s="133">
        <f>('wskaźniki 2015'!S65-'wskaźniki 2015'!S$175)/'wskaźniki 2015'!S$176</f>
        <v>2.1369939072067035</v>
      </c>
      <c r="T65" s="133">
        <f>('wskaźniki 2015'!T65-'wskaźniki 2015'!T$175)/'wskaźniki 2015'!T$176</f>
        <v>-0.24142479972355452</v>
      </c>
      <c r="U65" s="133">
        <f>('wskaźniki 2015'!U65-'wskaźniki 2015'!U$175)/'wskaźniki 2015'!U$176</f>
        <v>2.1023433334562247</v>
      </c>
      <c r="V65" s="133">
        <f>('wskaźniki 2015'!V65-'wskaźniki 2015'!V$175)/'wskaźniki 2015'!V$176</f>
        <v>0.93617907574825421</v>
      </c>
    </row>
    <row r="66" spans="1:22">
      <c r="A66" s="72" t="s">
        <v>146</v>
      </c>
      <c r="B66" s="72" t="s">
        <v>147</v>
      </c>
      <c r="C66" s="133">
        <f>('wskaźniki 2015'!C66-'wskaźniki 2015'!C$175)/'wskaźniki 2015'!C$176</f>
        <v>-0.3680129896418825</v>
      </c>
      <c r="D66" s="133">
        <f>('wskaźniki 2015'!D66-'wskaźniki 2015'!D$175)/'wskaźniki 2015'!D$176</f>
        <v>1.2286190332142903</v>
      </c>
      <c r="E66" s="133">
        <f>('wskaźniki 2015'!E66-'wskaźniki 2015'!E$175)/'wskaźniki 2015'!E$176</f>
        <v>0.92291336221202847</v>
      </c>
      <c r="F66" s="133">
        <f>('wskaźniki 2015'!F$175-'wskaźniki 2015'!F66)/'wskaźniki 2015'!F$176</f>
        <v>-8.8261158428992972E-2</v>
      </c>
      <c r="G66" s="133">
        <f>('wskaźniki 2015'!G$175-'wskaźniki 2015'!G66)/'wskaźniki 2015'!G$176</f>
        <v>0.42466212183952673</v>
      </c>
      <c r="H66" s="133">
        <f>('wskaźniki 2015'!H$175-'wskaźniki 2015'!H66)/'wskaźniki 2015'!H$176</f>
        <v>0.23064284319303183</v>
      </c>
      <c r="I66" s="133">
        <f>('wskaźniki 2015'!I66-'wskaźniki 2015'!I$175)/'wskaźniki 2015'!I$176</f>
        <v>-1.0333085666788449</v>
      </c>
      <c r="J66" s="133">
        <f>('wskaźniki 2015'!J66-'wskaźniki 2015'!J$175)/'wskaźniki 2015'!J$176</f>
        <v>0.52133949928653667</v>
      </c>
      <c r="K66" s="133">
        <f>('wskaźniki 2015'!K66-'wskaźniki 2015'!K$175)/'wskaźniki 2015'!K$176</f>
        <v>1.3892357823292878</v>
      </c>
      <c r="L66" s="133">
        <f>('wskaźniki 2015'!L$175-'wskaźniki 2015'!L66)/'wskaźniki 2015'!L$176</f>
        <v>-0.52274699202410257</v>
      </c>
      <c r="M66" s="133">
        <f>('wskaźniki 2015'!M66-'wskaźniki 2015'!M$175)/'wskaźniki 2015'!M$176</f>
        <v>0.52815295717329547</v>
      </c>
      <c r="N66" s="133">
        <f>('wskaźniki 2015'!N66-'wskaźniki 2015'!N$175)/'wskaźniki 2015'!N$176</f>
        <v>0.56082137558114897</v>
      </c>
      <c r="O66" s="133">
        <f>('wskaźniki 2015'!O66-'wskaźniki 2015'!O$175)/'wskaźniki 2015'!O$176</f>
        <v>-0.32361782293966712</v>
      </c>
      <c r="P66" s="133">
        <f>('wskaźniki 2015'!P66-'wskaźniki 2015'!P$175)/'wskaźniki 2015'!P$176</f>
        <v>3.9540477034184923E-2</v>
      </c>
      <c r="Q66" s="133">
        <f>('wskaźniki 2015'!U66-'wskaźniki 2015'!U$175)/'wskaźniki 2015'!U$176</f>
        <v>-0.63604851412292263</v>
      </c>
      <c r="R66" s="133">
        <f>('wskaźniki 2015'!R66-'wskaźniki 2015'!R$175)/'wskaźniki 2015'!R$176</f>
        <v>-0.12394223148315012</v>
      </c>
      <c r="S66" s="133">
        <f>('wskaźniki 2015'!S66-'wskaźniki 2015'!S$175)/'wskaźniki 2015'!S$176</f>
        <v>-0.60130133501331073</v>
      </c>
      <c r="T66" s="133">
        <f>('wskaźniki 2015'!T66-'wskaźniki 2015'!T$175)/'wskaźniki 2015'!T$176</f>
        <v>-8.0581424676101979E-2</v>
      </c>
      <c r="U66" s="133">
        <f>('wskaźniki 2015'!U66-'wskaźniki 2015'!U$175)/'wskaźniki 2015'!U$176</f>
        <v>-0.63604851412292263</v>
      </c>
      <c r="V66" s="133">
        <f>('wskaźniki 2015'!V66-'wskaźniki 2015'!V$175)/'wskaźniki 2015'!V$176</f>
        <v>-0.33923763682224484</v>
      </c>
    </row>
    <row r="67" spans="1:22">
      <c r="A67" s="72" t="s">
        <v>148</v>
      </c>
      <c r="B67" s="72" t="s">
        <v>149</v>
      </c>
      <c r="C67" s="133">
        <f>('wskaźniki 2015'!C67-'wskaźniki 2015'!C$175)/'wskaźniki 2015'!C$176</f>
        <v>-0.37278768588318961</v>
      </c>
      <c r="D67" s="133">
        <f>('wskaźniki 2015'!D67-'wskaźniki 2015'!D$175)/'wskaźniki 2015'!D$176</f>
        <v>1.3895098938888886</v>
      </c>
      <c r="E67" s="133">
        <f>('wskaźniki 2015'!E67-'wskaźniki 2015'!E$175)/'wskaźniki 2015'!E$176</f>
        <v>1.7495209639258279E-3</v>
      </c>
      <c r="F67" s="133">
        <f>('wskaźniki 2015'!F$175-'wskaźniki 2015'!F67)/'wskaźniki 2015'!F$176</f>
        <v>9.5564458510261283E-2</v>
      </c>
      <c r="G67" s="133">
        <f>('wskaźniki 2015'!G$175-'wskaźniki 2015'!G67)/'wskaźniki 2015'!G$176</f>
        <v>0.45221309170592577</v>
      </c>
      <c r="H67" s="133">
        <f>('wskaźniki 2015'!H$175-'wskaźniki 2015'!H67)/'wskaźniki 2015'!H$176</f>
        <v>0.32674402785679657</v>
      </c>
      <c r="I67" s="133">
        <f>('wskaźniki 2015'!I67-'wskaźniki 2015'!I$175)/'wskaźniki 2015'!I$176</f>
        <v>0.2121774370666398</v>
      </c>
      <c r="J67" s="133">
        <f>('wskaźniki 2015'!J67-'wskaźniki 2015'!J$175)/'wskaźniki 2015'!J$176</f>
        <v>-0.67124920988843506</v>
      </c>
      <c r="K67" s="133">
        <f>('wskaźniki 2015'!K67-'wskaźniki 2015'!K$175)/'wskaźniki 2015'!K$176</f>
        <v>-0.27191460348951202</v>
      </c>
      <c r="L67" s="133">
        <f>('wskaźniki 2015'!L$175-'wskaźniki 2015'!L67)/'wskaźniki 2015'!L$176</f>
        <v>0.32864524436113512</v>
      </c>
      <c r="M67" s="133">
        <f>('wskaźniki 2015'!M67-'wskaźniki 2015'!M$175)/'wskaźniki 2015'!M$176</f>
        <v>0.67003226622673662</v>
      </c>
      <c r="N67" s="133">
        <f>('wskaźniki 2015'!N67-'wskaźniki 2015'!N$175)/'wskaźniki 2015'!N$176</f>
        <v>0.96792095190580507</v>
      </c>
      <c r="O67" s="133">
        <f>('wskaźniki 2015'!O67-'wskaźniki 2015'!O$175)/'wskaźniki 2015'!O$176</f>
        <v>-0.79573605739061637</v>
      </c>
      <c r="P67" s="133">
        <f>('wskaźniki 2015'!P67-'wskaźniki 2015'!P$175)/'wskaźniki 2015'!P$176</f>
        <v>-0.54634010530094346</v>
      </c>
      <c r="Q67" s="133">
        <f>('wskaźniki 2015'!U67-'wskaźniki 2015'!U$175)/'wskaźniki 2015'!U$176</f>
        <v>0.47066722331836658</v>
      </c>
      <c r="R67" s="133">
        <f>('wskaźniki 2015'!R67-'wskaźniki 2015'!R$175)/'wskaźniki 2015'!R$176</f>
        <v>-9.5828192275392687E-2</v>
      </c>
      <c r="S67" s="133">
        <f>('wskaźniki 2015'!S67-'wskaźniki 2015'!S$175)/'wskaźniki 2015'!S$176</f>
        <v>-0.60130133501331073</v>
      </c>
      <c r="T67" s="133">
        <f>('wskaźniki 2015'!T67-'wskaźniki 2015'!T$175)/'wskaźniki 2015'!T$176</f>
        <v>-1.9637450004944792E-2</v>
      </c>
      <c r="U67" s="133">
        <f>('wskaźniki 2015'!U67-'wskaźniki 2015'!U$175)/'wskaźniki 2015'!U$176</f>
        <v>0.47066722331836658</v>
      </c>
      <c r="V67" s="133">
        <f>('wskaźniki 2015'!V67-'wskaźniki 2015'!V$175)/'wskaźniki 2015'!V$176</f>
        <v>9.6554477275884315E-2</v>
      </c>
    </row>
    <row r="68" spans="1:22">
      <c r="A68" s="72" t="s">
        <v>150</v>
      </c>
      <c r="B68" s="72" t="s">
        <v>151</v>
      </c>
      <c r="C68" s="133">
        <f>('wskaźniki 2015'!C68-'wskaźniki 2015'!C$175)/'wskaźniki 2015'!C$176</f>
        <v>-0.44436899264835911</v>
      </c>
      <c r="D68" s="133">
        <f>('wskaźniki 2015'!D68-'wskaźniki 2015'!D$175)/'wskaźniki 2015'!D$176</f>
        <v>-3.3115023764581504</v>
      </c>
      <c r="E68" s="133">
        <f>('wskaźniki 2015'!E68-'wskaźniki 2015'!E$175)/'wskaźniki 2015'!E$176</f>
        <v>-1.4808652826207958</v>
      </c>
      <c r="F68" s="133">
        <f>('wskaźniki 2015'!F$175-'wskaźniki 2015'!F68)/'wskaźniki 2015'!F$176</f>
        <v>-2.0578213399209928</v>
      </c>
      <c r="G68" s="133">
        <f>('wskaźniki 2015'!G$175-'wskaźniki 2015'!G68)/'wskaźniki 2015'!G$176</f>
        <v>0.19047887797513416</v>
      </c>
      <c r="H68" s="133">
        <f>('wskaźniki 2015'!H$175-'wskaźniki 2015'!H68)/'wskaźniki 2015'!H$176</f>
        <v>-0.69192852957911055</v>
      </c>
      <c r="I68" s="133">
        <f>('wskaźniki 2015'!I68-'wskaźniki 2015'!I$175)/'wskaźniki 2015'!I$176</f>
        <v>0.61073295826519525</v>
      </c>
      <c r="J68" s="133">
        <f>('wskaźniki 2015'!J68-'wskaźniki 2015'!J$175)/'wskaźniki 2015'!J$176</f>
        <v>-0.82979812135433706</v>
      </c>
      <c r="K68" s="133">
        <f>('wskaźniki 2015'!K68-'wskaźniki 2015'!K$175)/'wskaźniki 2015'!K$176</f>
        <v>2.393630749588108</v>
      </c>
      <c r="L68" s="133">
        <f>('wskaźniki 2015'!L$175-'wskaźniki 2015'!L68)/'wskaźniki 2015'!L$176</f>
        <v>-1.8553586096503569</v>
      </c>
      <c r="M68" s="133">
        <f>('wskaźniki 2015'!M68-'wskaźniki 2015'!M$175)/'wskaźniki 2015'!M$176</f>
        <v>0.6857966338993412</v>
      </c>
      <c r="N68" s="133">
        <f>('wskaźniki 2015'!N68-'wskaźniki 2015'!N$175)/'wskaźniki 2015'!N$176</f>
        <v>0.74929340165737823</v>
      </c>
      <c r="O68" s="133">
        <f>('wskaźniki 2015'!O68-'wskaźniki 2015'!O$175)/'wskaźniki 2015'!O$176</f>
        <v>-0.45980523716406574</v>
      </c>
      <c r="P68" s="133">
        <f>('wskaźniki 2015'!P68-'wskaźniki 2015'!P$175)/'wskaźniki 2015'!P$176</f>
        <v>0.13592715223589971</v>
      </c>
      <c r="Q68" s="133">
        <f>('wskaźniki 2015'!U68-'wskaźniki 2015'!U$175)/'wskaźniki 2015'!U$176</f>
        <v>-0.62850387475655867</v>
      </c>
      <c r="R68" s="133">
        <f>('wskaźniki 2015'!R68-'wskaźniki 2015'!R$175)/'wskaźniki 2015'!R$176</f>
        <v>-8.6882816163833504E-2</v>
      </c>
      <c r="S68" s="133">
        <f>('wskaźniki 2015'!S68-'wskaźniki 2015'!S$175)/'wskaźniki 2015'!S$176</f>
        <v>-0.60130133501331073</v>
      </c>
      <c r="T68" s="133">
        <f>('wskaźniki 2015'!T68-'wskaźniki 2015'!T$175)/'wskaźniki 2015'!T$176</f>
        <v>-0.85450332266856133</v>
      </c>
      <c r="U68" s="133">
        <f>('wskaźniki 2015'!U68-'wskaźniki 2015'!U$175)/'wskaźniki 2015'!U$176</f>
        <v>-0.62850387475655867</v>
      </c>
      <c r="V68" s="133">
        <f>('wskaźniki 2015'!V68-'wskaźniki 2015'!V$175)/'wskaźniki 2015'!V$176</f>
        <v>-0.44859399056945748</v>
      </c>
    </row>
    <row r="69" spans="1:22">
      <c r="A69" s="72" t="s">
        <v>152</v>
      </c>
      <c r="B69" s="72" t="s">
        <v>153</v>
      </c>
      <c r="C69" s="133">
        <f>('wskaźniki 2015'!C69-'wskaźniki 2015'!C$175)/'wskaźniki 2015'!C$176</f>
        <v>2.1041055577220877</v>
      </c>
      <c r="D69" s="133">
        <f>('wskaźniki 2015'!D69-'wskaźniki 2015'!D$175)/'wskaźniki 2015'!D$176</f>
        <v>-0.23136213433630015</v>
      </c>
      <c r="E69" s="133">
        <f>('wskaźniki 2015'!E69-'wskaźniki 2015'!E$175)/'wskaźniki 2015'!E$176</f>
        <v>-0.70486746965744607</v>
      </c>
      <c r="F69" s="133">
        <f>('wskaźniki 2015'!F$175-'wskaźniki 2015'!F69)/'wskaźniki 2015'!F$176</f>
        <v>-1.506344489103234</v>
      </c>
      <c r="G69" s="133">
        <f>('wskaźniki 2015'!G$175-'wskaźniki 2015'!G69)/'wskaźniki 2015'!G$176</f>
        <v>-1.6003341633408101</v>
      </c>
      <c r="H69" s="133">
        <f>('wskaźniki 2015'!H$175-'wskaźniki 2015'!H69)/'wskaźniki 2015'!H$176</f>
        <v>-1.6913808500822631</v>
      </c>
      <c r="I69" s="133">
        <f>('wskaźniki 2015'!I69-'wskaźniki 2015'!I$175)/'wskaźniki 2015'!I$176</f>
        <v>1.6818509214863113</v>
      </c>
      <c r="J69" s="133">
        <f>('wskaźniki 2015'!J69-'wskaźniki 2015'!J$175)/'wskaźniki 2015'!J$176</f>
        <v>-0.7508683867654975</v>
      </c>
      <c r="K69" s="133">
        <f>('wskaźniki 2015'!K69-'wskaźniki 2015'!K$175)/'wskaźniki 2015'!K$176</f>
        <v>-0.60787921986723736</v>
      </c>
      <c r="L69" s="133">
        <f>('wskaźniki 2015'!L$175-'wskaźniki 2015'!L69)/'wskaźniki 2015'!L$176</f>
        <v>-0.51927553876018617</v>
      </c>
      <c r="M69" s="133">
        <f>('wskaźniki 2015'!M69-'wskaźniki 2015'!M$175)/'wskaźniki 2015'!M$176</f>
        <v>0.6463857147178298</v>
      </c>
      <c r="N69" s="133">
        <f>('wskaźniki 2015'!N69-'wskaźniki 2015'!N$175)/'wskaźniki 2015'!N$176</f>
        <v>1.4843343033546734</v>
      </c>
      <c r="O69" s="133">
        <f>('wskaźniki 2015'!O69-'wskaźniki 2015'!O$175)/'wskaźniki 2015'!O$176</f>
        <v>4.6353831528493282E-2</v>
      </c>
      <c r="P69" s="133">
        <f>('wskaźniki 2015'!P69-'wskaźniki 2015'!P$175)/'wskaźniki 2015'!P$176</f>
        <v>-0.59084554531965794</v>
      </c>
      <c r="Q69" s="133">
        <f>('wskaźniki 2015'!U69-'wskaźniki 2015'!U$175)/'wskaźniki 2015'!U$176</f>
        <v>-0.23830229039948578</v>
      </c>
      <c r="R69" s="133">
        <f>('wskaźniki 2015'!R69-'wskaźniki 2015'!R$175)/'wskaźniki 2015'!R$176</f>
        <v>0.10224799305198926</v>
      </c>
      <c r="S69" s="133">
        <f>('wskaźniki 2015'!S69-'wskaźniki 2015'!S$175)/'wskaźniki 2015'!S$176</f>
        <v>0.74987291964197023</v>
      </c>
      <c r="T69" s="133">
        <f>('wskaźniki 2015'!T69-'wskaźniki 2015'!T$175)/'wskaźniki 2015'!T$176</f>
        <v>0.42050478085051696</v>
      </c>
      <c r="U69" s="133">
        <f>('wskaźniki 2015'!U69-'wskaźniki 2015'!U$175)/'wskaźniki 2015'!U$176</f>
        <v>-0.23830229039948578</v>
      </c>
      <c r="V69" s="133">
        <f>('wskaźniki 2015'!V69-'wskaźniki 2015'!V$175)/'wskaźniki 2015'!V$176</f>
        <v>-0.24989814969882282</v>
      </c>
    </row>
    <row r="70" spans="1:22">
      <c r="A70" s="72" t="s">
        <v>154</v>
      </c>
      <c r="B70" s="72" t="s">
        <v>155</v>
      </c>
      <c r="C70" s="133">
        <f>('wskaźniki 2015'!C70-'wskaźniki 2015'!C$175)/'wskaźniki 2015'!C$176</f>
        <v>-0.11311465669406978</v>
      </c>
      <c r="D70" s="133">
        <f>('wskaźniki 2015'!D70-'wskaźniki 2015'!D$175)/'wskaźniki 2015'!D$176</f>
        <v>-0.4640512737696324</v>
      </c>
      <c r="E70" s="133">
        <f>('wskaźniki 2015'!E70-'wskaźniki 2015'!E$175)/'wskaźniki 2015'!E$176</f>
        <v>-0.86817925147779329</v>
      </c>
      <c r="F70" s="133">
        <f>('wskaźniki 2015'!F$175-'wskaźniki 2015'!F70)/'wskaźniki 2015'!F$176</f>
        <v>-1.9002565254016344</v>
      </c>
      <c r="G70" s="133">
        <f>('wskaźniki 2015'!G$175-'wskaźniki 2015'!G70)/'wskaźniki 2015'!G$176</f>
        <v>-1.131967675612024</v>
      </c>
      <c r="H70" s="133">
        <f>('wskaźniki 2015'!H$175-'wskaźniki 2015'!H70)/'wskaźniki 2015'!H$176</f>
        <v>-1.5952796654184984</v>
      </c>
      <c r="I70" s="133">
        <f>('wskaźniki 2015'!I70-'wskaźniki 2015'!I$175)/'wskaźniki 2015'!I$176</f>
        <v>3.7809396542272125E-2</v>
      </c>
      <c r="J70" s="133">
        <f>('wskaźniki 2015'!J70-'wskaźniki 2015'!J$175)/'wskaźniki 2015'!J$176</f>
        <v>-0.96284874964253542</v>
      </c>
      <c r="K70" s="133">
        <f>('wskaźniki 2015'!K70-'wskaźniki 2015'!K$175)/'wskaźniki 2015'!K$176</f>
        <v>-0.80253937802869413</v>
      </c>
      <c r="L70" s="133">
        <f>('wskaźniki 2015'!L$175-'wskaźniki 2015'!L70)/'wskaźniki 2015'!L$176</f>
        <v>-1.5085264760336498E-2</v>
      </c>
      <c r="M70" s="133">
        <f>('wskaźniki 2015'!M70-'wskaźniki 2015'!M$175)/'wskaźniki 2015'!M$176</f>
        <v>-1.0246372585782537</v>
      </c>
      <c r="N70" s="133">
        <f>('wskaźniki 2015'!N70-'wskaźniki 2015'!N$175)/'wskaźniki 2015'!N$176</f>
        <v>-0.37776931427847371</v>
      </c>
      <c r="O70" s="133">
        <f>('wskaźniki 2015'!O70-'wskaźniki 2015'!O$175)/'wskaźniki 2015'!O$176</f>
        <v>1.4773127482985422</v>
      </c>
      <c r="P70" s="133">
        <f>('wskaźniki 2015'!P70-'wskaźniki 2015'!P$175)/'wskaźniki 2015'!P$176</f>
        <v>0.44892158946973038</v>
      </c>
      <c r="Q70" s="133">
        <f>('wskaźniki 2015'!U70-'wskaźniki 2015'!U$175)/'wskaźniki 2015'!U$176</f>
        <v>0.65462250385038645</v>
      </c>
      <c r="R70" s="133">
        <f>('wskaźniki 2015'!R70-'wskaźniki 2015'!R$175)/'wskaźniki 2015'!R$176</f>
        <v>-8.9438637909993263E-2</v>
      </c>
      <c r="S70" s="133">
        <f>('wskaźniki 2015'!S70-'wskaźniki 2015'!S$175)/'wskaźniki 2015'!S$176</f>
        <v>1.2862614047694174</v>
      </c>
      <c r="T70" s="133">
        <f>('wskaźniki 2015'!T70-'wskaźniki 2015'!T$175)/'wskaźniki 2015'!T$176</f>
        <v>0.87679665582757338</v>
      </c>
      <c r="U70" s="133">
        <f>('wskaźniki 2015'!U70-'wskaźniki 2015'!U$175)/'wskaźniki 2015'!U$176</f>
        <v>0.65462250385038645</v>
      </c>
      <c r="V70" s="133">
        <f>('wskaźniki 2015'!V70-'wskaźniki 2015'!V$175)/'wskaźniki 2015'!V$176</f>
        <v>2.5755014035078201</v>
      </c>
    </row>
    <row r="71" spans="1:22">
      <c r="A71" s="72" t="s">
        <v>156</v>
      </c>
      <c r="B71" s="72" t="s">
        <v>157</v>
      </c>
      <c r="C71" s="133">
        <f>('wskaźniki 2015'!C71-'wskaźniki 2015'!C$175)/'wskaźniki 2015'!C$176</f>
        <v>-0.32122488016251655</v>
      </c>
      <c r="D71" s="133">
        <f>('wskaźniki 2015'!D71-'wskaźniki 2015'!D$175)/'wskaźniki 2015'!D$176</f>
        <v>0.43907759029547172</v>
      </c>
      <c r="E71" s="133">
        <f>('wskaźniki 2015'!E71-'wskaźniki 2015'!E$175)/'wskaźniki 2015'!E$176</f>
        <v>4.3378014369112358E-2</v>
      </c>
      <c r="F71" s="133">
        <f>('wskaźniki 2015'!F$175-'wskaźniki 2015'!F71)/'wskaźniki 2015'!F$176</f>
        <v>-0.14078276326877856</v>
      </c>
      <c r="G71" s="133">
        <f>('wskaźniki 2015'!G$175-'wskaźniki 2015'!G71)/'wskaźniki 2015'!G$176</f>
        <v>0.1319330670090359</v>
      </c>
      <c r="H71" s="133">
        <f>('wskaźniki 2015'!H$175-'wskaźniki 2015'!H71)/'wskaźniki 2015'!H$176</f>
        <v>-1.9220236932756637E-2</v>
      </c>
      <c r="I71" s="133">
        <f>('wskaźniki 2015'!I71-'wskaźniki 2015'!I$175)/'wskaźniki 2015'!I$176</f>
        <v>6.2719116617181284E-2</v>
      </c>
      <c r="J71" s="133">
        <f>('wskaźniki 2015'!J71-'wskaźniki 2015'!J$175)/'wskaźniki 2015'!J$176</f>
        <v>-0.61867407491533299</v>
      </c>
      <c r="K71" s="133">
        <f>('wskaźniki 2015'!K71-'wskaźniki 2015'!K$175)/'wskaźniki 2015'!K$176</f>
        <v>-0.44494285700360248</v>
      </c>
      <c r="L71" s="133">
        <f>('wskaźniki 2015'!L$175-'wskaźniki 2015'!L71)/'wskaźniki 2015'!L$176</f>
        <v>0.59630695081945617</v>
      </c>
      <c r="M71" s="133">
        <f>('wskaźniki 2015'!M71-'wskaźniki 2015'!M$175)/'wskaźniki 2015'!M$176</f>
        <v>-2.7350711510558487</v>
      </c>
      <c r="N71" s="133">
        <f>('wskaźniki 2015'!N71-'wskaźniki 2015'!N$175)/'wskaźniki 2015'!N$176</f>
        <v>-0.78109945008160497</v>
      </c>
      <c r="O71" s="133">
        <f>('wskaźniki 2015'!O71-'wskaźniki 2015'!O$175)/'wskaźniki 2015'!O$176</f>
        <v>-1.4887978930345256</v>
      </c>
      <c r="P71" s="133">
        <f>('wskaźniki 2015'!P71-'wskaźniki 2015'!P$175)/'wskaźniki 2015'!P$176</f>
        <v>1.3923884420883876</v>
      </c>
      <c r="Q71" s="133">
        <f>('wskaźniki 2015'!U71-'wskaźniki 2015'!U$175)/'wskaźniki 2015'!U$176</f>
        <v>-0.37698929114884872</v>
      </c>
      <c r="R71" s="133">
        <f>('wskaźniki 2015'!R71-'wskaźniki 2015'!R$175)/'wskaźniki 2015'!R$176</f>
        <v>-4.4711757352197345E-2</v>
      </c>
      <c r="S71" s="133">
        <f>('wskaźniki 2015'!S71-'wskaźniki 2015'!S$175)/'wskaźniki 2015'!S$176</f>
        <v>-0.60130133501331073</v>
      </c>
      <c r="T71" s="133">
        <f>('wskaźniki 2015'!T71-'wskaźniki 2015'!T$175)/'wskaźniki 2015'!T$176</f>
        <v>-0.18074745309118309</v>
      </c>
      <c r="U71" s="133">
        <f>('wskaźniki 2015'!U71-'wskaźniki 2015'!U$175)/'wskaźniki 2015'!U$176</f>
        <v>-0.37698929114884872</v>
      </c>
      <c r="V71" s="133">
        <f>('wskaźniki 2015'!V71-'wskaźniki 2015'!V$175)/'wskaźniki 2015'!V$176</f>
        <v>-0.85682901985070492</v>
      </c>
    </row>
    <row r="72" spans="1:22">
      <c r="A72" s="72" t="s">
        <v>158</v>
      </c>
      <c r="B72" s="72" t="s">
        <v>159</v>
      </c>
      <c r="C72" s="133">
        <f>('wskaźniki 2015'!C72-'wskaźniki 2015'!C$175)/'wskaźniki 2015'!C$176</f>
        <v>-0.42458531273048422</v>
      </c>
      <c r="D72" s="133">
        <f>('wskaźniki 2015'!D72-'wskaźniki 2015'!D$175)/'wskaźniki 2015'!D$176</f>
        <v>0.90889334003721234</v>
      </c>
      <c r="E72" s="133">
        <f>('wskaźniki 2015'!E72-'wskaźniki 2015'!E$175)/'wskaźniki 2015'!E$176</f>
        <v>0.88555445787404063</v>
      </c>
      <c r="F72" s="133">
        <f>('wskaźniki 2015'!F$175-'wskaźniki 2015'!F72)/'wskaźniki 2015'!F$176</f>
        <v>1.3035613698253561</v>
      </c>
      <c r="G72" s="133">
        <f>('wskaźniki 2015'!G$175-'wskaźniki 2015'!G72)/'wskaźniki 2015'!G$176</f>
        <v>0.89991635203491172</v>
      </c>
      <c r="H72" s="133">
        <f>('wskaźniki 2015'!H$175-'wskaźniki 2015'!H72)/'wskaźniki 2015'!H$176</f>
        <v>1.1147737420996671</v>
      </c>
      <c r="I72" s="133">
        <f>('wskaźniki 2015'!I72-'wskaźniki 2015'!I$175)/'wskaźniki 2015'!I$176</f>
        <v>-3.6919763682457134E-2</v>
      </c>
      <c r="J72" s="133">
        <f>('wskaźniki 2015'!J72-'wskaźniki 2015'!J$175)/'wskaźniki 2015'!J$176</f>
        <v>-0.62206370608339623</v>
      </c>
      <c r="K72" s="133">
        <f>('wskaźniki 2015'!K72-'wskaźniki 2015'!K$175)/'wskaźniki 2015'!K$176</f>
        <v>-0.19571273397912209</v>
      </c>
      <c r="L72" s="133">
        <f>('wskaźniki 2015'!L$175-'wskaźniki 2015'!L72)/'wskaźniki 2015'!L$176</f>
        <v>-0.41169380286921869</v>
      </c>
      <c r="M72" s="133">
        <f>('wskaźniki 2015'!M72-'wskaźniki 2015'!M$175)/'wskaźniki 2015'!M$176</f>
        <v>-1.8365021937173887</v>
      </c>
      <c r="N72" s="133">
        <f>('wskaźniki 2015'!N72-'wskaźniki 2015'!N$175)/'wskaźniki 2015'!N$176</f>
        <v>-2.1833313240887526</v>
      </c>
      <c r="O72" s="133">
        <f>('wskaźniki 2015'!O72-'wskaźniki 2015'!O$175)/'wskaźniki 2015'!O$176</f>
        <v>0.17077068821601596</v>
      </c>
      <c r="P72" s="133">
        <f>('wskaźniki 2015'!P72-'wskaźniki 2015'!P$175)/'wskaźniki 2015'!P$176</f>
        <v>0.34654488069613743</v>
      </c>
      <c r="Q72" s="133">
        <f>('wskaźniki 2015'!U72-'wskaźniki 2015'!U$175)/'wskaźniki 2015'!U$176</f>
        <v>-0.44508930716066269</v>
      </c>
      <c r="R72" s="133">
        <f>('wskaźniki 2015'!R72-'wskaźniki 2015'!R$175)/'wskaźniki 2015'!R$176</f>
        <v>-0.10732939013311163</v>
      </c>
      <c r="S72" s="133">
        <f>('wskaźniki 2015'!S72-'wskaźniki 2015'!S$175)/'wskaźniki 2015'!S$176</f>
        <v>-0.60130133501331073</v>
      </c>
      <c r="T72" s="133">
        <f>('wskaźniki 2015'!T72-'wskaźniki 2015'!T$175)/'wskaźniki 2015'!T$176</f>
        <v>-0.36378978492388708</v>
      </c>
      <c r="U72" s="133">
        <f>('wskaźniki 2015'!U72-'wskaźniki 2015'!U$175)/'wskaźniki 2015'!U$176</f>
        <v>-0.44508930716066269</v>
      </c>
      <c r="V72" s="133">
        <f>('wskaźniki 2015'!V72-'wskaźniki 2015'!V$175)/'wskaźniki 2015'!V$176</f>
        <v>-0.47570019538679742</v>
      </c>
    </row>
    <row r="73" spans="1:22">
      <c r="A73" s="72" t="s">
        <v>160</v>
      </c>
      <c r="B73" s="72" t="s">
        <v>161</v>
      </c>
      <c r="C73" s="133">
        <f>('wskaźniki 2015'!C73-'wskaźniki 2015'!C$175)/'wskaźniki 2015'!C$176</f>
        <v>-0.24394916107677175</v>
      </c>
      <c r="D73" s="133">
        <f>('wskaźniki 2015'!D73-'wskaźniki 2015'!D$175)/'wskaźniki 2015'!D$176</f>
        <v>-1.5622217743639215</v>
      </c>
      <c r="E73" s="133">
        <f>('wskaźniki 2015'!E73-'wskaźniki 2015'!E$175)/'wskaźniki 2015'!E$176</f>
        <v>-0.98025596449175711</v>
      </c>
      <c r="F73" s="133">
        <f>('wskaźniki 2015'!F$175-'wskaźniki 2015'!F73)/'wskaźniki 2015'!F$176</f>
        <v>0.17434686576994063</v>
      </c>
      <c r="G73" s="133">
        <f>('wskaźniki 2015'!G$175-'wskaźniki 2015'!G73)/'wskaźniki 2015'!G$176</f>
        <v>-0.288219223453551</v>
      </c>
      <c r="H73" s="133">
        <f>('wskaźniki 2015'!H$175-'wskaźniki 2015'!H73)/'wskaźniki 2015'!H$176</f>
        <v>-0.1922023693275336</v>
      </c>
      <c r="I73" s="133">
        <f>('wskaźniki 2015'!I73-'wskaźniki 2015'!I$175)/'wskaźniki 2015'!I$176</f>
        <v>-0.75930164585483784</v>
      </c>
      <c r="J73" s="133">
        <f>('wskaźniki 2015'!J73-'wskaźniki 2015'!J$175)/'wskaźniki 2015'!J$176</f>
        <v>-1.1634812357642368</v>
      </c>
      <c r="K73" s="133">
        <f>('wskaźniki 2015'!K73-'wskaźniki 2015'!K$175)/'wskaźniki 2015'!K$176</f>
        <v>1.0791337047570257E-3</v>
      </c>
      <c r="L73" s="133">
        <f>('wskaźniki 2015'!L$175-'wskaźniki 2015'!L73)/'wskaźniki 2015'!L$176</f>
        <v>0.17528829940470597</v>
      </c>
      <c r="M73" s="133">
        <f>('wskaźniki 2015'!M73-'wskaźniki 2015'!M$175)/'wskaźniki 2015'!M$176</f>
        <v>4.7339743158856681E-2</v>
      </c>
      <c r="N73" s="133">
        <f>('wskaźniki 2015'!N73-'wskaźniki 2015'!N$175)/'wskaźniki 2015'!N$176</f>
        <v>0.5683602566241982</v>
      </c>
      <c r="O73" s="133">
        <f>('wskaźniki 2015'!O73-'wskaźniki 2015'!O$175)/'wskaźniki 2015'!O$176</f>
        <v>-0.77233296265474016</v>
      </c>
      <c r="P73" s="133">
        <f>('wskaźniki 2015'!P73-'wskaźniki 2015'!P$175)/'wskaźniki 2015'!P$176</f>
        <v>-0.44547263491071087</v>
      </c>
      <c r="Q73" s="133">
        <f>('wskaźniki 2015'!U73-'wskaźniki 2015'!U$175)/'wskaźniki 2015'!U$176</f>
        <v>-0.397058181908649</v>
      </c>
      <c r="R73" s="133">
        <f>('wskaźniki 2015'!R73-'wskaźniki 2015'!R$175)/'wskaźniki 2015'!R$176</f>
        <v>-4.7267579098357111E-2</v>
      </c>
      <c r="S73" s="133">
        <f>('wskaźniki 2015'!S73-'wskaźniki 2015'!S$175)/'wskaźniki 2015'!S$176</f>
        <v>-0.60130133501331073</v>
      </c>
      <c r="T73" s="133">
        <f>('wskaźniki 2015'!T73-'wskaźniki 2015'!T$175)/'wskaźniki 2015'!T$176</f>
        <v>0.16842713979288262</v>
      </c>
      <c r="U73" s="133">
        <f>('wskaźniki 2015'!U73-'wskaźniki 2015'!U$175)/'wskaźniki 2015'!U$176</f>
        <v>-0.397058181908649</v>
      </c>
      <c r="V73" s="133">
        <f>('wskaźniki 2015'!V73-'wskaźniki 2015'!V$175)/'wskaźniki 2015'!V$176</f>
        <v>-0.67953442837221778</v>
      </c>
    </row>
    <row r="74" spans="1:22">
      <c r="A74" s="72" t="s">
        <v>162</v>
      </c>
      <c r="B74" s="72" t="s">
        <v>163</v>
      </c>
      <c r="C74" s="133">
        <f>('wskaźniki 2015'!C74-'wskaźniki 2015'!C$175)/'wskaźniki 2015'!C$176</f>
        <v>-0.44959376271569113</v>
      </c>
      <c r="D74" s="133">
        <f>('wskaźniki 2015'!D74-'wskaźniki 2015'!D$175)/'wskaźniki 2015'!D$176</f>
        <v>-0.9729019756424605</v>
      </c>
      <c r="E74" s="133">
        <f>('wskaźniki 2015'!E74-'wskaźniki 2015'!E$175)/'wskaźniki 2015'!E$176</f>
        <v>-2.4778143298116739</v>
      </c>
      <c r="F74" s="133">
        <f>('wskaźniki 2015'!F$175-'wskaźniki 2015'!F74)/'wskaźniki 2015'!F$176</f>
        <v>0.83086692626727454</v>
      </c>
      <c r="G74" s="133">
        <f>('wskaźniki 2015'!G$175-'wskaźniki 2015'!G74)/'wskaźniki 2015'!G$176</f>
        <v>0.65195762323731943</v>
      </c>
      <c r="H74" s="133">
        <f>('wskaźniki 2015'!H$175-'wskaźniki 2015'!H74)/'wskaźniki 2015'!H$176</f>
        <v>0.7495892403773613</v>
      </c>
      <c r="I74" s="133">
        <f>('wskaźniki 2015'!I74-'wskaźniki 2015'!I$175)/'wskaźniki 2015'!I$176</f>
        <v>-1.1578571670533933</v>
      </c>
      <c r="J74" s="133">
        <f>('wskaźniki 2015'!J74-'wskaźniki 2015'!J$175)/'wskaźniki 2015'!J$176</f>
        <v>1.1386480461276689</v>
      </c>
      <c r="K74" s="133">
        <f>('wskaźniki 2015'!K74-'wskaźniki 2015'!K$175)/'wskaźniki 2015'!K$176</f>
        <v>-5.2888195976822365E-2</v>
      </c>
      <c r="L74" s="133">
        <f>('wskaźniki 2015'!L$175-'wskaźniki 2015'!L74)/'wskaźniki 2015'!L$176</f>
        <v>2.0314263856025665</v>
      </c>
      <c r="M74" s="133">
        <f>('wskaźniki 2015'!M74-'wskaźniki 2015'!M$175)/'wskaźniki 2015'!M$176</f>
        <v>0.62273916320892375</v>
      </c>
      <c r="N74" s="133">
        <f>('wskaźniki 2015'!N74-'wskaźniki 2015'!N$175)/'wskaźniki 2015'!N$176</f>
        <v>-1.5312181138649983</v>
      </c>
      <c r="O74" s="133">
        <f>('wskaźniki 2015'!O74-'wskaźniki 2015'!O$175)/'wskaźniki 2015'!O$176</f>
        <v>2.8734206819641162</v>
      </c>
      <c r="P74" s="133">
        <f>('wskaźniki 2015'!P74-'wskaźniki 2015'!P$175)/'wskaźniki 2015'!P$176</f>
        <v>-0.27484354499139158</v>
      </c>
      <c r="Q74" s="133">
        <f>('wskaźniki 2015'!U74-'wskaźniki 2015'!U$175)/'wskaźniki 2015'!U$176</f>
        <v>0.38612658597404176</v>
      </c>
      <c r="R74" s="133">
        <f>('wskaźniki 2015'!R74-'wskaźniki 2015'!R$175)/'wskaźniki 2015'!R$176</f>
        <v>-0.76800931151541141</v>
      </c>
      <c r="S74" s="133">
        <f>('wskaźniki 2015'!S74-'wskaźniki 2015'!S$175)/'wskaźniki 2015'!S$176</f>
        <v>-0.60130133501331073</v>
      </c>
      <c r="T74" s="133">
        <f>('wskaźniki 2015'!T74-'wskaźniki 2015'!T$175)/'wskaźniki 2015'!T$176</f>
        <v>-0.69388897126602389</v>
      </c>
      <c r="U74" s="133">
        <f>('wskaźniki 2015'!U74-'wskaźniki 2015'!U$175)/'wskaźniki 2015'!U$176</f>
        <v>0.38612658597404176</v>
      </c>
      <c r="V74" s="133">
        <f>('wskaźniki 2015'!V74-'wskaźniki 2015'!V$175)/'wskaźniki 2015'!V$176</f>
        <v>-0.11294444272900055</v>
      </c>
    </row>
    <row r="75" spans="1:22">
      <c r="A75" s="72" t="s">
        <v>164</v>
      </c>
      <c r="B75" s="72" t="s">
        <v>165</v>
      </c>
      <c r="C75" s="133">
        <f>('wskaźniki 2015'!C75-'wskaźniki 2015'!C$175)/'wskaźniki 2015'!C$176</f>
        <v>-0.33625343226630283</v>
      </c>
      <c r="D75" s="133">
        <f>('wskaźniki 2015'!D75-'wskaźniki 2015'!D$175)/'wskaźniki 2015'!D$176</f>
        <v>-0.40818943208025565</v>
      </c>
      <c r="E75" s="133">
        <f>('wskaźniki 2015'!E75-'wskaźniki 2015'!E$175)/'wskaźniki 2015'!E$176</f>
        <v>0.20668979618945968</v>
      </c>
      <c r="F75" s="133">
        <f>('wskaźniki 2015'!F$175-'wskaźniki 2015'!F75)/'wskaźniki 2015'!F$176</f>
        <v>1.1197357528861018</v>
      </c>
      <c r="G75" s="133">
        <f>('wskaźniki 2015'!G$175-'wskaźniki 2015'!G75)/'wskaźniki 2015'!G$176</f>
        <v>0.33167759854042955</v>
      </c>
      <c r="H75" s="133">
        <f>('wskaźniki 2015'!H$175-'wskaźniki 2015'!H75)/'wskaźniki 2015'!H$176</f>
        <v>0.59582734491533762</v>
      </c>
      <c r="I75" s="133">
        <f>('wskaźniki 2015'!I75-'wskaźniki 2015'!I$175)/'wskaźniki 2015'!I$176</f>
        <v>2.0305870025350465</v>
      </c>
      <c r="J75" s="133">
        <f>('wskaźniki 2015'!J75-'wskaźniki 2015'!J$175)/'wskaźniki 2015'!J$176</f>
        <v>-0.41682523268601551</v>
      </c>
      <c r="K75" s="133">
        <f>('wskaźniki 2015'!K75-'wskaźniki 2015'!K$175)/'wskaźniki 2015'!K$176</f>
        <v>-0.13608782923592389</v>
      </c>
      <c r="L75" s="133">
        <f>('wskaźniki 2015'!L$175-'wskaźniki 2015'!L75)/'wskaźniki 2015'!L$176</f>
        <v>0.92091781475703582</v>
      </c>
      <c r="M75" s="133">
        <f>('wskaźniki 2015'!M75-'wskaźniki 2015'!M$175)/'wskaźniki 2015'!M$176</f>
        <v>0.42568456730136656</v>
      </c>
      <c r="N75" s="133">
        <f>('wskaźniki 2015'!N75-'wskaźniki 2015'!N$175)/'wskaźniki 2015'!N$176</f>
        <v>0.60982410236096907</v>
      </c>
      <c r="O75" s="133">
        <f>('wskaźniki 2015'!O75-'wskaźniki 2015'!O$175)/'wskaźniki 2015'!O$176</f>
        <v>0.60312516158998375</v>
      </c>
      <c r="P75" s="133">
        <f>('wskaźniki 2015'!P75-'wskaźniki 2015'!P$175)/'wskaźniki 2015'!P$176</f>
        <v>-0.52453944477895809</v>
      </c>
      <c r="Q75" s="133">
        <f>('wskaźniki 2015'!U75-'wskaźniki 2015'!U$175)/'wskaźniki 2015'!U$176</f>
        <v>-0.25691736300805651</v>
      </c>
      <c r="R75" s="133">
        <f>('wskaźniki 2015'!R75-'wskaźniki 2015'!R$175)/'wskaźniki 2015'!R$176</f>
        <v>-0.17505866640634546</v>
      </c>
      <c r="S75" s="133">
        <f>('wskaźniki 2015'!S75-'wskaźniki 2015'!S$175)/'wskaźniki 2015'!S$176</f>
        <v>-0.60130133501331073</v>
      </c>
      <c r="T75" s="133">
        <f>('wskaźniki 2015'!T75-'wskaźniki 2015'!T$175)/'wskaźniki 2015'!T$176</f>
        <v>-0.30604684833796847</v>
      </c>
      <c r="U75" s="133">
        <f>('wskaźniki 2015'!U75-'wskaźniki 2015'!U$175)/'wskaźniki 2015'!U$176</f>
        <v>-0.25691736300805651</v>
      </c>
      <c r="V75" s="133">
        <f>('wskaźniki 2015'!V75-'wskaźniki 2015'!V$175)/'wskaźniki 2015'!V$176</f>
        <v>-0.2475811123754362</v>
      </c>
    </row>
    <row r="76" spans="1:22">
      <c r="A76" s="72" t="s">
        <v>166</v>
      </c>
      <c r="B76" s="72" t="s">
        <v>167</v>
      </c>
      <c r="C76" s="133">
        <f>('wskaźniki 2015'!C76-'wskaźniki 2015'!C$175)/'wskaźniki 2015'!C$176</f>
        <v>3.0051533574238367</v>
      </c>
      <c r="D76" s="133">
        <f>('wskaźniki 2015'!D76-'wskaźniki 2015'!D$175)/'wskaźniki 2015'!D$176</f>
        <v>0.57040897831422865</v>
      </c>
      <c r="E76" s="133">
        <f>('wskaźniki 2015'!E76-'wskaźniki 2015'!E$175)/'wskaźniki 2015'!E$176</f>
        <v>-0.14341650732082734</v>
      </c>
      <c r="F76" s="133">
        <f>('wskaźniki 2015'!F$175-'wskaźniki 2015'!F76)/'wskaźniki 2015'!F$176</f>
        <v>-1.847734920561847</v>
      </c>
      <c r="G76" s="133">
        <f>('wskaźniki 2015'!G$175-'wskaźniki 2015'!G76)/'wskaźniki 2015'!G$176</f>
        <v>-1.0734218646459264</v>
      </c>
      <c r="H76" s="133">
        <f>('wskaźniki 2015'!H$175-'wskaźniki 2015'!H76)/'wskaźniki 2015'!H$176</f>
        <v>-1.5376189546202401</v>
      </c>
      <c r="I76" s="133">
        <f>('wskaźniki 2015'!I76-'wskaźniki 2015'!I$175)/'wskaźniki 2015'!I$176</f>
        <v>-0.28601696443155405</v>
      </c>
      <c r="J76" s="133">
        <f>('wskaźniki 2015'!J76-'wskaźniki 2015'!J$175)/'wskaźniki 2015'!J$176</f>
        <v>-0.98965530008068392</v>
      </c>
      <c r="K76" s="133">
        <f>('wskaźniki 2015'!K76-'wskaźniki 2015'!K$175)/'wskaźniki 2015'!K$176</f>
        <v>-0.67829759054675143</v>
      </c>
      <c r="L76" s="133">
        <f>('wskaźniki 2015'!L$175-'wskaźniki 2015'!L76)/'wskaźniki 2015'!L$176</f>
        <v>-1.4100098016267946</v>
      </c>
      <c r="M76" s="133">
        <f>('wskaźniki 2015'!M76-'wskaźniki 2015'!M$175)/'wskaźniki 2015'!M$176</f>
        <v>0.67791445006303985</v>
      </c>
      <c r="N76" s="133">
        <f>('wskaźniki 2015'!N76-'wskaźniki 2015'!N$175)/'wskaźniki 2015'!N$176</f>
        <v>1.5182592680483948</v>
      </c>
      <c r="O76" s="133">
        <f>('wskaźniki 2015'!O76-'wskaźniki 2015'!O$175)/'wskaźniki 2015'!O$176</f>
        <v>-3.2060880456573897E-2</v>
      </c>
      <c r="P76" s="133">
        <f>('wskaźniki 2015'!P76-'wskaźniki 2015'!P$175)/'wskaźniki 2015'!P$176</f>
        <v>-1.2421735770087527</v>
      </c>
      <c r="Q76" s="133">
        <f>('wskaźniki 2015'!U76-'wskaźniki 2015'!U$175)/'wskaźniki 2015'!U$176</f>
        <v>-0.27929851233191244</v>
      </c>
      <c r="R76" s="133">
        <f>('wskaźniki 2015'!R76-'wskaźniki 2015'!R$175)/'wskaźniki 2015'!R$176</f>
        <v>0.58402039220310542</v>
      </c>
      <c r="S76" s="133">
        <f>('wskaźniki 2015'!S76-'wskaźniki 2015'!S$175)/'wskaźniki 2015'!S$176</f>
        <v>1.4806150641374904</v>
      </c>
      <c r="T76" s="133">
        <f>('wskaźniki 2015'!T76-'wskaźniki 2015'!T$175)/'wskaźniki 2015'!T$176</f>
        <v>7.5944953175220722E-2</v>
      </c>
      <c r="U76" s="133">
        <f>('wskaźniki 2015'!U76-'wskaźniki 2015'!U$175)/'wskaźniki 2015'!U$176</f>
        <v>-0.27929851233191244</v>
      </c>
      <c r="V76" s="133">
        <f>('wskaźniki 2015'!V76-'wskaźniki 2015'!V$175)/'wskaźniki 2015'!V$176</f>
        <v>0.60638065884198278</v>
      </c>
    </row>
    <row r="77" spans="1:22">
      <c r="A77" s="72" t="s">
        <v>168</v>
      </c>
      <c r="B77" s="72" t="s">
        <v>169</v>
      </c>
      <c r="C77" s="133">
        <f>('wskaźniki 2015'!C77-'wskaźniki 2015'!C$175)/'wskaźniki 2015'!C$176</f>
        <v>-0.41386181461476168</v>
      </c>
      <c r="D77" s="133">
        <f>('wskaźniki 2015'!D77-'wskaźniki 2015'!D$175)/'wskaźniki 2015'!D$176</f>
        <v>1.1353966450706883</v>
      </c>
      <c r="E77" s="133">
        <f>('wskaźniki 2015'!E77-'wskaźniki 2015'!E$175)/'wskaźniki 2015'!E$176</f>
        <v>2.2144640550396115</v>
      </c>
      <c r="F77" s="133">
        <f>('wskaźniki 2015'!F$175-'wskaźniki 2015'!F77)/'wskaźniki 2015'!F$176</f>
        <v>1.0409533456264226</v>
      </c>
      <c r="G77" s="133">
        <f>('wskaźniki 2015'!G$175-'wskaźniki 2015'!G77)/'wskaźniki 2015'!G$176</f>
        <v>1.2477473465982012</v>
      </c>
      <c r="H77" s="133">
        <f>('wskaźniki 2015'!H$175-'wskaźniki 2015'!H77)/'wskaźniki 2015'!H$176</f>
        <v>1.3646368222254555</v>
      </c>
      <c r="I77" s="133">
        <f>('wskaźniki 2015'!I77-'wskaźniki 2015'!I$175)/'wskaźniki 2015'!I$176</f>
        <v>-0.75930164585483784</v>
      </c>
      <c r="J77" s="133">
        <f>('wskaźniki 2015'!J77-'wskaźniki 2015'!J$175)/'wskaźniki 2015'!J$176</f>
        <v>-0.39023640086520145</v>
      </c>
      <c r="K77" s="133">
        <f>('wskaźniki 2015'!K77-'wskaźniki 2015'!K$175)/'wskaźniki 2015'!K$176</f>
        <v>9.4262722954950612E-2</v>
      </c>
      <c r="L77" s="133">
        <f>('wskaźniki 2015'!L$175-'wskaźniki 2015'!L77)/'wskaźniki 2015'!L$176</f>
        <v>4.1136320381435896</v>
      </c>
      <c r="M77" s="133">
        <f>('wskaźniki 2015'!M77-'wskaźniki 2015'!M$175)/'wskaźniki 2015'!M$176</f>
        <v>0.67791445006303985</v>
      </c>
      <c r="N77" s="133">
        <f>('wskaźniki 2015'!N77-'wskaźniki 2015'!N$175)/'wskaźniki 2015'!N$176</f>
        <v>1.3787899687519849</v>
      </c>
      <c r="O77" s="133">
        <f>('wskaźniki 2015'!O77-'wskaźniki 2015'!O$175)/'wskaźniki 2015'!O$176</f>
        <v>-1.3001100178311376</v>
      </c>
      <c r="P77" s="133">
        <f>('wskaźniki 2015'!P77-'wskaźniki 2015'!P$175)/'wskaźniki 2015'!P$176</f>
        <v>-1.1748404239391719</v>
      </c>
      <c r="Q77" s="133">
        <f>('wskaźniki 2015'!U77-'wskaźniki 2015'!U$175)/'wskaźniki 2015'!U$176</f>
        <v>1.1521780037831182</v>
      </c>
      <c r="R77" s="133">
        <f>('wskaźniki 2015'!R77-'wskaźniki 2015'!R$175)/'wskaźniki 2015'!R$176</f>
        <v>2.9407073286435898E-2</v>
      </c>
      <c r="S77" s="133">
        <f>('wskaźniki 2015'!S77-'wskaźniki 2015'!S$175)/'wskaźniki 2015'!S$176</f>
        <v>-0.60130133501331073</v>
      </c>
      <c r="T77" s="133">
        <f>('wskaźniki 2015'!T77-'wskaźniki 2015'!T$175)/'wskaźniki 2015'!T$176</f>
        <v>-1.4520100101879298E-2</v>
      </c>
      <c r="U77" s="133">
        <f>('wskaźniki 2015'!U77-'wskaźniki 2015'!U$175)/'wskaźniki 2015'!U$176</f>
        <v>1.1521780037831182</v>
      </c>
      <c r="V77" s="133">
        <f>('wskaźniki 2015'!V77-'wskaźniki 2015'!V$175)/'wskaźniki 2015'!V$176</f>
        <v>1.6765862482138083</v>
      </c>
    </row>
    <row r="78" spans="1:22">
      <c r="A78" s="72" t="s">
        <v>170</v>
      </c>
      <c r="B78" s="72" t="s">
        <v>171</v>
      </c>
      <c r="C78" s="133">
        <f>('wskaźniki 2015'!C78-'wskaźniki 2015'!C$175)/'wskaźniki 2015'!C$176</f>
        <v>-0.44599317210749229</v>
      </c>
      <c r="D78" s="133">
        <f>('wskaźniki 2015'!D78-'wskaźniki 2015'!D$175)/'wskaźniki 2015'!D$176</f>
        <v>1.2915660367342054</v>
      </c>
      <c r="E78" s="133">
        <f>('wskaźniki 2015'!E78-'wskaźniki 2015'!E$175)/'wskaźniki 2015'!E$176</f>
        <v>0.42550623588338904</v>
      </c>
      <c r="F78" s="133">
        <f>('wskaźniki 2015'!F$175-'wskaźniki 2015'!F78)/'wskaźniki 2015'!F$176</f>
        <v>1.6782051250580094E-2</v>
      </c>
      <c r="G78" s="133">
        <f>('wskaźniki 2015'!G$175-'wskaźniki 2015'!G78)/'wskaźniki 2015'!G$176</f>
        <v>0.9653499054676099</v>
      </c>
      <c r="H78" s="133">
        <f>('wskaźniki 2015'!H$175-'wskaźniki 2015'!H78)/'wskaźniki 2015'!H$176</f>
        <v>0.7495892403773613</v>
      </c>
      <c r="I78" s="133">
        <f>('wskaźniki 2015'!I78-'wskaźniki 2015'!I$175)/'wskaźniki 2015'!I$176</f>
        <v>-0.41056556480610251</v>
      </c>
      <c r="J78" s="133">
        <f>('wskaźniki 2015'!J78-'wskaźniki 2015'!J$175)/'wskaźniki 2015'!J$176</f>
        <v>-0.26923504224327099</v>
      </c>
      <c r="K78" s="133">
        <f>('wskaźniki 2015'!K78-'wskaźniki 2015'!K$175)/'wskaźniki 2015'!K$176</f>
        <v>-0.62254034443073303</v>
      </c>
      <c r="L78" s="133">
        <f>('wskaźniki 2015'!L$175-'wskaźniki 2015'!L78)/'wskaźniki 2015'!L$176</f>
        <v>0.31013526899230653</v>
      </c>
      <c r="M78" s="133">
        <f>('wskaźniki 2015'!M78-'wskaźniki 2015'!M$175)/'wskaźniki 2015'!M$176</f>
        <v>0.67791445006303985</v>
      </c>
      <c r="N78" s="133">
        <f>('wskaźniki 2015'!N78-'wskaźniki 2015'!N$175)/'wskaźniki 2015'!N$176</f>
        <v>1.5333370301344937</v>
      </c>
      <c r="O78" s="133">
        <f>('wskaźniki 2015'!O78-'wskaźniki 2015'!O$175)/'wskaźniki 2015'!O$176</f>
        <v>0.9293024880872427</v>
      </c>
      <c r="P78" s="133">
        <f>('wskaźniki 2015'!P78-'wskaźniki 2015'!P$175)/'wskaźniki 2015'!P$176</f>
        <v>-0.72202081434612697</v>
      </c>
      <c r="Q78" s="133">
        <f>('wskaźniki 2015'!U78-'wskaźniki 2015'!U$175)/'wskaźniki 2015'!U$176</f>
        <v>3.6163658474291664</v>
      </c>
      <c r="R78" s="133">
        <f>('wskaźniki 2015'!R78-'wskaźniki 2015'!R$175)/'wskaźniki 2015'!R$176</f>
        <v>-0.10093983576771222</v>
      </c>
      <c r="S78" s="133">
        <f>('wskaźniki 2015'!S78-'wskaźniki 2015'!S$175)/'wskaźniki 2015'!S$176</f>
        <v>-0.60130133501331073</v>
      </c>
      <c r="T78" s="133">
        <f>('wskaźniki 2015'!T78-'wskaźniki 2015'!T$175)/'wskaźniki 2015'!T$176</f>
        <v>-0.62016477432273975</v>
      </c>
      <c r="U78" s="133">
        <f>('wskaźniki 2015'!U78-'wskaźniki 2015'!U$175)/'wskaźniki 2015'!U$176</f>
        <v>3.6163658474291664</v>
      </c>
      <c r="V78" s="133">
        <f>('wskaźniki 2015'!V78-'wskaźniki 2015'!V$175)/'wskaźniki 2015'!V$176</f>
        <v>2.7490364831248102</v>
      </c>
    </row>
    <row r="79" spans="1:22">
      <c r="A79" s="72" t="s">
        <v>172</v>
      </c>
      <c r="B79" s="72" t="s">
        <v>173</v>
      </c>
      <c r="C79" s="133">
        <f>('wskaźniki 2015'!C79-'wskaźniki 2015'!C$175)/'wskaźniki 2015'!C$176</f>
        <v>-0.39399986098801287</v>
      </c>
      <c r="D79" s="133">
        <f>('wskaźniki 2015'!D79-'wskaźniki 2015'!D$175)/'wskaźniki 2015'!D$176</f>
        <v>-0.16919612569039846</v>
      </c>
      <c r="E79" s="133">
        <f>('wskaźniki 2015'!E79-'wskaźniki 2015'!E$175)/'wskaźniki 2015'!E$176</f>
        <v>-0.57357760584108841</v>
      </c>
      <c r="F79" s="133">
        <f>('wskaźniki 2015'!F$175-'wskaźniki 2015'!F79)/'wskaźniki 2015'!F$176</f>
        <v>0.64704130932802217</v>
      </c>
      <c r="G79" s="133">
        <f>('wskaźniki 2015'!G$175-'wskaźniki 2015'!G79)/'wskaźniki 2015'!G$176</f>
        <v>4.92801574098383E-2</v>
      </c>
      <c r="H79" s="133">
        <f>('wskaźniki 2015'!H$175-'wskaźniki 2015'!H79)/'wskaźniki 2015'!H$176</f>
        <v>0.21142260626027862</v>
      </c>
      <c r="I79" s="133">
        <f>('wskaźniki 2015'!I79-'wskaźniki 2015'!I$175)/'wskaźniki 2015'!I$176</f>
        <v>-0.38565584473119247</v>
      </c>
      <c r="J79" s="133">
        <f>('wskaźniki 2015'!J79-'wskaźniki 2015'!J$175)/'wskaźniki 2015'!J$176</f>
        <v>-0.89060680080509314</v>
      </c>
      <c r="K79" s="133">
        <f>('wskaźniki 2015'!K79-'wskaźniki 2015'!K$175)/'wskaźniki 2015'!K$176</f>
        <v>8.7166019101822978E-2</v>
      </c>
      <c r="L79" s="133">
        <f>('wskaźniki 2015'!L$175-'wskaźniki 2015'!L79)/'wskaźniki 2015'!L$176</f>
        <v>-1.8746615179764503E-2</v>
      </c>
      <c r="M79" s="133">
        <f>('wskaźniki 2015'!M79-'wskaźniki 2015'!M$175)/'wskaźniki 2015'!M$176</f>
        <v>0.6857966338993412</v>
      </c>
      <c r="N79" s="133">
        <f>('wskaźniki 2015'!N79-'wskaźniki 2015'!N$175)/'wskaźniki 2015'!N$176</f>
        <v>-4.9827988905834744E-2</v>
      </c>
      <c r="O79" s="133">
        <f>('wskaźniki 2015'!O79-'wskaźniki 2015'!O$175)/'wskaźniki 2015'!O$176</f>
        <v>-0.60774116636523734</v>
      </c>
      <c r="P79" s="133">
        <f>('wskaźniki 2015'!P79-'wskaźniki 2015'!P$175)/'wskaźniki 2015'!P$176</f>
        <v>-0.6547875895166676</v>
      </c>
      <c r="Q79" s="133">
        <f>('wskaźniki 2015'!U79-'wskaźniki 2015'!U$175)/'wskaźniki 2015'!U$176</f>
        <v>-0.56350582690371498</v>
      </c>
      <c r="R79" s="133">
        <f>('wskaźniki 2015'!R79-'wskaźniki 2015'!R$175)/'wskaźniki 2015'!R$176</f>
        <v>-2.9376826875238741E-2</v>
      </c>
      <c r="S79" s="133">
        <f>('wskaźniki 2015'!S79-'wskaźniki 2015'!S$175)/'wskaźniki 2015'!S$176</f>
        <v>-0.60130133501331073</v>
      </c>
      <c r="T79" s="133">
        <f>('wskaźniki 2015'!T79-'wskaźniki 2015'!T$175)/'wskaźniki 2015'!T$176</f>
        <v>-0.386853483021383</v>
      </c>
      <c r="U79" s="133">
        <f>('wskaźniki 2015'!U79-'wskaźniki 2015'!U$175)/'wskaźniki 2015'!U$176</f>
        <v>-0.56350582690371498</v>
      </c>
      <c r="V79" s="133">
        <f>('wskaźniki 2015'!V79-'wskaźniki 2015'!V$175)/'wskaźniki 2015'!V$176</f>
        <v>-0.27581494129852213</v>
      </c>
    </row>
    <row r="80" spans="1:22">
      <c r="A80" s="72" t="s">
        <v>174</v>
      </c>
      <c r="B80" s="72" t="s">
        <v>175</v>
      </c>
      <c r="C80" s="133">
        <f>('wskaźniki 2015'!C80-'wskaźniki 2015'!C$175)/'wskaźniki 2015'!C$176</f>
        <v>-0.22575052376359303</v>
      </c>
      <c r="D80" s="133">
        <f>('wskaźniki 2015'!D80-'wskaźniki 2015'!D$175)/'wskaźniki 2015'!D$176</f>
        <v>-1.172138501305551</v>
      </c>
      <c r="E80" s="133">
        <f>('wskaźniki 2015'!E80-'wskaźniki 2015'!E$175)/'wskaźniki 2015'!E$176</f>
        <v>-1.1670504861816968</v>
      </c>
      <c r="F80" s="133">
        <f>('wskaźniki 2015'!F$175-'wskaźniki 2015'!F80)/'wskaźniki 2015'!F$176</f>
        <v>0.22686847060972809</v>
      </c>
      <c r="G80" s="133">
        <f>('wskaźniki 2015'!G$175-'wskaźniki 2015'!G80)/'wskaźniki 2015'!G$176</f>
        <v>-1.0527586372461271</v>
      </c>
      <c r="H80" s="133">
        <f>('wskaźniki 2015'!H$175-'wskaźniki 2015'!H80)/'wskaźniki 2015'!H$176</f>
        <v>-0.63426781878085081</v>
      </c>
      <c r="I80" s="133">
        <f>('wskaźniki 2015'!I80-'wskaźniki 2015'!I$175)/'wskaźniki 2015'!I$176</f>
        <v>-1.0831280068286639</v>
      </c>
      <c r="J80" s="133">
        <f>('wskaźniki 2015'!J80-'wskaźniki 2015'!J$175)/'wskaźniki 2015'!J$176</f>
        <v>-1.3154929393248616</v>
      </c>
      <c r="K80" s="133">
        <f>('wskaźniki 2015'!K80-'wskaźniki 2015'!K$175)/'wskaźniki 2015'!K$176</f>
        <v>-0.39468128396015834</v>
      </c>
      <c r="L80" s="133">
        <f>('wskaźniki 2015'!L$175-'wskaźniki 2015'!L80)/'wskaźniki 2015'!L$176</f>
        <v>-0.7818633264843956</v>
      </c>
      <c r="M80" s="133">
        <f>('wskaźniki 2015'!M80-'wskaźniki 2015'!M$175)/'wskaźniki 2015'!M$176</f>
        <v>0.28380525824792535</v>
      </c>
      <c r="N80" s="133">
        <f>('wskaźniki 2015'!N80-'wskaźniki 2015'!N$175)/'wskaźniki 2015'!N$176</f>
        <v>0.16503012082106708</v>
      </c>
      <c r="O80" s="133">
        <f>('wskaźniki 2015'!O80-'wskaźniki 2015'!O$175)/'wskaźniki 2015'!O$176</f>
        <v>0.62968780297940097</v>
      </c>
      <c r="P80" s="133">
        <f>('wskaźniki 2015'!P80-'wskaźniki 2015'!P$175)/'wskaźniki 2015'!P$176</f>
        <v>0.47049796171339603</v>
      </c>
      <c r="Q80" s="133">
        <f>('wskaźniki 2015'!U80-'wskaźniki 2015'!U$175)/'wskaźniki 2015'!U$176</f>
        <v>-0.54234010891747142</v>
      </c>
      <c r="R80" s="133">
        <f>('wskaźniki 2015'!R80-'wskaźniki 2015'!R$175)/'wskaźniki 2015'!R$176</f>
        <v>7.6825884440778801E-3</v>
      </c>
      <c r="S80" s="133">
        <f>('wskaźniki 2015'!S80-'wskaźniki 2015'!S$175)/'wskaźniki 2015'!S$176</f>
        <v>0.65032288514304759</v>
      </c>
      <c r="T80" s="133">
        <f>('wskaźniki 2015'!T80-'wskaźniki 2015'!T$175)/'wskaźniki 2015'!T$176</f>
        <v>-8.9241681440291445E-2</v>
      </c>
      <c r="U80" s="133">
        <f>('wskaźniki 2015'!U80-'wskaźniki 2015'!U$175)/'wskaźniki 2015'!U$176</f>
        <v>-0.54234010891747142</v>
      </c>
      <c r="V80" s="133">
        <f>('wskaźniki 2015'!V80-'wskaźniki 2015'!V$175)/'wskaźniki 2015'!V$176</f>
        <v>-0.78579808591303557</v>
      </c>
    </row>
    <row r="81" spans="1:22">
      <c r="A81" s="72" t="s">
        <v>176</v>
      </c>
      <c r="B81" s="72" t="s">
        <v>177</v>
      </c>
      <c r="C81" s="133">
        <f>('wskaźniki 2015'!C81-'wskaźniki 2015'!C$175)/'wskaźniki 2015'!C$176</f>
        <v>-0.42315681754353579</v>
      </c>
      <c r="D81" s="133">
        <f>('wskaźniki 2015'!D81-'wskaźniki 2015'!D$175)/'wskaźniki 2015'!D$176</f>
        <v>0.78293720840513104</v>
      </c>
      <c r="E81" s="133">
        <f>('wskaźniki 2015'!E81-'wskaźniki 2015'!E$175)/'wskaźniki 2015'!E$176</f>
        <v>0.23123993332585174</v>
      </c>
      <c r="F81" s="133">
        <f>('wskaźniki 2015'!F$175-'wskaźniki 2015'!F81)/'wskaźniki 2015'!F$176</f>
        <v>0.48947649480866168</v>
      </c>
      <c r="G81" s="133">
        <f>('wskaźniki 2015'!G$175-'wskaźniki 2015'!G81)/'wskaźniki 2015'!G$176</f>
        <v>0.36956018210672864</v>
      </c>
      <c r="H81" s="133">
        <f>('wskaźniki 2015'!H$175-'wskaźniki 2015'!H81)/'wskaźniki 2015'!H$176</f>
        <v>0.40362497558780808</v>
      </c>
      <c r="I81" s="133">
        <f>('wskaźniki 2015'!I81-'wskaźniki 2015'!I$175)/'wskaźniki 2015'!I$176</f>
        <v>-1.1080377269035742</v>
      </c>
      <c r="J81" s="133">
        <f>('wskaźniki 2015'!J81-'wskaźniki 2015'!J$175)/'wskaźniki 2015'!J$176</f>
        <v>0.36697743416533968</v>
      </c>
      <c r="K81" s="133">
        <f>('wskaźniki 2015'!K81-'wskaźniki 2015'!K$175)/'wskaźniki 2015'!K$176</f>
        <v>0.23493756232493418</v>
      </c>
      <c r="L81" s="133">
        <f>('wskaźniki 2015'!L$175-'wskaźniki 2015'!L81)/'wskaźniki 2015'!L$176</f>
        <v>-0.35617053982082075</v>
      </c>
      <c r="M81" s="133">
        <f>('wskaźniki 2015'!M81-'wskaźniki 2015'!M$175)/'wskaźniki 2015'!M$176</f>
        <v>-4.2169217122806781</v>
      </c>
      <c r="N81" s="133">
        <f>('wskaźniki 2015'!N81-'wskaźniki 2015'!N$175)/'wskaźniki 2015'!N$176</f>
        <v>-1.158043502234064</v>
      </c>
      <c r="O81" s="133">
        <f>('wskaźniki 2015'!O81-'wskaźniki 2015'!O$175)/'wskaźniki 2015'!O$176</f>
        <v>0.52947045568009332</v>
      </c>
      <c r="P81" s="133">
        <f>('wskaźniki 2015'!P81-'wskaźniki 2015'!P$175)/'wskaźniki 2015'!P$176</f>
        <v>1.0868913475116664</v>
      </c>
      <c r="Q81" s="133">
        <f>('wskaźniki 2015'!U81-'wskaźniki 2015'!U$175)/'wskaźniki 2015'!U$176</f>
        <v>-0.69630670764044544</v>
      </c>
      <c r="R81" s="133">
        <f>('wskaźniki 2015'!R81-'wskaźniki 2015'!R$175)/'wskaźniki 2015'!R$176</f>
        <v>-0.23895421006033962</v>
      </c>
      <c r="S81" s="133">
        <f>('wskaźniki 2015'!S81-'wskaźniki 2015'!S$175)/'wskaźniki 2015'!S$176</f>
        <v>-0.60130133501331073</v>
      </c>
      <c r="T81" s="133">
        <f>('wskaźniki 2015'!T81-'wskaźniki 2015'!T$175)/'wskaźniki 2015'!T$176</f>
        <v>-0.38486805409332586</v>
      </c>
      <c r="U81" s="133">
        <f>('wskaźniki 2015'!U81-'wskaźniki 2015'!U$175)/'wskaźniki 2015'!U$176</f>
        <v>-0.69630670764044544</v>
      </c>
      <c r="V81" s="133">
        <f>('wskaźniki 2015'!V81-'wskaźniki 2015'!V$175)/'wskaźniki 2015'!V$176</f>
        <v>-0.94615693646813304</v>
      </c>
    </row>
    <row r="82" spans="1:22">
      <c r="A82" s="72" t="s">
        <v>178</v>
      </c>
      <c r="B82" s="72" t="s">
        <v>179</v>
      </c>
      <c r="C82" s="133">
        <f>('wskaźniki 2015'!C82-'wskaźniki 2015'!C$175)/'wskaźniki 2015'!C$176</f>
        <v>-0.37251372790213094</v>
      </c>
      <c r="D82" s="133">
        <f>('wskaźniki 2015'!D82-'wskaźniki 2015'!D$175)/'wskaźniki 2015'!D$176</f>
        <v>0.23444510004828831</v>
      </c>
      <c r="E82" s="133">
        <f>('wskaźniki 2015'!E82-'wskaźniki 2015'!E$175)/'wskaźniki 2015'!E$176</f>
        <v>-0.17330363079121772</v>
      </c>
      <c r="F82" s="133">
        <f>('wskaźniki 2015'!F$175-'wskaźniki 2015'!F82)/'wskaźniki 2015'!F$176</f>
        <v>-0.27208677536824538</v>
      </c>
      <c r="G82" s="133">
        <f>('wskaźniki 2015'!G$175-'wskaźniki 2015'!G82)/'wskaźniki 2015'!G$176</f>
        <v>-6.0923722055757856E-2</v>
      </c>
      <c r="H82" s="133">
        <f>('wskaźniki 2015'!H$175-'wskaźniki 2015'!H82)/'wskaźniki 2015'!H$176</f>
        <v>-0.21142260626028614</v>
      </c>
      <c r="I82" s="133">
        <f>('wskaźniki 2015'!I82-'wskaźniki 2015'!I$175)/'wskaźniki 2015'!I$176</f>
        <v>-0.70948220570501863</v>
      </c>
      <c r="J82" s="133">
        <f>('wskaźniki 2015'!J82-'wskaźniki 2015'!J$175)/'wskaźniki 2015'!J$176</f>
        <v>-0.52538816590950044</v>
      </c>
      <c r="K82" s="133">
        <f>('wskaźniki 2015'!K82-'wskaźniki 2015'!K$175)/'wskaźniki 2015'!K$176</f>
        <v>0.55402839362221878</v>
      </c>
      <c r="L82" s="133">
        <f>('wskaźniki 2015'!L$175-'wskaźniki 2015'!L82)/'wskaźniki 2015'!L$176</f>
        <v>1.3200982932879364</v>
      </c>
      <c r="M82" s="133">
        <f>('wskaźniki 2015'!M82-'wskaźniki 2015'!M$175)/'wskaźniki 2015'!M$176</f>
        <v>0.62273916320892375</v>
      </c>
      <c r="N82" s="133">
        <f>('wskaźniki 2015'!N82-'wskaźniki 2015'!N$175)/'wskaźniki 2015'!N$176</f>
        <v>0.37234934950491932</v>
      </c>
      <c r="O82" s="133">
        <f>('wskaźniki 2015'!O82-'wskaźniki 2015'!O$175)/'wskaźniki 2015'!O$176</f>
        <v>-0.23649528236496539</v>
      </c>
      <c r="P82" s="133">
        <f>('wskaźniki 2015'!P82-'wskaźniki 2015'!P$175)/'wskaźniki 2015'!P$176</f>
        <v>0.44623046743076134</v>
      </c>
      <c r="Q82" s="133">
        <f>('wskaźniki 2015'!U82-'wskaźniki 2015'!U$175)/'wskaźniki 2015'!U$176</f>
        <v>-0.22634190443665309</v>
      </c>
      <c r="R82" s="133">
        <f>('wskaźniki 2015'!R82-'wskaźniki 2015'!R$175)/'wskaźniki 2015'!R$176</f>
        <v>7.7967686463471478E-2</v>
      </c>
      <c r="S82" s="133">
        <f>('wskaźniki 2015'!S82-'wskaźniki 2015'!S$175)/'wskaźniki 2015'!S$176</f>
        <v>1.5456565297456939</v>
      </c>
      <c r="T82" s="133">
        <f>('wskaźniki 2015'!T82-'wskaźniki 2015'!T$175)/'wskaźniki 2015'!T$176</f>
        <v>-9.4887771911724442E-2</v>
      </c>
      <c r="U82" s="133">
        <f>('wskaźniki 2015'!U82-'wskaźniki 2015'!U$175)/'wskaźniki 2015'!U$176</f>
        <v>-0.22634190443665309</v>
      </c>
      <c r="V82" s="133">
        <f>('wskaźniki 2015'!V82-'wskaźniki 2015'!V$175)/'wskaźniki 2015'!V$176</f>
        <v>-0.36710243837606638</v>
      </c>
    </row>
    <row r="83" spans="1:22">
      <c r="A83" s="72" t="s">
        <v>180</v>
      </c>
      <c r="B83" s="72" t="s">
        <v>181</v>
      </c>
      <c r="C83" s="133">
        <f>('wskaźniki 2015'!C83-'wskaźniki 2015'!C$175)/'wskaźniki 2015'!C$176</f>
        <v>-0.42390041777783777</v>
      </c>
      <c r="D83" s="133">
        <f>('wskaźniki 2015'!D83-'wskaźniki 2015'!D$175)/'wskaźniki 2015'!D$176</f>
        <v>-0.43845002513435899</v>
      </c>
      <c r="E83" s="133">
        <f>('wskaźniki 2015'!E83-'wskaźniki 2015'!E$175)/'wskaźniki 2015'!E$176</f>
        <v>-0.75610253846382958</v>
      </c>
      <c r="F83" s="133">
        <f>('wskaźniki 2015'!F$175-'wskaźniki 2015'!F83)/'wskaźniki 2015'!F$176</f>
        <v>0.35817248270919488</v>
      </c>
      <c r="G83" s="133">
        <f>('wskaźniki 2015'!G$175-'wskaźniki 2015'!G83)/'wskaźniki 2015'!G$176</f>
        <v>-0.41219858785234692</v>
      </c>
      <c r="H83" s="133">
        <f>('wskaźniki 2015'!H$175-'wskaźniki 2015'!H83)/'wskaźniki 2015'!H$176</f>
        <v>-0.21142260626028614</v>
      </c>
      <c r="I83" s="133">
        <f>('wskaźniki 2015'!I83-'wskaźniki 2015'!I$175)/'wskaźniki 2015'!I$176</f>
        <v>0.1623579969168206</v>
      </c>
      <c r="J83" s="133">
        <f>('wskaźniki 2015'!J83-'wskaźniki 2015'!J$175)/'wskaźniki 2015'!J$176</f>
        <v>-1.1955745244043166</v>
      </c>
      <c r="K83" s="133">
        <f>('wskaźniki 2015'!K83-'wskaźniki 2015'!K$175)/'wskaźniki 2015'!K$176</f>
        <v>0.33715168474184543</v>
      </c>
      <c r="L83" s="133">
        <f>('wskaźniki 2015'!L$175-'wskaźniki 2015'!L83)/'wskaźniki 2015'!L$176</f>
        <v>-1.3001026584630697</v>
      </c>
      <c r="M83" s="133">
        <f>('wskaźniki 2015'!M83-'wskaźniki 2015'!M$175)/'wskaźniki 2015'!M$176</f>
        <v>-2.8927148277818948</v>
      </c>
      <c r="N83" s="133">
        <f>('wskaźniki 2015'!N83-'wskaźniki 2015'!N$175)/'wskaźniki 2015'!N$176</f>
        <v>-0.42300260053676908</v>
      </c>
      <c r="O83" s="133">
        <f>('wskaźniki 2015'!O83-'wskaźniki 2015'!O$175)/'wskaźniki 2015'!O$176</f>
        <v>-0.21150156258042183</v>
      </c>
      <c r="P83" s="133">
        <f>('wskaźniki 2015'!P83-'wskaźniki 2015'!P$175)/'wskaźniki 2015'!P$176</f>
        <v>2.0823778781604396</v>
      </c>
      <c r="Q83" s="133">
        <f>('wskaźniki 2015'!U83-'wskaźniki 2015'!U$175)/'wskaźniki 2015'!U$176</f>
        <v>-0.61778764497415173</v>
      </c>
      <c r="R83" s="133">
        <f>('wskaźniki 2015'!R83-'wskaźniki 2015'!R$175)/'wskaźniki 2015'!R$176</f>
        <v>-1.6597718144439905E-2</v>
      </c>
      <c r="S83" s="133">
        <f>('wskaźniki 2015'!S83-'wskaźniki 2015'!S$175)/'wskaźniki 2015'!S$176</f>
        <v>-0.60130133501331073</v>
      </c>
      <c r="T83" s="133">
        <f>('wskaźniki 2015'!T83-'wskaźniki 2015'!T$175)/'wskaźniki 2015'!T$176</f>
        <v>-0.24640843091536438</v>
      </c>
      <c r="U83" s="133">
        <f>('wskaźniki 2015'!U83-'wskaźniki 2015'!U$175)/'wskaźniki 2015'!U$176</f>
        <v>-0.61778764497415173</v>
      </c>
      <c r="V83" s="133">
        <f>('wskaźniki 2015'!V83-'wskaźniki 2015'!V$175)/'wskaźniki 2015'!V$176</f>
        <v>-0.9457357874492186</v>
      </c>
    </row>
    <row r="84" spans="1:22">
      <c r="A84" s="72" t="s">
        <v>182</v>
      </c>
      <c r="B84" s="72" t="s">
        <v>183</v>
      </c>
      <c r="C84" s="133">
        <f>('wskaźniki 2015'!C84-'wskaźniki 2015'!C$175)/'wskaźniki 2015'!C$176</f>
        <v>-0.41611218374488596</v>
      </c>
      <c r="D84" s="133">
        <f>('wskaźniki 2015'!D84-'wskaźniki 2015'!D$175)/'wskaźniki 2015'!D$176</f>
        <v>-0.5750353786692064</v>
      </c>
      <c r="E84" s="133">
        <f>('wskaźniki 2015'!E84-'wskaźniki 2015'!E$175)/'wskaźniki 2015'!E$176</f>
        <v>-0.45402911195952705</v>
      </c>
      <c r="F84" s="133">
        <f>('wskaźniki 2015'!F$175-'wskaźniki 2015'!F84)/'wskaźniki 2015'!F$176</f>
        <v>1.0934749504662082</v>
      </c>
      <c r="G84" s="133">
        <f>('wskaźniki 2015'!G$175-'wskaźniki 2015'!G84)/'wskaźniki 2015'!G$176</f>
        <v>-0.53273408101784314</v>
      </c>
      <c r="H84" s="133">
        <f>('wskaźniki 2015'!H$175-'wskaźniki 2015'!H84)/'wskaźniki 2015'!H$176</f>
        <v>1.9220236932749126E-2</v>
      </c>
      <c r="I84" s="133">
        <f>('wskaźniki 2015'!I84-'wskaźniki 2015'!I$175)/'wskaźniki 2015'!I$176</f>
        <v>-0.36074612465628331</v>
      </c>
      <c r="J84" s="133">
        <f>('wskaźniki 2015'!J84-'wskaźniki 2015'!J$175)/'wskaźniki 2015'!J$176</f>
        <v>1.4821143748543657</v>
      </c>
      <c r="K84" s="133">
        <f>('wskaźniki 2015'!K84-'wskaźniki 2015'!K$175)/'wskaźniki 2015'!K$176</f>
        <v>-0.12184944875493385</v>
      </c>
      <c r="L84" s="133">
        <f>('wskaźniki 2015'!L$175-'wskaźniki 2015'!L84)/'wskaźniki 2015'!L$176</f>
        <v>0.29903128268843593</v>
      </c>
      <c r="M84" s="133">
        <f>('wskaźniki 2015'!M84-'wskaźniki 2015'!M$175)/'wskaźniki 2015'!M$176</f>
        <v>-3.0030654014901268</v>
      </c>
      <c r="N84" s="133">
        <f>('wskaźniki 2015'!N84-'wskaźniki 2015'!N$175)/'wskaźniki 2015'!N$176</f>
        <v>-0.53231637566098211</v>
      </c>
      <c r="O84" s="133">
        <f>('wskaźniki 2015'!O84-'wskaźniki 2015'!O$175)/'wskaźniki 2015'!O$176</f>
        <v>-0.15381397853471959</v>
      </c>
      <c r="P84" s="133">
        <f>('wskaźniki 2015'!P84-'wskaźniki 2015'!P$175)/'wskaźniki 2015'!P$176</f>
        <v>1.1950882741986468</v>
      </c>
      <c r="Q84" s="133">
        <f>('wskaźniki 2015'!U84-'wskaźniki 2015'!U$175)/'wskaźniki 2015'!U$176</f>
        <v>-0.53027531294889929</v>
      </c>
      <c r="R84" s="133">
        <f>('wskaźniki 2015'!R84-'wskaźniki 2015'!R$175)/'wskaźniki 2015'!R$176</f>
        <v>-1.2165560279664505</v>
      </c>
      <c r="S84" s="133">
        <f>('wskaźniki 2015'!S84-'wskaźniki 2015'!S$175)/'wskaźniki 2015'!S$176</f>
        <v>-0.60130133501331073</v>
      </c>
      <c r="T84" s="133">
        <f>('wskaźniki 2015'!T84-'wskaźniki 2015'!T$175)/'wskaźniki 2015'!T$176</f>
        <v>-0.27792320268319126</v>
      </c>
      <c r="U84" s="133">
        <f>('wskaźniki 2015'!U84-'wskaźniki 2015'!U$175)/'wskaźniki 2015'!U$176</f>
        <v>-0.53027531294889929</v>
      </c>
      <c r="V84" s="133">
        <f>('wskaźniki 2015'!V84-'wskaźniki 2015'!V$175)/'wskaźniki 2015'!V$176</f>
        <v>-0.32834915995907643</v>
      </c>
    </row>
    <row r="85" spans="1:22">
      <c r="A85" s="72" t="s">
        <v>184</v>
      </c>
      <c r="B85" s="72" t="s">
        <v>185</v>
      </c>
      <c r="C85" s="133">
        <f>('wskaźniki 2015'!C85-'wskaźniki 2015'!C$175)/'wskaźniki 2015'!C$176</f>
        <v>-0.42476142857545052</v>
      </c>
      <c r="D85" s="133">
        <f>('wskaźniki 2015'!D85-'wskaźniki 2015'!D$175)/'wskaźniki 2015'!D$176</f>
        <v>1.2703490093235077</v>
      </c>
      <c r="E85" s="133">
        <f>('wskaźniki 2015'!E85-'wskaźniki 2015'!E$175)/'wskaźniki 2015'!E$176</f>
        <v>-1.8531027105267668E-2</v>
      </c>
      <c r="F85" s="133">
        <f>('wskaźniki 2015'!F$175-'wskaźniki 2015'!F85)/'wskaźniki 2015'!F$176</f>
        <v>-0.63973800924675384</v>
      </c>
      <c r="G85" s="133">
        <f>('wskaźniki 2015'!G$175-'wskaźniki 2015'!G85)/'wskaźniki 2015'!G$176</f>
        <v>1.0789976561665062</v>
      </c>
      <c r="H85" s="133">
        <f>('wskaźniki 2015'!H$175-'wskaźniki 2015'!H85)/'wskaźniki 2015'!H$176</f>
        <v>0.65348805571359658</v>
      </c>
      <c r="I85" s="133">
        <f>('wskaźniki 2015'!I85-'wskaźniki 2015'!I$175)/'wskaźniki 2015'!I$176</f>
        <v>-1.2824057674279417</v>
      </c>
      <c r="J85" s="133">
        <f>('wskaźniki 2015'!J85-'wskaźniki 2015'!J$175)/'wskaźniki 2015'!J$176</f>
        <v>1.1662689771823485</v>
      </c>
      <c r="K85" s="133">
        <f>('wskaźniki 2015'!K85-'wskaźniki 2015'!K$175)/'wskaźniki 2015'!K$176</f>
        <v>0.40358546757986963</v>
      </c>
      <c r="L85" s="133">
        <f>('wskaźniki 2015'!L$175-'wskaźniki 2015'!L85)/'wskaźniki 2015'!L$176</f>
        <v>0.25461200594390854</v>
      </c>
      <c r="M85" s="133">
        <f>('wskaźniki 2015'!M85-'wskaźniki 2015'!M$175)/'wskaźniki 2015'!M$176</f>
        <v>0.67791445006303985</v>
      </c>
      <c r="N85" s="133">
        <f>('wskaźniki 2015'!N85-'wskaźniki 2015'!N$175)/'wskaźniki 2015'!N$176</f>
        <v>-0.92810763042106392</v>
      </c>
      <c r="O85" s="133">
        <f>('wskaźniki 2015'!O85-'wskaźniki 2015'!O$175)/'wskaźniki 2015'!O$176</f>
        <v>-0.65076519163961488</v>
      </c>
      <c r="P85" s="133">
        <f>('wskaźniki 2015'!P85-'wskaźniki 2015'!P$175)/'wskaźniki 2015'!P$176</f>
        <v>0.45280212976340145</v>
      </c>
      <c r="Q85" s="133">
        <f>('wskaźniki 2015'!U85-'wskaźniki 2015'!U$175)/'wskaźniki 2015'!U$176</f>
        <v>-0.58492629338712765</v>
      </c>
      <c r="R85" s="133">
        <f>('wskaźniki 2015'!R85-'wskaźniki 2015'!R$175)/'wskaźniki 2015'!R$176</f>
        <v>-0.33224170379517109</v>
      </c>
      <c r="S85" s="133">
        <f>('wskaźniki 2015'!S85-'wskaźniki 2015'!S$175)/'wskaźniki 2015'!S$176</f>
        <v>-0.60130133501331073</v>
      </c>
      <c r="T85" s="133">
        <f>('wskaźniki 2015'!T85-'wskaźniki 2015'!T$175)/'wskaźniki 2015'!T$176</f>
        <v>-0.31941263843581064</v>
      </c>
      <c r="U85" s="133">
        <f>('wskaźniki 2015'!U85-'wskaźniki 2015'!U$175)/'wskaźniki 2015'!U$176</f>
        <v>-0.58492629338712765</v>
      </c>
      <c r="V85" s="133">
        <f>('wskaźniki 2015'!V85-'wskaźniki 2015'!V$175)/'wskaźniki 2015'!V$176</f>
        <v>-0.95585998019372964</v>
      </c>
    </row>
    <row r="86" spans="1:22">
      <c r="A86" s="72" t="s">
        <v>186</v>
      </c>
      <c r="B86" s="72" t="s">
        <v>187</v>
      </c>
      <c r="C86" s="133">
        <f>('wskaźniki 2015'!C86-'wskaźniki 2015'!C$175)/'wskaźniki 2015'!C$176</f>
        <v>-0.42591596578134028</v>
      </c>
      <c r="D86" s="133">
        <f>('wskaźniki 2015'!D86-'wskaźniki 2015'!D$175)/'wskaźniki 2015'!D$176</f>
        <v>0.20473475338269437</v>
      </c>
      <c r="E86" s="133">
        <f>('wskaźniki 2015'!E86-'wskaźniki 2015'!E$175)/'wskaźniki 2015'!E$176</f>
        <v>9.1410891375096864E-2</v>
      </c>
      <c r="F86" s="133">
        <f>('wskaźniki 2015'!F$175-'wskaźniki 2015'!F86)/'wskaźniki 2015'!F$176</f>
        <v>-0.58721640440696643</v>
      </c>
      <c r="G86" s="133">
        <f>('wskaźniki 2015'!G$175-'wskaźniki 2015'!G86)/'wskaźniki 2015'!G$176</f>
        <v>0.7311666616032173</v>
      </c>
      <c r="H86" s="133">
        <f>('wskaźniki 2015'!H$175-'wskaźniki 2015'!H86)/'wskaźniki 2015'!H$176</f>
        <v>0.32674402785679657</v>
      </c>
      <c r="I86" s="133">
        <f>('wskaźniki 2015'!I86-'wskaźniki 2015'!I$175)/'wskaźniki 2015'!I$176</f>
        <v>-0.88385024622938635</v>
      </c>
      <c r="J86" s="133">
        <f>('wskaźniki 2015'!J86-'wskaźniki 2015'!J$175)/'wskaźniki 2015'!J$176</f>
        <v>1.4906914454138609</v>
      </c>
      <c r="K86" s="133">
        <f>('wskaźniki 2015'!K86-'wskaźniki 2015'!K$175)/'wskaźniki 2015'!K$176</f>
        <v>0.90952918334467603</v>
      </c>
      <c r="L86" s="133">
        <f>('wskaźniki 2015'!L$175-'wskaźniki 2015'!L86)/'wskaźniki 2015'!L$176</f>
        <v>0.62193307222640948</v>
      </c>
      <c r="M86" s="133">
        <f>('wskaźniki 2015'!M86-'wskaźniki 2015'!M$175)/'wskaźniki 2015'!M$176</f>
        <v>0.44144893497397114</v>
      </c>
      <c r="N86" s="133">
        <f>('wskaźniki 2015'!N86-'wskaźniki 2015'!N$175)/'wskaźniki 2015'!N$176</f>
        <v>-9.1291834642605263E-2</v>
      </c>
      <c r="O86" s="133">
        <f>('wskaźniki 2015'!O86-'wskaźniki 2015'!O$175)/'wskaźniki 2015'!O$176</f>
        <v>-1.0894029815500357</v>
      </c>
      <c r="P86" s="133">
        <f>('wskaźniki 2015'!P86-'wskaźniki 2015'!P$175)/'wskaźniki 2015'!P$176</f>
        <v>-0.42752314971078786</v>
      </c>
      <c r="Q86" s="133">
        <f>('wskaźniki 2015'!U86-'wskaźniki 2015'!U$175)/'wskaźniki 2015'!U$176</f>
        <v>1.140002675571441</v>
      </c>
      <c r="R86" s="133">
        <f>('wskaźniki 2015'!R86-'wskaźniki 2015'!R$175)/'wskaźniki 2015'!R$176</f>
        <v>-0.33735334728749061</v>
      </c>
      <c r="S86" s="133">
        <f>('wskaźniki 2015'!S86-'wskaźniki 2015'!S$175)/'wskaźniki 2015'!S$176</f>
        <v>1.3961537560581379</v>
      </c>
      <c r="T86" s="133">
        <f>('wskaźniki 2015'!T86-'wskaźniki 2015'!T$175)/'wskaźniki 2015'!T$176</f>
        <v>-0.44698028897373171</v>
      </c>
      <c r="U86" s="133">
        <f>('wskaźniki 2015'!U86-'wskaźniki 2015'!U$175)/'wskaźniki 2015'!U$176</f>
        <v>1.140002675571441</v>
      </c>
      <c r="V86" s="133">
        <f>('wskaźniki 2015'!V86-'wskaźniki 2015'!V$175)/'wskaźniki 2015'!V$176</f>
        <v>0.5420518861285013</v>
      </c>
    </row>
    <row r="87" spans="1:22">
      <c r="A87" s="72" t="s">
        <v>188</v>
      </c>
      <c r="B87" s="72" t="s">
        <v>189</v>
      </c>
      <c r="C87" s="133">
        <f>('wskaźniki 2015'!C87-'wskaźniki 2015'!C$175)/'wskaźniki 2015'!C$176</f>
        <v>-0.40611271743624688</v>
      </c>
      <c r="D87" s="133">
        <f>('wskaźniki 2015'!D87-'wskaźniki 2015'!D$175)/'wskaźniki 2015'!D$176</f>
        <v>0.46871102079923094</v>
      </c>
      <c r="E87" s="133">
        <f>('wskaźniki 2015'!E87-'wskaźniki 2015'!E$175)/'wskaźniki 2015'!E$176</f>
        <v>0.20028541258866173</v>
      </c>
      <c r="F87" s="133">
        <f>('wskaźniki 2015'!F$175-'wskaźniki 2015'!F87)/'wskaźniki 2015'!F$176</f>
        <v>-1.7952133157220613</v>
      </c>
      <c r="G87" s="133">
        <f>('wskaźniki 2015'!G$175-'wskaźniki 2015'!G87)/'wskaźniki 2015'!G$176</f>
        <v>0.37644792457332804</v>
      </c>
      <c r="H87" s="133">
        <f>('wskaźniki 2015'!H$175-'wskaźniki 2015'!H87)/'wskaźniki 2015'!H$176</f>
        <v>-0.42284521252056884</v>
      </c>
      <c r="I87" s="133">
        <f>('wskaźniki 2015'!I87-'wskaźniki 2015'!I$175)/'wskaźniki 2015'!I$176</f>
        <v>-0.85894052615447714</v>
      </c>
      <c r="J87" s="133">
        <f>('wskaźniki 2015'!J87-'wskaźniki 2015'!J$175)/'wskaźniki 2015'!J$176</f>
        <v>0.31132034223789223</v>
      </c>
      <c r="K87" s="133">
        <f>('wskaźniki 2015'!K87-'wskaźniki 2015'!K$175)/'wskaźniki 2015'!K$176</f>
        <v>-0.45260621781838684</v>
      </c>
      <c r="L87" s="133">
        <f>('wskaźniki 2015'!L$175-'wskaźniki 2015'!L87)/'wskaźniki 2015'!L$176</f>
        <v>-0.19259579528624204</v>
      </c>
      <c r="M87" s="133">
        <f>('wskaźniki 2015'!M87-'wskaźniki 2015'!M$175)/'wskaźniki 2015'!M$176</f>
        <v>-6.3010830549375368E-2</v>
      </c>
      <c r="N87" s="133">
        <f>('wskaźniki 2015'!N87-'wskaźniki 2015'!N$175)/'wskaźniki 2015'!N$176</f>
        <v>0.19518564499326382</v>
      </c>
      <c r="O87" s="133">
        <f>('wskaźniki 2015'!O87-'wskaźniki 2015'!O$175)/'wskaźniki 2015'!O$176</f>
        <v>0.5646296955097011</v>
      </c>
      <c r="P87" s="133">
        <f>('wskaźniki 2015'!P87-'wskaźniki 2015'!P$175)/'wskaźniki 2015'!P$176</f>
        <v>-1.0343595347070494E-3</v>
      </c>
      <c r="Q87" s="133">
        <f>('wskaźniki 2015'!U87-'wskaźniki 2015'!U$175)/'wskaźniki 2015'!U$176</f>
        <v>-0.12827310826176064</v>
      </c>
      <c r="R87" s="133">
        <f>('wskaźniki 2015'!R87-'wskaźniki 2015'!R$175)/'wskaźniki 2015'!R$176</f>
        <v>0.11886083440202774</v>
      </c>
      <c r="S87" s="133">
        <f>('wskaźniki 2015'!S87-'wskaźniki 2015'!S$175)/'wskaźniki 2015'!S$176</f>
        <v>0.29155268196772716</v>
      </c>
      <c r="T87" s="133">
        <f>('wskaźniki 2015'!T87-'wskaźniki 2015'!T$175)/'wskaźniki 2015'!T$176</f>
        <v>0.2123737154386473</v>
      </c>
      <c r="U87" s="133">
        <f>('wskaźniki 2015'!U87-'wskaźniki 2015'!U$175)/'wskaźniki 2015'!U$176</f>
        <v>-0.12827310826176064</v>
      </c>
      <c r="V87" s="133">
        <f>('wskaźniki 2015'!V87-'wskaźniki 2015'!V$175)/'wskaźniki 2015'!V$176</f>
        <v>-0.51043727940142913</v>
      </c>
    </row>
    <row r="88" spans="1:22">
      <c r="A88" s="72" t="s">
        <v>190</v>
      </c>
      <c r="B88" s="72" t="s">
        <v>191</v>
      </c>
      <c r="C88" s="133">
        <f>('wskaźniki 2015'!C88-'wskaźniki 2015'!C$175)/'wskaźniki 2015'!C$176</f>
        <v>2.980829802391276</v>
      </c>
      <c r="D88" s="133">
        <f>('wskaźniki 2015'!D88-'wskaźniki 2015'!D$175)/'wskaźniki 2015'!D$176</f>
        <v>0.5437782364359377</v>
      </c>
      <c r="E88" s="133">
        <f>('wskaźniki 2015'!E88-'wskaźniki 2015'!E$175)/'wskaźniki 2015'!E$176</f>
        <v>0.57173966143494181</v>
      </c>
      <c r="F88" s="133">
        <f>('wskaźniki 2015'!F$175-'wskaźniki 2015'!F88)/'wskaźniki 2015'!F$176</f>
        <v>-1.8739957229817406</v>
      </c>
      <c r="G88" s="133">
        <f>('wskaźniki 2015'!G$175-'wskaźniki 2015'!G88)/'wskaźniki 2015'!G$176</f>
        <v>-0.49140762621824435</v>
      </c>
      <c r="H88" s="133">
        <f>('wskaźniki 2015'!H$175-'wskaźniki 2015'!H88)/'wskaźniki 2015'!H$176</f>
        <v>-1.153214215965181</v>
      </c>
      <c r="I88" s="133">
        <f>('wskaźniki 2015'!I88-'wskaźniki 2015'!I$175)/'wskaźniki 2015'!I$176</f>
        <v>-1.1578571670533933</v>
      </c>
      <c r="J88" s="133">
        <f>('wskaźniki 2015'!J88-'wskaźniki 2015'!J$175)/'wskaźniki 2015'!J$176</f>
        <v>0.40849281103238827</v>
      </c>
      <c r="K88" s="133">
        <f>('wskaźniki 2015'!K88-'wskaźniki 2015'!K$175)/'wskaźniki 2015'!K$176</f>
        <v>-0.34881804828576274</v>
      </c>
      <c r="L88" s="133">
        <f>('wskaźniki 2015'!L$175-'wskaźniki 2015'!L88)/'wskaźniki 2015'!L$176</f>
        <v>-2.1144749441106501</v>
      </c>
      <c r="M88" s="133">
        <f>('wskaźniki 2015'!M88-'wskaźniki 2015'!M$175)/'wskaźniki 2015'!M$176</f>
        <v>0.67791445006303985</v>
      </c>
      <c r="N88" s="133">
        <f>('wskaźniki 2015'!N88-'wskaźniki 2015'!N$175)/'wskaźniki 2015'!N$176</f>
        <v>1.4089454929241816</v>
      </c>
      <c r="O88" s="133">
        <f>('wskaźniki 2015'!O88-'wskaźniki 2015'!O$175)/'wskaźniki 2015'!O$176</f>
        <v>1.3830214585038634</v>
      </c>
      <c r="P88" s="133">
        <f>('wskaźniki 2015'!P88-'wskaźniki 2015'!P$175)/'wskaźniki 2015'!P$176</f>
        <v>-0.91798801861069756</v>
      </c>
      <c r="Q88" s="133">
        <f>('wskaźniki 2015'!U88-'wskaźniki 2015'!U$175)/'wskaźniki 2015'!U$176</f>
        <v>-0.39411699152852109</v>
      </c>
      <c r="R88" s="133">
        <f>('wskaźniki 2015'!R88-'wskaźniki 2015'!R$175)/'wskaźniki 2015'!R$176</f>
        <v>0.25304147607541549</v>
      </c>
      <c r="S88" s="133">
        <f>('wskaźniki 2015'!S88-'wskaźniki 2015'!S$175)/'wskaźniki 2015'!S$176</f>
        <v>0.57878341277194567</v>
      </c>
      <c r="T88" s="133">
        <f>('wskaźniki 2015'!T88-'wskaźniki 2015'!T$175)/'wskaźniki 2015'!T$176</f>
        <v>0.18608957534607637</v>
      </c>
      <c r="U88" s="133">
        <f>('wskaźniki 2015'!U88-'wskaźniki 2015'!U$175)/'wskaźniki 2015'!U$176</f>
        <v>-0.39411699152852109</v>
      </c>
      <c r="V88" s="133">
        <f>('wskaźniki 2015'!V88-'wskaźniki 2015'!V$175)/'wskaźniki 2015'!V$176</f>
        <v>-8.2277697430019447E-2</v>
      </c>
    </row>
    <row r="89" spans="1:22">
      <c r="A89" s="72" t="s">
        <v>192</v>
      </c>
      <c r="B89" s="72" t="s">
        <v>193</v>
      </c>
      <c r="C89" s="133">
        <f>('wskaźniki 2015'!C89-'wskaźniki 2015'!C$175)/'wskaźniki 2015'!C$176</f>
        <v>-0.38092815160607379</v>
      </c>
      <c r="D89" s="133">
        <f>('wskaźniki 2015'!D89-'wskaźniki 2015'!D$175)/'wskaźniki 2015'!D$176</f>
        <v>0.28912065785706126</v>
      </c>
      <c r="E89" s="133">
        <f>('wskaźniki 2015'!E89-'wskaźniki 2015'!E$175)/'wskaźniki 2015'!E$176</f>
        <v>-0.41453541308793984</v>
      </c>
      <c r="F89" s="133">
        <f>('wskaźniki 2015'!F$175-'wskaźniki 2015'!F89)/'wskaźniki 2015'!F$176</f>
        <v>0.6995629141678078</v>
      </c>
      <c r="G89" s="133">
        <f>('wskaźniki 2015'!G$175-'wskaźniki 2015'!G89)/'wskaźniki 2015'!G$176</f>
        <v>0.28346340127423136</v>
      </c>
      <c r="H89" s="133">
        <f>('wskaźniki 2015'!H$175-'wskaźniki 2015'!H89)/'wskaźniki 2015'!H$176</f>
        <v>0.40362497558780808</v>
      </c>
      <c r="I89" s="133">
        <f>('wskaźniki 2015'!I89-'wskaźniki 2015'!I$175)/'wskaźniki 2015'!I$176</f>
        <v>0.51109407796555595</v>
      </c>
      <c r="J89" s="133">
        <f>('wskaźniki 2015'!J89-'wskaźniki 2015'!J$175)/'wskaźniki 2015'!J$176</f>
        <v>-0.37132508364004901</v>
      </c>
      <c r="K89" s="133">
        <f>('wskaźniki 2015'!K89-'wskaźniki 2015'!K$175)/'wskaźniki 2015'!K$176</f>
        <v>0.25674935807123905</v>
      </c>
      <c r="L89" s="133">
        <f>('wskaźniki 2015'!L$175-'wskaźniki 2015'!L89)/'wskaźniki 2015'!L$176</f>
        <v>-1.5423947712508315</v>
      </c>
      <c r="M89" s="133">
        <f>('wskaźniki 2015'!M89-'wskaźniki 2015'!M$175)/'wskaźniki 2015'!M$176</f>
        <v>0.14980813303078644</v>
      </c>
      <c r="N89" s="133">
        <f>('wskaźniki 2015'!N89-'wskaźniki 2015'!N$175)/'wskaźniki 2015'!N$176</f>
        <v>-0.57754966191927715</v>
      </c>
      <c r="O89" s="133">
        <f>('wskaźniki 2015'!O89-'wskaźniki 2015'!O$175)/'wskaźniki 2015'!O$176</f>
        <v>2.6497554271353401E-2</v>
      </c>
      <c r="P89" s="133">
        <f>('wskaźniki 2015'!P89-'wskaźniki 2015'!P$175)/'wskaźniki 2015'!P$176</f>
        <v>-0.2735376687168638</v>
      </c>
      <c r="Q89" s="133">
        <f>('wskaźniki 2015'!U89-'wskaźniki 2015'!U$175)/'wskaźniki 2015'!U$176</f>
        <v>-0.63377251718306005</v>
      </c>
      <c r="R89" s="133">
        <f>('wskaźniki 2015'!R89-'wskaźniki 2015'!R$175)/'wskaźniki 2015'!R$176</f>
        <v>-4.9823400844516877E-2</v>
      </c>
      <c r="S89" s="133">
        <f>('wskaźniki 2015'!S89-'wskaźniki 2015'!S$175)/'wskaźniki 2015'!S$176</f>
        <v>0.76304225935595937</v>
      </c>
      <c r="T89" s="133">
        <f>('wskaźniki 2015'!T89-'wskaźniki 2015'!T$175)/'wskaźniki 2015'!T$176</f>
        <v>-0.2686920534982013</v>
      </c>
      <c r="U89" s="133">
        <f>('wskaźniki 2015'!U89-'wskaźniki 2015'!U$175)/'wskaźniki 2015'!U$176</f>
        <v>-0.63377251718306005</v>
      </c>
      <c r="V89" s="133">
        <f>('wskaźniki 2015'!V89-'wskaźniki 2015'!V$175)/'wskaźniki 2015'!V$176</f>
        <v>-0.85109446393931376</v>
      </c>
    </row>
    <row r="90" spans="1:22">
      <c r="A90" s="72" t="s">
        <v>194</v>
      </c>
      <c r="B90" s="72" t="s">
        <v>195</v>
      </c>
      <c r="C90" s="133">
        <f>('wskaźniki 2015'!C90-'wskaźniki 2015'!C$175)/'wskaźniki 2015'!C$176</f>
        <v>-0.41969320592586629</v>
      </c>
      <c r="D90" s="133">
        <f>('wskaźniki 2015'!D90-'wskaźniki 2015'!D$175)/'wskaźniki 2015'!D$176</f>
        <v>0.59304599640495104</v>
      </c>
      <c r="E90" s="133">
        <f>('wskaźniki 2015'!E90-'wskaźniki 2015'!E$175)/'wskaźniki 2015'!E$176</f>
        <v>0.48207829102377076</v>
      </c>
      <c r="F90" s="133">
        <f>('wskaźniki 2015'!F$175-'wskaźniki 2015'!F90)/'wskaźniki 2015'!F$176</f>
        <v>9.5564458510261283E-2</v>
      </c>
      <c r="G90" s="133">
        <f>('wskaźniki 2015'!G$175-'wskaźniki 2015'!G90)/'wskaźniki 2015'!G$176</f>
        <v>0.93779893560121086</v>
      </c>
      <c r="H90" s="133">
        <f>('wskaźniki 2015'!H$175-'wskaźniki 2015'!H90)/'wskaźniki 2015'!H$176</f>
        <v>0.7495892403773613</v>
      </c>
      <c r="I90" s="133">
        <f>('wskaźniki 2015'!I90-'wskaźniki 2015'!I$175)/'wskaźniki 2015'!I$176</f>
        <v>-0.51020444510574092</v>
      </c>
      <c r="J90" s="133">
        <f>('wskaźniki 2015'!J90-'wskaźniki 2015'!J$175)/'wskaźniki 2015'!J$176</f>
        <v>-1.2560385913529868</v>
      </c>
      <c r="K90" s="133">
        <f>('wskaźniki 2015'!K90-'wskaźniki 2015'!K$175)/'wskaźniki 2015'!K$176</f>
        <v>0.14845491651020312</v>
      </c>
      <c r="L90" s="133">
        <f>('wskaźniki 2015'!L$175-'wskaźniki 2015'!L90)/'wskaźniki 2015'!L$176</f>
        <v>0.83762958865539483</v>
      </c>
      <c r="M90" s="133">
        <f>('wskaźniki 2015'!M90-'wskaźniki 2015'!M$175)/'wskaźniki 2015'!M$176</f>
        <v>0.60697479553631839</v>
      </c>
      <c r="N90" s="133">
        <f>('wskaźniki 2015'!N90-'wskaźniki 2015'!N$175)/'wskaźniki 2015'!N$176</f>
        <v>0.41381319524169025</v>
      </c>
      <c r="O90" s="133">
        <f>('wskaźniki 2015'!O90-'wskaźniki 2015'!O$175)/'wskaźniki 2015'!O$176</f>
        <v>-1.2243970454820856</v>
      </c>
      <c r="P90" s="133">
        <f>('wskaźniki 2015'!P90-'wskaźniki 2015'!P$175)/'wskaźniki 2015'!P$176</f>
        <v>-0.98550751705622097</v>
      </c>
      <c r="Q90" s="133">
        <f>('wskaźniki 2015'!U90-'wskaźniki 2015'!U$175)/'wskaźniki 2015'!U$176</f>
        <v>-0.16313309705806703</v>
      </c>
      <c r="R90" s="133">
        <f>('wskaźniki 2015'!R90-'wskaźniki 2015'!R$175)/'wskaźniki 2015'!R$176</f>
        <v>-0.10860730100619152</v>
      </c>
      <c r="S90" s="133">
        <f>('wskaźniki 2015'!S90-'wskaźniki 2015'!S$175)/'wskaźniki 2015'!S$176</f>
        <v>-0.60130133501331073</v>
      </c>
      <c r="T90" s="133">
        <f>('wskaźniki 2015'!T90-'wskaźniki 2015'!T$175)/'wskaźniki 2015'!T$176</f>
        <v>-3.8313361779700794E-2</v>
      </c>
      <c r="U90" s="133">
        <f>('wskaźniki 2015'!U90-'wskaźniki 2015'!U$175)/'wskaźniki 2015'!U$176</f>
        <v>-0.16313309705806703</v>
      </c>
      <c r="V90" s="133">
        <f>('wskaźniki 2015'!V90-'wskaźniki 2015'!V$175)/'wskaźniki 2015'!V$176</f>
        <v>7.6338052047308688E-2</v>
      </c>
    </row>
    <row r="91" spans="1:22">
      <c r="A91" s="72" t="s">
        <v>196</v>
      </c>
      <c r="B91" s="72" t="s">
        <v>197</v>
      </c>
      <c r="C91" s="133">
        <f>('wskaźniki 2015'!C91-'wskaźniki 2015'!C$175)/'wskaźniki 2015'!C$176</f>
        <v>-0.42982965122503464</v>
      </c>
      <c r="D91" s="133">
        <f>('wskaźniki 2015'!D91-'wskaźniki 2015'!D$175)/'wskaźniki 2015'!D$176</f>
        <v>1.404345838181227</v>
      </c>
      <c r="E91" s="133">
        <f>('wskaźniki 2015'!E91-'wskaźniki 2015'!E$175)/'wskaźniki 2015'!E$176</f>
        <v>0.27713801579823688</v>
      </c>
      <c r="F91" s="133">
        <f>('wskaźniki 2015'!F$175-'wskaźniki 2015'!F91)/'wskaźniki 2015'!F$176</f>
        <v>0.30565087786940742</v>
      </c>
      <c r="G91" s="133">
        <f>('wskaźniki 2015'!G$175-'wskaźniki 2015'!G91)/'wskaźniki 2015'!G$176</f>
        <v>1.1547628232991038</v>
      </c>
      <c r="H91" s="133">
        <f>('wskaźniki 2015'!H$175-'wskaźniki 2015'!H91)/'wskaźniki 2015'!H$176</f>
        <v>1.0378927943686556</v>
      </c>
      <c r="I91" s="133">
        <f>('wskaźniki 2015'!I91-'wskaźniki 2015'!I$175)/'wskaźniki 2015'!I$176</f>
        <v>-0.60984332540538022</v>
      </c>
      <c r="J91" s="133">
        <f>('wskaźniki 2015'!J91-'wskaźniki 2015'!J$175)/'wskaźniki 2015'!J$176</f>
        <v>0.18806444432110089</v>
      </c>
      <c r="K91" s="133">
        <f>('wskaźniki 2015'!K91-'wskaźniki 2015'!K$175)/'wskaźniki 2015'!K$176</f>
        <v>-0.18420869820199889</v>
      </c>
      <c r="L91" s="133">
        <f>('wskaźniki 2015'!L$175-'wskaźniki 2015'!L91)/'wskaźniki 2015'!L$176</f>
        <v>-0.58620262572642112</v>
      </c>
      <c r="M91" s="133">
        <f>('wskaźniki 2015'!M91-'wskaźniki 2015'!M$175)/'wskaźniki 2015'!M$176</f>
        <v>0.6857966338993412</v>
      </c>
      <c r="N91" s="133">
        <f>('wskaźniki 2015'!N91-'wskaźniki 2015'!N$175)/'wskaźniki 2015'!N$176</f>
        <v>-1.0034964408515559</v>
      </c>
      <c r="O91" s="133">
        <f>('wskaźniki 2015'!O91-'wskaźniki 2015'!O$175)/'wskaźniki 2015'!O$176</f>
        <v>-0.54107717361295304</v>
      </c>
      <c r="P91" s="133">
        <f>('wskaźniki 2015'!P91-'wskaźniki 2015'!P$175)/'wskaźniki 2015'!P$176</f>
        <v>-0.27706400664533931</v>
      </c>
      <c r="Q91" s="133">
        <f>('wskaźniki 2015'!U91-'wskaźniki 2015'!U$175)/'wskaźniki 2015'!U$176</f>
        <v>-0.89419798510244453</v>
      </c>
      <c r="R91" s="133">
        <f>('wskaźniki 2015'!R91-'wskaźniki 2015'!R$175)/'wskaźniki 2015'!R$176</f>
        <v>-9.1994459656153035E-2</v>
      </c>
      <c r="S91" s="133">
        <f>('wskaźniki 2015'!S91-'wskaźniki 2015'!S$175)/'wskaźniki 2015'!S$176</f>
        <v>-0.60130133501331073</v>
      </c>
      <c r="T91" s="133">
        <f>('wskaźniki 2015'!T91-'wskaźniki 2015'!T$175)/'wskaźniki 2015'!T$176</f>
        <v>-0.6051350297328042</v>
      </c>
      <c r="U91" s="133">
        <f>('wskaźniki 2015'!U91-'wskaźniki 2015'!U$175)/'wskaźniki 2015'!U$176</f>
        <v>-0.89419798510244453</v>
      </c>
      <c r="V91" s="133">
        <f>('wskaźniki 2015'!V91-'wskaźniki 2015'!V$175)/'wskaźniki 2015'!V$176</f>
        <v>-0.9848125506799259</v>
      </c>
    </row>
    <row r="92" spans="1:22">
      <c r="A92" s="72" t="s">
        <v>198</v>
      </c>
      <c r="B92" s="72" t="s">
        <v>199</v>
      </c>
      <c r="C92" s="133">
        <f>('wskaźniki 2015'!C92-'wskaźniki 2015'!C$175)/'wskaźniki 2015'!C$176</f>
        <v>-0.40159241074877999</v>
      </c>
      <c r="D92" s="133">
        <f>('wskaźniki 2015'!D92-'wskaźniki 2015'!D$175)/'wskaźniki 2015'!D$176</f>
        <v>-5.7575983298730218E-2</v>
      </c>
      <c r="E92" s="133">
        <f>('wskaźniki 2015'!E92-'wskaźniki 2015'!E$175)/'wskaźniki 2015'!E$176</f>
        <v>-0.28538034380518151</v>
      </c>
      <c r="F92" s="133">
        <f>('wskaźniki 2015'!F$175-'wskaźniki 2015'!F92)/'wskaźniki 2015'!F$176</f>
        <v>-0.48217319472739334</v>
      </c>
      <c r="G92" s="133">
        <f>('wskaźniki 2015'!G$175-'wskaźniki 2015'!G92)/'wskaźniki 2015'!G$176</f>
        <v>1.0376712013669074</v>
      </c>
      <c r="H92" s="133">
        <f>('wskaźniki 2015'!H$175-'wskaźniki 2015'!H92)/'wskaźniki 2015'!H$176</f>
        <v>0.67270829264634913</v>
      </c>
      <c r="I92" s="133">
        <f>('wskaźniki 2015'!I92-'wskaźniki 2015'!I$175)/'wskaźniki 2015'!I$176</f>
        <v>-0.41056556480610251</v>
      </c>
      <c r="J92" s="133">
        <f>('wskaźniki 2015'!J92-'wskaźniki 2015'!J$175)/'wskaźniki 2015'!J$176</f>
        <v>1.9442062784086589</v>
      </c>
      <c r="K92" s="133">
        <f>('wskaźniki 2015'!K92-'wskaźniki 2015'!K$175)/'wskaźniki 2015'!K$176</f>
        <v>-0.18365103579528919</v>
      </c>
      <c r="L92" s="133">
        <f>('wskaźniki 2015'!L$175-'wskaźniki 2015'!L92)/'wskaźniki 2015'!L$176</f>
        <v>-0.46722039744666061</v>
      </c>
      <c r="M92" s="133">
        <f>('wskaźniki 2015'!M92-'wskaźniki 2015'!M$175)/'wskaźniki 2015'!M$176</f>
        <v>-4.7246462876770791E-2</v>
      </c>
      <c r="N92" s="133">
        <f>('wskaźniki 2015'!N92-'wskaźniki 2015'!N$175)/'wskaźniki 2015'!N$176</f>
        <v>-1.8214650340223919</v>
      </c>
      <c r="O92" s="133">
        <f>('wskaźniki 2015'!O92-'wskaźniki 2015'!O$175)/'wskaźniki 2015'!O$176</f>
        <v>-0.2550283277833037</v>
      </c>
      <c r="P92" s="133">
        <f>('wskaźniki 2015'!P92-'wskaźniki 2015'!P$175)/'wskaźniki 2015'!P$176</f>
        <v>6.9955151029409274E-2</v>
      </c>
      <c r="Q92" s="133">
        <f>('wskaźniki 2015'!U92-'wskaźniki 2015'!U$175)/'wskaźniki 2015'!U$176</f>
        <v>-6.7006788259665648E-2</v>
      </c>
      <c r="R92" s="133">
        <f>('wskaźniki 2015'!R92-'wskaźniki 2015'!R$175)/'wskaźniki 2015'!R$176</f>
        <v>-9.9661924894632339E-2</v>
      </c>
      <c r="S92" s="133">
        <f>('wskaźniki 2015'!S92-'wskaźniki 2015'!S$175)/'wskaźniki 2015'!S$176</f>
        <v>-0.60130133501331073</v>
      </c>
      <c r="T92" s="133">
        <f>('wskaźniki 2015'!T92-'wskaźniki 2015'!T$175)/'wskaźniki 2015'!T$176</f>
        <v>-0.43355068535901742</v>
      </c>
      <c r="U92" s="133">
        <f>('wskaźniki 2015'!U92-'wskaźniki 2015'!U$175)/'wskaźniki 2015'!U$176</f>
        <v>-6.7006788259665648E-2</v>
      </c>
      <c r="V92" s="133">
        <f>('wskaźniki 2015'!V92-'wskaźniki 2015'!V$175)/'wskaźniki 2015'!V$176</f>
        <v>-3.2697111413220882E-2</v>
      </c>
    </row>
    <row r="93" spans="1:22">
      <c r="A93" s="72" t="s">
        <v>200</v>
      </c>
      <c r="B93" s="72" t="s">
        <v>201</v>
      </c>
      <c r="C93" s="133">
        <f>('wskaźniki 2015'!C93-'wskaźniki 2015'!C$175)/'wskaźniki 2015'!C$176</f>
        <v>-0.41129835064914189</v>
      </c>
      <c r="D93" s="133">
        <f>('wskaźniki 2015'!D93-'wskaźniki 2015'!D$175)/'wskaźniki 2015'!D$176</f>
        <v>1.2113306466849934</v>
      </c>
      <c r="E93" s="133">
        <f>('wskaźniki 2015'!E93-'wskaźniki 2015'!E$175)/'wskaźniki 2015'!E$176</f>
        <v>0.76387116945887978</v>
      </c>
      <c r="F93" s="133">
        <f>('wskaźniki 2015'!F$175-'wskaźniki 2015'!F93)/'wskaźniki 2015'!F$176</f>
        <v>1.8550382206431151</v>
      </c>
      <c r="G93" s="133">
        <f>('wskaźniki 2015'!G$175-'wskaźniki 2015'!G93)/'wskaźniki 2015'!G$176</f>
        <v>1.2236402479651018</v>
      </c>
      <c r="H93" s="133">
        <f>('wskaźniki 2015'!H$175-'wskaźniki 2015'!H93)/'wskaźniki 2015'!H$176</f>
        <v>1.5952796654184909</v>
      </c>
      <c r="I93" s="133">
        <f>('wskaźniki 2015'!I93-'wskaźniki 2015'!I$175)/'wskaźniki 2015'!I$176</f>
        <v>-0.43547528488101256</v>
      </c>
      <c r="J93" s="133">
        <f>('wskaźniki 2015'!J93-'wskaźniki 2015'!J$175)/'wskaźniki 2015'!J$176</f>
        <v>1.4663215183038316</v>
      </c>
      <c r="K93" s="133">
        <f>('wskaźniki 2015'!K93-'wskaźniki 2015'!K$175)/'wskaźniki 2015'!K$176</f>
        <v>1.561634416997093</v>
      </c>
      <c r="L93" s="133">
        <f>('wskaźniki 2015'!L$175-'wskaźniki 2015'!L93)/'wskaźniki 2015'!L$176</f>
        <v>3.250895916318481E-2</v>
      </c>
      <c r="M93" s="133">
        <f>('wskaźniki 2015'!M93-'wskaźniki 2015'!M$175)/'wskaźniki 2015'!M$176</f>
        <v>0.54391732484590094</v>
      </c>
      <c r="N93" s="133">
        <f>('wskaźniki 2015'!N93-'wskaźniki 2015'!N$175)/'wskaźniki 2015'!N$176</f>
        <v>-1.1241185375403429</v>
      </c>
      <c r="O93" s="133">
        <f>('wskaźniki 2015'!O93-'wskaźniki 2015'!O$175)/'wskaźniki 2015'!O$176</f>
        <v>-1.3429746584401545</v>
      </c>
      <c r="P93" s="133">
        <f>('wskaźniki 2015'!P93-'wskaźniki 2015'!P$175)/'wskaźniki 2015'!P$176</f>
        <v>-0.88690187629930461</v>
      </c>
      <c r="Q93" s="133">
        <f>('wskaźniki 2015'!U93-'wskaźniki 2015'!U$175)/'wskaźniki 2015'!U$176</f>
        <v>-0.10964712880774964</v>
      </c>
      <c r="R93" s="133">
        <f>('wskaźniki 2015'!R93-'wskaźniki 2015'!R$175)/'wskaźniki 2015'!R$176</f>
        <v>-0.23767629918725974</v>
      </c>
      <c r="S93" s="133">
        <f>('wskaźniki 2015'!S93-'wskaźniki 2015'!S$175)/'wskaźniki 2015'!S$176</f>
        <v>0.33792070458872303</v>
      </c>
      <c r="T93" s="133">
        <f>('wskaźniki 2015'!T93-'wskaźniki 2015'!T$175)/'wskaźniki 2015'!T$176</f>
        <v>-0.12632593976986195</v>
      </c>
      <c r="U93" s="133">
        <f>('wskaźniki 2015'!U93-'wskaźniki 2015'!U$175)/'wskaźniki 2015'!U$176</f>
        <v>-0.10964712880774964</v>
      </c>
      <c r="V93" s="133">
        <f>('wskaźniki 2015'!V93-'wskaźniki 2015'!V$175)/'wskaźniki 2015'!V$176</f>
        <v>-0.41911509255497498</v>
      </c>
    </row>
    <row r="94" spans="1:22">
      <c r="A94" s="72" t="s">
        <v>202</v>
      </c>
      <c r="B94" s="72" t="s">
        <v>203</v>
      </c>
      <c r="C94" s="133">
        <f>('wskaźniki 2015'!C94-'wskaźniki 2015'!C$175)/'wskaźniki 2015'!C$176</f>
        <v>-0.28938704907806312</v>
      </c>
      <c r="D94" s="133">
        <f>('wskaźniki 2015'!D94-'wskaźniki 2015'!D$175)/'wskaźniki 2015'!D$176</f>
        <v>1.8430637920304331</v>
      </c>
      <c r="E94" s="133">
        <f>('wskaźniki 2015'!E94-'wskaźniki 2015'!E$175)/'wskaźniki 2015'!E$176</f>
        <v>1.0157769244235983</v>
      </c>
      <c r="F94" s="133">
        <f>('wskaźniki 2015'!F$175-'wskaźniki 2015'!F94)/'wskaźniki 2015'!F$176</f>
        <v>-0.32460838020803284</v>
      </c>
      <c r="G94" s="133">
        <f>('wskaźniki 2015'!G$175-'wskaźniki 2015'!G94)/'wskaźniki 2015'!G$176</f>
        <v>0.43154986430612663</v>
      </c>
      <c r="H94" s="133">
        <f>('wskaźniki 2015'!H$175-'wskaźniki 2015'!H94)/'wskaźniki 2015'!H$176</f>
        <v>0.15376189546201963</v>
      </c>
      <c r="I94" s="133">
        <f>('wskaźniki 2015'!I94-'wskaźniki 2015'!I$175)/'wskaźniki 2015'!I$176</f>
        <v>-0.2112878042068248</v>
      </c>
      <c r="J94" s="133">
        <f>('wskaźniki 2015'!J94-'wskaźniki 2015'!J$175)/'wskaźniki 2015'!J$176</f>
        <v>0.97048496733527256</v>
      </c>
      <c r="K94" s="133">
        <f>('wskaźniki 2015'!K94-'wskaźniki 2015'!K$175)/'wskaźniki 2015'!K$176</f>
        <v>-0.36905579691635493</v>
      </c>
      <c r="L94" s="133">
        <f>('wskaźniki 2015'!L$175-'wskaźniki 2015'!L94)/'wskaźniki 2015'!L$176</f>
        <v>-1.370241339427783</v>
      </c>
      <c r="M94" s="133">
        <f>('wskaźniki 2015'!M94-'wskaźniki 2015'!M$175)/'wskaźniki 2015'!M$176</f>
        <v>0.48874203799178401</v>
      </c>
      <c r="N94" s="133">
        <f>('wskaźniki 2015'!N94-'wskaźniki 2015'!N$175)/'wskaźniki 2015'!N$176</f>
        <v>0.13110515612734575</v>
      </c>
      <c r="O94" s="133">
        <f>('wskaźniki 2015'!O94-'wskaźniki 2015'!O$175)/'wskaźniki 2015'!O$176</f>
        <v>-0.44466335483850478</v>
      </c>
      <c r="P94" s="133">
        <f>('wskaźniki 2015'!P94-'wskaźniki 2015'!P$175)/'wskaźniki 2015'!P$176</f>
        <v>-6.9141181331982396E-2</v>
      </c>
      <c r="Q94" s="133">
        <f>('wskaźniki 2015'!U94-'wskaźniki 2015'!U$175)/'wskaźniki 2015'!U$176</f>
        <v>-0.26172075086193636</v>
      </c>
      <c r="R94" s="133">
        <f>('wskaźniki 2015'!R94-'wskaźniki 2015'!R$175)/'wskaźniki 2015'!R$176</f>
        <v>-1.5319807271360023E-2</v>
      </c>
      <c r="S94" s="133">
        <f>('wskaźniki 2015'!S94-'wskaźniki 2015'!S$175)/'wskaźniki 2015'!S$176</f>
        <v>-0.60130133501331073</v>
      </c>
      <c r="T94" s="133">
        <f>('wskaźniki 2015'!T94-'wskaźniki 2015'!T$175)/'wskaźniki 2015'!T$176</f>
        <v>1.5781064668508083E-2</v>
      </c>
      <c r="U94" s="133">
        <f>('wskaźniki 2015'!U94-'wskaźniki 2015'!U$175)/'wskaźniki 2015'!U$176</f>
        <v>-0.26172075086193636</v>
      </c>
      <c r="V94" s="133">
        <f>('wskaźniki 2015'!V94-'wskaźniki 2015'!V$175)/'wskaźniki 2015'!V$176</f>
        <v>-0.51556113226197275</v>
      </c>
    </row>
    <row r="95" spans="1:22">
      <c r="A95" s="72" t="s">
        <v>204</v>
      </c>
      <c r="B95" s="72" t="s">
        <v>205</v>
      </c>
      <c r="C95" s="133">
        <f>('wskaźniki 2015'!C95-'wskaźniki 2015'!C$175)/'wskaźniki 2015'!C$176</f>
        <v>-0.36388405149878494</v>
      </c>
      <c r="D95" s="133">
        <f>('wskaźniki 2015'!D95-'wskaźniki 2015'!D$175)/'wskaźniki 2015'!D$176</f>
        <v>1.3221934607139818</v>
      </c>
      <c r="E95" s="133">
        <f>('wskaźniki 2015'!E95-'wskaźniki 2015'!E$175)/'wskaźniki 2015'!E$176</f>
        <v>0.28460979666583452</v>
      </c>
      <c r="F95" s="133">
        <f>('wskaźniki 2015'!F$175-'wskaźniki 2015'!F95)/'wskaźniki 2015'!F$176</f>
        <v>0.20060766818983436</v>
      </c>
      <c r="G95" s="133">
        <f>('wskaźniki 2015'!G$175-'wskaźniki 2015'!G95)/'wskaźniki 2015'!G$176</f>
        <v>0.39711115197312769</v>
      </c>
      <c r="H95" s="133">
        <f>('wskaźniki 2015'!H$175-'wskaźniki 2015'!H95)/'wskaźniki 2015'!H$176</f>
        <v>0.30752379092404336</v>
      </c>
      <c r="I95" s="133">
        <f>('wskaźniki 2015'!I95-'wskaźniki 2015'!I$175)/'wskaźniki 2015'!I$176</f>
        <v>-0.93366968637920644</v>
      </c>
      <c r="J95" s="133">
        <f>('wskaźniki 2015'!J95-'wskaźniki 2015'!J$175)/'wskaźniki 2015'!J$176</f>
        <v>1.3347114832620603</v>
      </c>
      <c r="K95" s="133">
        <f>('wskaźniki 2015'!K95-'wskaźniki 2015'!K$175)/'wskaźniki 2015'!K$176</f>
        <v>-0.26096823011909853</v>
      </c>
      <c r="L95" s="133">
        <f>('wskaźniki 2015'!L$175-'wskaźniki 2015'!L95)/'wskaźniki 2015'!L$176</f>
        <v>-0.72146936797357342</v>
      </c>
      <c r="M95" s="133">
        <f>('wskaźniki 2015'!M95-'wskaźniki 2015'!M$175)/'wskaźniki 2015'!M$176</f>
        <v>0.37839146428355197</v>
      </c>
      <c r="N95" s="133">
        <f>('wskaźniki 2015'!N95-'wskaźniki 2015'!N$175)/'wskaźniki 2015'!N$176</f>
        <v>0.19895508551478841</v>
      </c>
      <c r="O95" s="133">
        <f>('wskaźniki 2015'!O95-'wskaźniki 2015'!O$175)/'wskaźniki 2015'!O$176</f>
        <v>0.49868971607772505</v>
      </c>
      <c r="P95" s="133">
        <f>('wskaźniki 2015'!P95-'wskaźniki 2015'!P$175)/'wskaźniki 2015'!P$176</f>
        <v>-0.42176744918394449</v>
      </c>
      <c r="Q95" s="133">
        <f>('wskaźniki 2015'!U95-'wskaźniki 2015'!U$175)/'wskaźniki 2015'!U$176</f>
        <v>-3.6183563440213756E-2</v>
      </c>
      <c r="R95" s="133">
        <f>('wskaźniki 2015'!R95-'wskaźniki 2015'!R$175)/'wskaźniki 2015'!R$176</f>
        <v>-0.15461209243706733</v>
      </c>
      <c r="S95" s="133">
        <f>('wskaźniki 2015'!S95-'wskaźniki 2015'!S$175)/'wskaźniki 2015'!S$176</f>
        <v>1.7317262113581413</v>
      </c>
      <c r="T95" s="133">
        <f>('wskaźniki 2015'!T95-'wskaźniki 2015'!T$175)/'wskaźniki 2015'!T$176</f>
        <v>-0.37957148959381148</v>
      </c>
      <c r="U95" s="133">
        <f>('wskaźniki 2015'!U95-'wskaźniki 2015'!U$175)/'wskaźniki 2015'!U$176</f>
        <v>-3.6183563440213756E-2</v>
      </c>
      <c r="V95" s="133">
        <f>('wskaźniki 2015'!V95-'wskaźniki 2015'!V$175)/'wskaźniki 2015'!V$176</f>
        <v>0.15414995496944472</v>
      </c>
    </row>
    <row r="96" spans="1:22">
      <c r="A96" s="72" t="s">
        <v>206</v>
      </c>
      <c r="B96" s="72" t="s">
        <v>207</v>
      </c>
      <c r="C96" s="133">
        <f>('wskaźniki 2015'!C96-'wskaźniki 2015'!C$175)/'wskaźniki 2015'!C$176</f>
        <v>1.814081897917118</v>
      </c>
      <c r="D96" s="133">
        <f>('wskaźniki 2015'!D96-'wskaźniki 2015'!D$175)/'wskaźniki 2015'!D$176</f>
        <v>0.73005143051597221</v>
      </c>
      <c r="E96" s="133">
        <f>('wskaźniki 2015'!E96-'wskaźniki 2015'!E$175)/'wskaźniki 2015'!E$176</f>
        <v>1.0115073353563999</v>
      </c>
      <c r="F96" s="133">
        <f>('wskaźniki 2015'!F$175-'wskaźniki 2015'!F96)/'wskaźniki 2015'!F$176</f>
        <v>-2.7931238076780098</v>
      </c>
      <c r="G96" s="133">
        <f>('wskaźniki 2015'!G$175-'wskaźniki 2015'!G96)/'wskaźniki 2015'!G$176</f>
        <v>-0.79791216598193493</v>
      </c>
      <c r="H96" s="133">
        <f>('wskaźniki 2015'!H$175-'wskaźniki 2015'!H96)/'wskaźniki 2015'!H$176</f>
        <v>-1.7490415608805228</v>
      </c>
      <c r="I96" s="133">
        <f>('wskaźniki 2015'!I96-'wskaźniki 2015'!I$175)/'wskaźniki 2015'!I$176</f>
        <v>1.8562189620106799</v>
      </c>
      <c r="J96" s="133">
        <f>('wskaźniki 2015'!J96-'wskaźniki 2015'!J$175)/'wskaźniki 2015'!J$176</f>
        <v>2.637355432510661</v>
      </c>
      <c r="K96" s="133">
        <f>('wskaźniki 2015'!K96-'wskaźniki 2015'!K$175)/'wskaźniki 2015'!K$176</f>
        <v>-0.36158132175545615</v>
      </c>
      <c r="L96" s="133">
        <f>('wskaźniki 2015'!L$175-'wskaźniki 2015'!L96)/'wskaźniki 2015'!L$176</f>
        <v>-0.58210151347317651</v>
      </c>
      <c r="M96" s="133">
        <f>('wskaźniki 2015'!M96-'wskaźniki 2015'!M$175)/'wskaźniki 2015'!M$176</f>
        <v>0.59909261170001693</v>
      </c>
      <c r="N96" s="133">
        <f>('wskaźniki 2015'!N96-'wskaźniki 2015'!N$175)/'wskaźniki 2015'!N$176</f>
        <v>1.2920928367569198</v>
      </c>
      <c r="O96" s="133">
        <f>('wskaźniki 2015'!O96-'wskaźniki 2015'!O$175)/'wskaźniki 2015'!O$176</f>
        <v>0.77401451730092952</v>
      </c>
      <c r="P96" s="133">
        <f>('wskaźniki 2015'!P96-'wskaźniki 2015'!P$175)/'wskaźniki 2015'!P$176</f>
        <v>-0.22147370847089867</v>
      </c>
      <c r="Q96" s="133">
        <f>('wskaźniki 2015'!U96-'wskaźniki 2015'!U$175)/'wskaźniki 2015'!U$176</f>
        <v>-1.593679811743921E-2</v>
      </c>
      <c r="R96" s="133">
        <f>('wskaźniki 2015'!R96-'wskaźniki 2015'!R$175)/'wskaźniki 2015'!R$176</f>
        <v>0.19553548678682076</v>
      </c>
      <c r="S96" s="133">
        <f>('wskaźniki 2015'!S96-'wskaźniki 2015'!S$175)/'wskaźniki 2015'!S$176</f>
        <v>0.98665642864817293</v>
      </c>
      <c r="T96" s="133">
        <f>('wskaźniki 2015'!T96-'wskaźniki 2015'!T$175)/'wskaźniki 2015'!T$176</f>
        <v>0.35409840321443636</v>
      </c>
      <c r="U96" s="133">
        <f>('wskaźniki 2015'!U96-'wskaźniki 2015'!U$175)/'wskaźniki 2015'!U$176</f>
        <v>-1.593679811743921E-2</v>
      </c>
      <c r="V96" s="133">
        <f>('wskaźniki 2015'!V96-'wskaźniki 2015'!V$175)/'wskaźniki 2015'!V$176</f>
        <v>0.10559086846441365</v>
      </c>
    </row>
    <row r="97" spans="1:22">
      <c r="A97" s="72" t="s">
        <v>208</v>
      </c>
      <c r="B97" s="72" t="s">
        <v>209</v>
      </c>
      <c r="C97" s="133">
        <f>('wskaźniki 2015'!C97-'wskaźniki 2015'!C$175)/'wskaźniki 2015'!C$176</f>
        <v>-0.40613228586346539</v>
      </c>
      <c r="D97" s="133">
        <f>('wskaźniki 2015'!D97-'wskaźniki 2015'!D$175)/'wskaźniki 2015'!D$176</f>
        <v>2.08728443911113</v>
      </c>
      <c r="E97" s="133">
        <f>('wskaźniki 2015'!E97-'wskaźniki 2015'!E$175)/'wskaźniki 2015'!E$176</f>
        <v>-0.20212335699480838</v>
      </c>
      <c r="F97" s="133">
        <f>('wskaźniki 2015'!F$175-'wskaźniki 2015'!F97)/'wskaźniki 2015'!F$176</f>
        <v>0.35817248270919488</v>
      </c>
      <c r="G97" s="133">
        <f>('wskaźniki 2015'!G$175-'wskaźniki 2015'!G97)/'wskaźniki 2015'!G$176</f>
        <v>0.92746732190131076</v>
      </c>
      <c r="H97" s="133">
        <f>('wskaźniki 2015'!H$175-'wskaźniki 2015'!H97)/'wskaźniki 2015'!H$176</f>
        <v>0.82647018810837281</v>
      </c>
      <c r="I97" s="133">
        <f>('wskaźniki 2015'!I97-'wskaźniki 2015'!I$175)/'wskaźniki 2015'!I$176</f>
        <v>0.11253855676700138</v>
      </c>
      <c r="J97" s="133">
        <f>('wskaźniki 2015'!J97-'wskaźniki 2015'!J$175)/'wskaźniki 2015'!J$176</f>
        <v>1.056974231281042</v>
      </c>
      <c r="K97" s="133">
        <f>('wskaźniki 2015'!K97-'wskaźniki 2015'!K$175)/'wskaźniki 2015'!K$176</f>
        <v>-0.21299127403217455</v>
      </c>
      <c r="L97" s="133">
        <f>('wskaźniki 2015'!L$175-'wskaźniki 2015'!L97)/'wskaźniki 2015'!L$176</f>
        <v>0.4767117211955883</v>
      </c>
      <c r="M97" s="133">
        <f>('wskaźniki 2015'!M97-'wskaźniki 2015'!M$175)/'wskaźniki 2015'!M$176</f>
        <v>0.50450640566438942</v>
      </c>
      <c r="N97" s="133">
        <f>('wskaźniki 2015'!N97-'wskaźniki 2015'!N$175)/'wskaźniki 2015'!N$176</f>
        <v>-2.1267897162658835</v>
      </c>
      <c r="O97" s="133">
        <f>('wskaźniki 2015'!O97-'wskaźniki 2015'!O$175)/'wskaźniki 2015'!O$176</f>
        <v>0.14575594322029725</v>
      </c>
      <c r="P97" s="133">
        <f>('wskaźniki 2015'!P97-'wskaźniki 2015'!P$175)/'wskaźniki 2015'!P$176</f>
        <v>7.5354175692228367E-2</v>
      </c>
      <c r="Q97" s="133">
        <f>('wskaźniki 2015'!U97-'wskaźniki 2015'!U$175)/'wskaźniki 2015'!U$176</f>
        <v>-0.80515854006022258</v>
      </c>
      <c r="R97" s="133">
        <f>('wskaźniki 2015'!R97-'wskaźniki 2015'!R$175)/'wskaźniki 2015'!R$176</f>
        <v>-0.19550524037562358</v>
      </c>
      <c r="S97" s="133">
        <f>('wskaźniki 2015'!S97-'wskaźniki 2015'!S$175)/'wskaźniki 2015'!S$176</f>
        <v>-0.60130133501331073</v>
      </c>
      <c r="T97" s="133">
        <f>('wskaźniki 2015'!T97-'wskaźniki 2015'!T$175)/'wskaźniki 2015'!T$176</f>
        <v>-0.45615107517246839</v>
      </c>
      <c r="U97" s="133">
        <f>('wskaźniki 2015'!U97-'wskaźniki 2015'!U$175)/'wskaźniki 2015'!U$176</f>
        <v>-0.80515854006022258</v>
      </c>
      <c r="V97" s="133">
        <f>('wskaźniki 2015'!V97-'wskaźniki 2015'!V$175)/'wskaźniki 2015'!V$176</f>
        <v>-0.69991511346266833</v>
      </c>
    </row>
    <row r="98" spans="1:22">
      <c r="A98" s="72" t="s">
        <v>210</v>
      </c>
      <c r="B98" s="72" t="s">
        <v>211</v>
      </c>
      <c r="C98" s="133">
        <f>('wskaźniki 2015'!C98-'wskaźniki 2015'!C$175)/'wskaźniki 2015'!C$176</f>
        <v>-0.24561247739034184</v>
      </c>
      <c r="D98" s="133">
        <f>('wskaźniki 2015'!D98-'wskaźniki 2015'!D$175)/'wskaźniki 2015'!D$176</f>
        <v>1.4166021327381877</v>
      </c>
      <c r="E98" s="133">
        <f>('wskaźniki 2015'!E98-'wskaźniki 2015'!E$175)/'wskaźniki 2015'!E$176</f>
        <v>0.16719609731787241</v>
      </c>
      <c r="F98" s="133">
        <f>('wskaźniki 2015'!F$175-'wskaźniki 2015'!F98)/'wskaźniki 2015'!F$176</f>
        <v>0.88338853110706206</v>
      </c>
      <c r="G98" s="133">
        <f>('wskaźniki 2015'!G$175-'wskaźniki 2015'!G98)/'wskaźniki 2015'!G$176</f>
        <v>0.61751891090432054</v>
      </c>
      <c r="H98" s="133">
        <f>('wskaźniki 2015'!H$175-'wskaźniki 2015'!H98)/'wskaźniki 2015'!H$176</f>
        <v>0.73036900344460809</v>
      </c>
      <c r="I98" s="133">
        <f>('wskaźniki 2015'!I98-'wskaźniki 2015'!I$175)/'wskaźniki 2015'!I$176</f>
        <v>-0.2112878042068248</v>
      </c>
      <c r="J98" s="133">
        <f>('wskaźniki 2015'!J98-'wskaźniki 2015'!J$175)/'wskaźniki 2015'!J$176</f>
        <v>0.13806716730812124</v>
      </c>
      <c r="K98" s="133">
        <f>('wskaźniki 2015'!K98-'wskaźniki 2015'!K$175)/'wskaźniki 2015'!K$176</f>
        <v>-0.2378432293505417</v>
      </c>
      <c r="L98" s="133">
        <f>('wskaźniki 2015'!L$175-'wskaźniki 2015'!L98)/'wskaźniki 2015'!L$176</f>
        <v>-1.140189264347919</v>
      </c>
      <c r="M98" s="133">
        <f>('wskaźniki 2015'!M98-'wskaźniki 2015'!M$175)/'wskaźniki 2015'!M$176</f>
        <v>0.29168744208422676</v>
      </c>
      <c r="N98" s="133">
        <f>('wskaźniki 2015'!N98-'wskaźniki 2015'!N$175)/'wskaźniki 2015'!N$176</f>
        <v>0.76437116374347702</v>
      </c>
      <c r="O98" s="133">
        <f>('wskaźniki 2015'!O98-'wskaźniki 2015'!O$175)/'wskaźniki 2015'!O$176</f>
        <v>-0.6848302726973382</v>
      </c>
      <c r="P98" s="133">
        <f>('wskaźniki 2015'!P98-'wskaźniki 2015'!P$175)/'wskaźniki 2015'!P$176</f>
        <v>-1.0739511306734379</v>
      </c>
      <c r="Q98" s="133">
        <f>('wskaźniki 2015'!U98-'wskaźniki 2015'!U$175)/'wskaźniki 2015'!U$176</f>
        <v>0.33176586267843439</v>
      </c>
      <c r="R98" s="133">
        <f>('wskaźniki 2015'!R98-'wskaźniki 2015'!R$175)/'wskaźniki 2015'!R$176</f>
        <v>-6.3744311598008382E-3</v>
      </c>
      <c r="S98" s="133">
        <f>('wskaźniki 2015'!S98-'wskaźniki 2015'!S$175)/'wskaźniki 2015'!S$176</f>
        <v>2.0534864965427335</v>
      </c>
      <c r="T98" s="133">
        <f>('wskaźniki 2015'!T98-'wskaźniki 2015'!T$175)/'wskaźniki 2015'!T$176</f>
        <v>-0.10465187898028262</v>
      </c>
      <c r="U98" s="133">
        <f>('wskaźniki 2015'!U98-'wskaźniki 2015'!U$175)/'wskaźniki 2015'!U$176</f>
        <v>0.33176586267843439</v>
      </c>
      <c r="V98" s="133">
        <f>('wskaźniki 2015'!V98-'wskaźniki 2015'!V$175)/'wskaźniki 2015'!V$176</f>
        <v>2.1429139275041875E-2</v>
      </c>
    </row>
    <row r="99" spans="1:22">
      <c r="A99" s="72" t="s">
        <v>212</v>
      </c>
      <c r="B99" s="72" t="s">
        <v>213</v>
      </c>
      <c r="C99" s="133">
        <f>('wskaźniki 2015'!C99-'wskaźniki 2015'!C$175)/'wskaźniki 2015'!C$176</f>
        <v>-0.38971437542716758</v>
      </c>
      <c r="D99" s="133">
        <f>('wskaźniki 2015'!D99-'wskaźniki 2015'!D$175)/'wskaźniki 2015'!D$176</f>
        <v>0.54105954594647432</v>
      </c>
      <c r="E99" s="133">
        <f>('wskaźniki 2015'!E99-'wskaźniki 2015'!E$175)/'wskaźniki 2015'!E$176</f>
        <v>-5.9092123243654565E-2</v>
      </c>
      <c r="F99" s="133">
        <f>('wskaźniki 2015'!F$175-'wskaźniki 2015'!F99)/'wskaźniki 2015'!F$176</f>
        <v>0.38443328512908859</v>
      </c>
      <c r="G99" s="133">
        <f>('wskaźniki 2015'!G$175-'wskaźniki 2015'!G99)/'wskaźniki 2015'!G$176</f>
        <v>1.013564102733808</v>
      </c>
      <c r="H99" s="133">
        <f>('wskaźniki 2015'!H$175-'wskaźniki 2015'!H99)/'wskaźniki 2015'!H$176</f>
        <v>0.92257137277213763</v>
      </c>
      <c r="I99" s="133">
        <f>('wskaźniki 2015'!I99-'wskaźniki 2015'!I$175)/'wskaźniki 2015'!I$176</f>
        <v>0.63564267834010435</v>
      </c>
      <c r="J99" s="133">
        <f>('wskaźniki 2015'!J99-'wskaźniki 2015'!J$175)/'wskaźniki 2015'!J$176</f>
        <v>1.35335380283426</v>
      </c>
      <c r="K99" s="133">
        <f>('wskaźniki 2015'!K99-'wskaźniki 2015'!K$175)/'wskaźniki 2015'!K$176</f>
        <v>-0.17440463330984518</v>
      </c>
      <c r="L99" s="133">
        <f>('wskaźniki 2015'!L$175-'wskaźniki 2015'!L99)/'wskaźniki 2015'!L$176</f>
        <v>0.25461200594390854</v>
      </c>
      <c r="M99" s="133">
        <f>('wskaźniki 2015'!M99-'wskaźniki 2015'!M$175)/'wskaźniki 2015'!M$176</f>
        <v>-0.52805967689121047</v>
      </c>
      <c r="N99" s="133">
        <f>('wskaźniki 2015'!N99-'wskaźniki 2015'!N$175)/'wskaźniki 2015'!N$176</f>
        <v>-4.2289107862785134E-2</v>
      </c>
      <c r="O99" s="133">
        <f>('wskaźniki 2015'!O99-'wskaźniki 2015'!O$175)/'wskaźniki 2015'!O$176</f>
        <v>-0.43398763430613185</v>
      </c>
      <c r="P99" s="133">
        <f>('wskaźniki 2015'!P99-'wskaźniki 2015'!P$175)/'wskaźniki 2015'!P$176</f>
        <v>4.8597566515341764E-2</v>
      </c>
      <c r="Q99" s="133">
        <f>('wskaźniki 2015'!U99-'wskaźniki 2015'!U$175)/'wskaźniki 2015'!U$176</f>
        <v>0.54024549223933849</v>
      </c>
      <c r="R99" s="133">
        <f>('wskaźniki 2015'!R99-'wskaźniki 2015'!R$175)/'wskaźniki 2015'!R$176</f>
        <v>-7.6523420328807219E-3</v>
      </c>
      <c r="S99" s="133">
        <f>('wskaźniki 2015'!S99-'wskaźniki 2015'!S$175)/'wskaźniki 2015'!S$176</f>
        <v>-0.60130133501331073</v>
      </c>
      <c r="T99" s="133">
        <f>('wskaźniki 2015'!T99-'wskaźniki 2015'!T$175)/'wskaźniki 2015'!T$176</f>
        <v>-0.2721397619235244</v>
      </c>
      <c r="U99" s="133">
        <f>('wskaźniki 2015'!U99-'wskaźniki 2015'!U$175)/'wskaźniki 2015'!U$176</f>
        <v>0.54024549223933849</v>
      </c>
      <c r="V99" s="133">
        <f>('wskaźniki 2015'!V99-'wskaźniki 2015'!V$175)/'wskaźniki 2015'!V$176</f>
        <v>0.75914249350398466</v>
      </c>
    </row>
    <row r="100" spans="1:22">
      <c r="A100" s="72" t="s">
        <v>214</v>
      </c>
      <c r="B100" s="72" t="s">
        <v>215</v>
      </c>
      <c r="C100" s="133">
        <f>('wskaźniki 2015'!C100-'wskaźniki 2015'!C$175)/'wskaźniki 2015'!C$176</f>
        <v>-0.40096622107778884</v>
      </c>
      <c r="D100" s="133">
        <f>('wskaźniki 2015'!D100-'wskaźniki 2015'!D$175)/'wskaźniki 2015'!D$176</f>
        <v>0.50225238398697403</v>
      </c>
      <c r="E100" s="133">
        <f>('wskaźniki 2015'!E100-'wskaźniki 2015'!E$175)/'wskaźniki 2015'!E$176</f>
        <v>-9.3248835781243516E-2</v>
      </c>
      <c r="F100" s="133">
        <f>('wskaźniki 2015'!F$175-'wskaźniki 2015'!F100)/'wskaźniki 2015'!F$176</f>
        <v>0.72582371658770151</v>
      </c>
      <c r="G100" s="133">
        <f>('wskaźniki 2015'!G$175-'wskaźniki 2015'!G100)/'wskaźniki 2015'!G$176</f>
        <v>0.57619245610472214</v>
      </c>
      <c r="H100" s="133">
        <f>('wskaźniki 2015'!H$175-'wskaźniki 2015'!H100)/'wskaźniki 2015'!H$176</f>
        <v>0.65348805571359658</v>
      </c>
      <c r="I100" s="133">
        <f>('wskaźniki 2015'!I100-'wskaźniki 2015'!I$175)/'wskaźniki 2015'!I$176</f>
        <v>0.61073295826519525</v>
      </c>
      <c r="J100" s="133">
        <f>('wskaźniki 2015'!J100-'wskaźniki 2015'!J$175)/'wskaźniki 2015'!J$176</f>
        <v>1.496693482705874</v>
      </c>
      <c r="K100" s="133">
        <f>('wskaźniki 2015'!K100-'wskaźniki 2015'!K$175)/'wskaźniki 2015'!K$176</f>
        <v>-0.29861943712694689</v>
      </c>
      <c r="L100" s="133">
        <f>('wskaźniki 2015'!L$175-'wskaźniki 2015'!L100)/'wskaźniki 2015'!L$176</f>
        <v>-0.32444105720513944</v>
      </c>
      <c r="M100" s="133">
        <f>('wskaźniki 2015'!M100-'wskaźniki 2015'!M$175)/'wskaźniki 2015'!M$176</f>
        <v>0.41780238346506343</v>
      </c>
      <c r="N100" s="133">
        <f>('wskaźniki 2015'!N100-'wskaźniki 2015'!N$175)/'wskaźniki 2015'!N$176</f>
        <v>-8.364143169064215E-3</v>
      </c>
      <c r="O100" s="133">
        <f>('wskaźniki 2015'!O100-'wskaźniki 2015'!O$175)/'wskaźniki 2015'!O$176</f>
        <v>-1.0398604625787209</v>
      </c>
      <c r="P100" s="133">
        <f>('wskaźniki 2015'!P100-'wskaźniki 2015'!P$175)/'wskaźniki 2015'!P$176</f>
        <v>3.0008108221856202E-2</v>
      </c>
      <c r="Q100" s="133">
        <f>('wskaźniki 2015'!U100-'wskaźniki 2015'!U$175)/'wskaźniki 2015'!U$176</f>
        <v>-0.34277113285038707</v>
      </c>
      <c r="R100" s="133">
        <f>('wskaźniki 2015'!R100-'wskaźniki 2015'!R$175)/'wskaźniki 2015'!R$176</f>
        <v>-7.6523420328807219E-3</v>
      </c>
      <c r="S100" s="133">
        <f>('wskaźniki 2015'!S100-'wskaźniki 2015'!S$175)/'wskaźniki 2015'!S$176</f>
        <v>0.68766416021953569</v>
      </c>
      <c r="T100" s="133">
        <f>('wskaźniki 2015'!T100-'wskaźniki 2015'!T$175)/'wskaźniki 2015'!T$176</f>
        <v>-0.51294851311996814</v>
      </c>
      <c r="U100" s="133">
        <f>('wskaźniki 2015'!U100-'wskaźniki 2015'!U$175)/'wskaźniki 2015'!U$176</f>
        <v>-0.34277113285038707</v>
      </c>
      <c r="V100" s="133">
        <f>('wskaźniki 2015'!V100-'wskaźniki 2015'!V$175)/'wskaźniki 2015'!V$176</f>
        <v>-0.50687070355246999</v>
      </c>
    </row>
    <row r="101" spans="1:22">
      <c r="A101" s="72" t="s">
        <v>216</v>
      </c>
      <c r="B101" s="72" t="s">
        <v>217</v>
      </c>
      <c r="C101" s="133">
        <f>('wskaźniki 2015'!C101-'wskaźniki 2015'!C$175)/'wskaźniki 2015'!C$176</f>
        <v>-0.4141553410230388</v>
      </c>
      <c r="D101" s="133">
        <f>('wskaźniki 2015'!D101-'wskaźniki 2015'!D$175)/'wskaźniki 2015'!D$176</f>
        <v>1.0805287968573287</v>
      </c>
      <c r="E101" s="133">
        <f>('wskaźniki 2015'!E101-'wskaźniki 2015'!E$175)/'wskaźniki 2015'!E$176</f>
        <v>-0.57571240037468785</v>
      </c>
      <c r="F101" s="133">
        <f>('wskaźniki 2015'!F$175-'wskaźniki 2015'!F101)/'wskaźniki 2015'!F$176</f>
        <v>0.27939007544951366</v>
      </c>
      <c r="G101" s="133">
        <f>('wskaźniki 2015'!G$175-'wskaźniki 2015'!G101)/'wskaźniki 2015'!G$176</f>
        <v>1.0342273301336078</v>
      </c>
      <c r="H101" s="133">
        <f>('wskaźniki 2015'!H$175-'wskaźniki 2015'!H101)/'wskaźniki 2015'!H$176</f>
        <v>0.92257137277213763</v>
      </c>
      <c r="I101" s="133">
        <f>('wskaźniki 2015'!I101-'wskaźniki 2015'!I$175)/'wskaźniki 2015'!I$176</f>
        <v>0.56091351811537515</v>
      </c>
      <c r="J101" s="133">
        <f>('wskaźniki 2015'!J101-'wskaźniki 2015'!J$175)/'wskaźniki 2015'!J$176</f>
        <v>0.63043456114659668</v>
      </c>
      <c r="K101" s="133">
        <f>('wskaźniki 2015'!K101-'wskaźniki 2015'!K$175)/'wskaźniki 2015'!K$176</f>
        <v>-0.12170553587578303</v>
      </c>
      <c r="L101" s="133">
        <f>('wskaźniki 2015'!L$175-'wskaźniki 2015'!L101)/'wskaźniki 2015'!L$176</f>
        <v>0.64328817339887012</v>
      </c>
      <c r="M101" s="133">
        <f>('wskaźniki 2015'!M101-'wskaźniki 2015'!M$175)/'wskaźniki 2015'!M$176</f>
        <v>0.50450640566438942</v>
      </c>
      <c r="N101" s="133">
        <f>('wskaźniki 2015'!N101-'wskaźniki 2015'!N$175)/'wskaźniki 2015'!N$176</f>
        <v>0.6324407454901162</v>
      </c>
      <c r="O101" s="133">
        <f>('wskaźniki 2015'!O101-'wskaźniki 2015'!O$175)/'wskaźniki 2015'!O$176</f>
        <v>1.0912725761897195</v>
      </c>
      <c r="P101" s="133">
        <f>('wskaźniki 2015'!P101-'wskaźniki 2015'!P$175)/'wskaźniki 2015'!P$176</f>
        <v>-4.1095734043309219E-2</v>
      </c>
      <c r="Q101" s="133">
        <f>('wskaźniki 2015'!U101-'wskaźniki 2015'!U$175)/'wskaźniki 2015'!U$176</f>
        <v>-0.61719210562169025</v>
      </c>
      <c r="R101" s="133">
        <f>('wskaźniki 2015'!R101-'wskaźniki 2015'!R$175)/'wskaźniki 2015'!R$176</f>
        <v>-7.92153509253542E-2</v>
      </c>
      <c r="S101" s="133">
        <f>('wskaźniki 2015'!S101-'wskaźniki 2015'!S$175)/'wskaźniki 2015'!S$176</f>
        <v>-0.60130133501331073</v>
      </c>
      <c r="T101" s="133">
        <f>('wskaźniki 2015'!T101-'wskaźniki 2015'!T$175)/'wskaźniki 2015'!T$176</f>
        <v>-0.4143965662497987</v>
      </c>
      <c r="U101" s="133">
        <f>('wskaźniki 2015'!U101-'wskaźniki 2015'!U$175)/'wskaźniki 2015'!U$176</f>
        <v>-0.61719210562169025</v>
      </c>
      <c r="V101" s="133">
        <f>('wskaźniki 2015'!V101-'wskaźniki 2015'!V$175)/'wskaźniki 2015'!V$176</f>
        <v>-0.20751685430612116</v>
      </c>
    </row>
    <row r="102" spans="1:22">
      <c r="A102" s="72" t="s">
        <v>218</v>
      </c>
      <c r="B102" s="72" t="s">
        <v>219</v>
      </c>
      <c r="C102" s="133">
        <f>('wskaźniki 2015'!C102-'wskaźniki 2015'!C$175)/'wskaźniki 2015'!C$176</f>
        <v>-0.42865554559192631</v>
      </c>
      <c r="D102" s="133">
        <f>('wskaźniki 2015'!D102-'wskaźniki 2015'!D$175)/'wskaźniki 2015'!D$176</f>
        <v>0.19615564302421362</v>
      </c>
      <c r="E102" s="133">
        <f>('wskaźniki 2015'!E102-'wskaźniki 2015'!E$175)/'wskaźniki 2015'!E$176</f>
        <v>1.2986372001255071</v>
      </c>
      <c r="F102" s="133">
        <f>('wskaźniki 2015'!F$175-'wskaźniki 2015'!F102)/'wskaźniki 2015'!F$176</f>
        <v>-0.61347720682686013</v>
      </c>
      <c r="G102" s="133">
        <f>('wskaźniki 2015'!G$175-'wskaźniki 2015'!G102)/'wskaźniki 2015'!G$176</f>
        <v>1.0376712013669074</v>
      </c>
      <c r="H102" s="133">
        <f>('wskaźniki 2015'!H$175-'wskaźniki 2015'!H102)/'wskaźniki 2015'!H$176</f>
        <v>0.61504758184809083</v>
      </c>
      <c r="I102" s="133">
        <f>('wskaźniki 2015'!I102-'wskaźniki 2015'!I$175)/'wskaźniki 2015'!I$176</f>
        <v>-0.2112878042068248</v>
      </c>
      <c r="J102" s="133">
        <f>('wskaźniki 2015'!J102-'wskaźniki 2015'!J$175)/'wskaźniki 2015'!J$176</f>
        <v>0.49567673208356139</v>
      </c>
      <c r="K102" s="133">
        <f>('wskaźniki 2015'!K102-'wskaźniki 2015'!K$175)/'wskaźniki 2015'!K$176</f>
        <v>-0.56557782795182621</v>
      </c>
      <c r="L102" s="133">
        <f>('wskaźniki 2015'!L$175-'wskaźniki 2015'!L102)/'wskaźniki 2015'!L$176</f>
        <v>-0.84201741490404469</v>
      </c>
      <c r="M102" s="133">
        <f>('wskaźniki 2015'!M102-'wskaźniki 2015'!M$175)/'wskaźniki 2015'!M$176</f>
        <v>0.67791445006303985</v>
      </c>
      <c r="N102" s="133">
        <f>('wskaźniki 2015'!N102-'wskaźniki 2015'!N$175)/'wskaźniki 2015'!N$176</f>
        <v>1.5220287085699193</v>
      </c>
      <c r="O102" s="133">
        <f>('wskaźniki 2015'!O102-'wskaźniki 2015'!O$175)/'wskaźniki 2015'!O$176</f>
        <v>-0.69037143319093652</v>
      </c>
      <c r="P102" s="133">
        <f>('wskaźniki 2015'!P102-'wskaźniki 2015'!P$175)/'wskaźniki 2015'!P$176</f>
        <v>0.22077979791046839</v>
      </c>
      <c r="Q102" s="133">
        <f>('wskaźniki 2015'!U102-'wskaźniki 2015'!U$175)/'wskaźniki 2015'!U$176</f>
        <v>1.9212398396099994</v>
      </c>
      <c r="R102" s="133">
        <f>('wskaźniki 2015'!R102-'wskaźniki 2015'!R$175)/'wskaźniki 2015'!R$176</f>
        <v>-0.13033178584854954</v>
      </c>
      <c r="S102" s="133">
        <f>('wskaźniki 2015'!S102-'wskaźniki 2015'!S$175)/'wskaźniki 2015'!S$176</f>
        <v>-0.60130133501331073</v>
      </c>
      <c r="T102" s="133">
        <f>('wskaźniki 2015'!T102-'wskaźniki 2015'!T$175)/'wskaźniki 2015'!T$176</f>
        <v>-0.85975085555397701</v>
      </c>
      <c r="U102" s="133">
        <f>('wskaźniki 2015'!U102-'wskaźniki 2015'!U$175)/'wskaźniki 2015'!U$176</f>
        <v>1.9212398396099994</v>
      </c>
      <c r="V102" s="133">
        <f>('wskaźniki 2015'!V102-'wskaźniki 2015'!V$175)/'wskaźniki 2015'!V$176</f>
        <v>1.893195407269874</v>
      </c>
    </row>
    <row r="103" spans="1:22">
      <c r="A103" s="72" t="s">
        <v>220</v>
      </c>
      <c r="B103" s="72" t="s">
        <v>221</v>
      </c>
      <c r="C103" s="133">
        <f>('wskaźniki 2015'!C103-'wskaźniki 2015'!C$175)/'wskaźniki 2015'!C$176</f>
        <v>-0.1958695354009867</v>
      </c>
      <c r="D103" s="133">
        <f>('wskaźniki 2015'!D103-'wskaźniki 2015'!D$175)/'wskaźniki 2015'!D$176</f>
        <v>1.1796530212647822</v>
      </c>
      <c r="E103" s="133">
        <f>('wskaźniki 2015'!E103-'wskaźniki 2015'!E$175)/'wskaźniki 2015'!E$176</f>
        <v>0.54291993523135107</v>
      </c>
      <c r="F103" s="133">
        <f>('wskaźniki 2015'!F$175-'wskaźniki 2015'!F103)/'wskaźniki 2015'!F$176</f>
        <v>-0.16704356568867229</v>
      </c>
      <c r="G103" s="133">
        <f>('wskaźniki 2015'!G$175-'wskaźniki 2015'!G103)/'wskaźniki 2015'!G$176</f>
        <v>0.7518298890030165</v>
      </c>
      <c r="H103" s="133">
        <f>('wskaźniki 2015'!H$175-'wskaźniki 2015'!H103)/'wskaźniki 2015'!H$176</f>
        <v>0.48050592331881964</v>
      </c>
      <c r="I103" s="133">
        <f>('wskaźniki 2015'!I103-'wskaźniki 2015'!I$175)/'wskaźniki 2015'!I$176</f>
        <v>-0.43547528488101256</v>
      </c>
      <c r="J103" s="133">
        <f>('wskaźniki 2015'!J103-'wskaźniki 2015'!J$175)/'wskaźniki 2015'!J$176</f>
        <v>-0.13715284896251145</v>
      </c>
      <c r="K103" s="133">
        <f>('wskaźniki 2015'!K103-'wskaźniki 2015'!K$175)/'wskaźniki 2015'!K$176</f>
        <v>-0.56198900052800105</v>
      </c>
      <c r="L103" s="133">
        <f>('wskaźniki 2015'!L$175-'wskaźniki 2015'!L103)/'wskaźniki 2015'!L$176</f>
        <v>-0.55976361123271579</v>
      </c>
      <c r="M103" s="133">
        <f>('wskaźniki 2015'!M103-'wskaźniki 2015'!M$175)/'wskaźniki 2015'!M$176</f>
        <v>0.65426789855413203</v>
      </c>
      <c r="N103" s="133">
        <f>('wskaźniki 2015'!N103-'wskaźniki 2015'!N$175)/'wskaźniki 2015'!N$176</f>
        <v>1.5257981490914441</v>
      </c>
      <c r="O103" s="133">
        <f>('wskaźniki 2015'!O103-'wskaźniki 2015'!O$175)/'wskaźniki 2015'!O$176</f>
        <v>0.46247904613120133</v>
      </c>
      <c r="P103" s="133">
        <f>('wskaźniki 2015'!P103-'wskaźniki 2015'!P$175)/'wskaźniki 2015'!P$176</f>
        <v>-0.9620712298452202</v>
      </c>
      <c r="Q103" s="133">
        <f>('wskaźniki 2015'!U103-'wskaźniki 2015'!U$175)/'wskaźniki 2015'!U$176</f>
        <v>4.3428665136720026</v>
      </c>
      <c r="R103" s="133">
        <f>('wskaźniki 2015'!R103-'wskaźniki 2015'!R$175)/'wskaźniki 2015'!R$176</f>
        <v>8.4357240828870889E-2</v>
      </c>
      <c r="S103" s="133">
        <f>('wskaźniki 2015'!S103-'wskaźniki 2015'!S$175)/'wskaźniki 2015'!S$176</f>
        <v>2.8631010461067921</v>
      </c>
      <c r="T103" s="133">
        <f>('wskaźniki 2015'!T103-'wskaźniki 2015'!T$175)/'wskaźniki 2015'!T$176</f>
        <v>-0.21374085177757113</v>
      </c>
      <c r="U103" s="133">
        <f>('wskaźniki 2015'!U103-'wskaźniki 2015'!U$175)/'wskaźniki 2015'!U$176</f>
        <v>4.3428665136720026</v>
      </c>
      <c r="V103" s="133">
        <f>('wskaźniki 2015'!V103-'wskaźniki 2015'!V$175)/'wskaźniki 2015'!V$176</f>
        <v>5.1092554677323276</v>
      </c>
    </row>
    <row r="104" spans="1:22">
      <c r="A104" s="72" t="s">
        <v>222</v>
      </c>
      <c r="B104" s="72" t="s">
        <v>223</v>
      </c>
      <c r="C104" s="133">
        <f>('wskaźniki 2015'!C104-'wskaźniki 2015'!C$175)/'wskaźniki 2015'!C$176</f>
        <v>-0.35852230244092365</v>
      </c>
      <c r="D104" s="133">
        <f>('wskaźniki 2015'!D104-'wskaźniki 2015'!D$175)/'wskaźniki 2015'!D$176</f>
        <v>-0.37899974866400404</v>
      </c>
      <c r="E104" s="133">
        <f>('wskaźniki 2015'!E104-'wskaźniki 2015'!E$175)/'wskaźniki 2015'!E$176</f>
        <v>-1.535302543227578</v>
      </c>
      <c r="F104" s="133">
        <f>('wskaźniki 2015'!F$175-'wskaźniki 2015'!F104)/'wskaźniki 2015'!F$176</f>
        <v>0.93591013594684769</v>
      </c>
      <c r="G104" s="133">
        <f>('wskaźniki 2015'!G$175-'wskaźniki 2015'!G104)/'wskaźniki 2015'!G$176</f>
        <v>0.39022340950652779</v>
      </c>
      <c r="H104" s="133">
        <f>('wskaźniki 2015'!H$175-'wskaźniki 2015'!H104)/'wskaźniki 2015'!H$176</f>
        <v>0.57660710798258441</v>
      </c>
      <c r="I104" s="133">
        <f>('wskaźniki 2015'!I104-'wskaźniki 2015'!I$175)/'wskaźniki 2015'!I$176</f>
        <v>-0.28601696443155405</v>
      </c>
      <c r="J104" s="133">
        <f>('wskaźniki 2015'!J104-'wskaźniki 2015'!J$175)/'wskaźniki 2015'!J$176</f>
        <v>1.2047682341619692</v>
      </c>
      <c r="K104" s="133">
        <f>('wskaźniki 2015'!K104-'wskaźniki 2015'!K$175)/'wskaźniki 2015'!K$176</f>
        <v>-0.51880614222779076</v>
      </c>
      <c r="L104" s="133">
        <f>('wskaźniki 2015'!L$175-'wskaźniki 2015'!L104)/'wskaźniki 2015'!L$176</f>
        <v>-1.0409829924737326</v>
      </c>
      <c r="M104" s="133">
        <f>('wskaźniki 2015'!M104-'wskaźniki 2015'!M$175)/'wskaźniki 2015'!M$176</f>
        <v>0.4966242218280863</v>
      </c>
      <c r="N104" s="133">
        <f>('wskaźniki 2015'!N104-'wskaźniki 2015'!N$175)/'wskaźniki 2015'!N$176</f>
        <v>1.1639318590250831</v>
      </c>
      <c r="O104" s="133">
        <f>('wskaźniki 2015'!O104-'wskaźniki 2015'!O$175)/'wskaźniki 2015'!O$176</f>
        <v>-0.83569464078727762</v>
      </c>
      <c r="P104" s="133">
        <f>('wskaźniki 2015'!P104-'wskaźniki 2015'!P$175)/'wskaźniki 2015'!P$176</f>
        <v>0.75434244072187351</v>
      </c>
      <c r="Q104" s="133">
        <f>('wskaźniki 2015'!U104-'wskaźniki 2015'!U$175)/'wskaźniki 2015'!U$176</f>
        <v>-0.61579048637755296</v>
      </c>
      <c r="R104" s="133">
        <f>('wskaźniki 2015'!R104-'wskaźniki 2015'!R$175)/'wskaźniki 2015'!R$176</f>
        <v>-0.13033178584854954</v>
      </c>
      <c r="S104" s="133">
        <f>('wskaźniki 2015'!S104-'wskaźniki 2015'!S$175)/'wskaźniki 2015'!S$176</f>
        <v>-0.60130133501331073</v>
      </c>
      <c r="T104" s="133">
        <f>('wskaźniki 2015'!T104-'wskaźniki 2015'!T$175)/'wskaźniki 2015'!T$176</f>
        <v>-0.70832044283571316</v>
      </c>
      <c r="U104" s="133">
        <f>('wskaźniki 2015'!U104-'wskaźniki 2015'!U$175)/'wskaźniki 2015'!U$176</f>
        <v>-0.61579048637755296</v>
      </c>
      <c r="V104" s="133">
        <f>('wskaźniki 2015'!V104-'wskaźniki 2015'!V$175)/'wskaźniki 2015'!V$176</f>
        <v>-0.88883632353913788</v>
      </c>
    </row>
    <row r="105" spans="1:22">
      <c r="A105" s="72" t="s">
        <v>224</v>
      </c>
      <c r="B105" s="72" t="s">
        <v>225</v>
      </c>
      <c r="C105" s="133">
        <f>('wskaźniki 2015'!C105-'wskaźniki 2015'!C$175)/'wskaźniki 2015'!C$176</f>
        <v>-0.4066019281167087</v>
      </c>
      <c r="D105" s="133">
        <f>('wskaźniki 2015'!D105-'wskaźniki 2015'!D$175)/'wskaźniki 2015'!D$176</f>
        <v>0.28377202629563603</v>
      </c>
      <c r="E105" s="133">
        <f>('wskaźniki 2015'!E105-'wskaźniki 2015'!E$175)/'wskaźniki 2015'!E$176</f>
        <v>-0.26616719300278768</v>
      </c>
      <c r="F105" s="133">
        <f>('wskaźniki 2015'!F$175-'wskaźniki 2015'!F105)/'wskaźniki 2015'!F$176</f>
        <v>0.41069408754898046</v>
      </c>
      <c r="G105" s="133">
        <f>('wskaźniki 2015'!G$175-'wskaźniki 2015'!G105)/'wskaźniki 2015'!G$176</f>
        <v>1.2098647630319019</v>
      </c>
      <c r="H105" s="133">
        <f>('wskaźniki 2015'!H$175-'wskaźniki 2015'!H105)/'wskaźniki 2015'!H$176</f>
        <v>1.1339939790324203</v>
      </c>
      <c r="I105" s="133">
        <f>('wskaźniki 2015'!I105-'wskaźniki 2015'!I$175)/'wskaźniki 2015'!I$176</f>
        <v>-0.68457248563010953</v>
      </c>
      <c r="J105" s="133">
        <f>('wskaźniki 2015'!J105-'wskaźniki 2015'!J$175)/'wskaźniki 2015'!J$176</f>
        <v>-9.3380977244158808E-2</v>
      </c>
      <c r="K105" s="133">
        <f>('wskaźniki 2015'!K105-'wskaźniki 2015'!K$175)/'wskaźniki 2015'!K$176</f>
        <v>-0.59791325298603903</v>
      </c>
      <c r="L105" s="133">
        <f>('wskaźniki 2015'!L$175-'wskaźniki 2015'!L105)/'wskaźniki 2015'!L$176</f>
        <v>-1.1890528008372299</v>
      </c>
      <c r="M105" s="133">
        <f>('wskaźniki 2015'!M105-'wskaźniki 2015'!M$175)/'wskaźniki 2015'!M$176</f>
        <v>0.60697479553631839</v>
      </c>
      <c r="N105" s="133">
        <f>('wskaźniki 2015'!N105-'wskaźniki 2015'!N$175)/'wskaźniki 2015'!N$176</f>
        <v>0.56459081610267359</v>
      </c>
      <c r="O105" s="133">
        <f>('wskaźniki 2015'!O105-'wskaźniki 2015'!O$175)/'wskaźniki 2015'!O$176</f>
        <v>0.62774025801521893</v>
      </c>
      <c r="P105" s="133">
        <f>('wskaźniki 2015'!P105-'wskaźniki 2015'!P$175)/'wskaźniki 2015'!P$176</f>
        <v>-0.45904661136456848</v>
      </c>
      <c r="Q105" s="133">
        <f>('wskaźniki 2015'!U105-'wskaźniki 2015'!U$175)/'wskaźniki 2015'!U$176</f>
        <v>-0.19991576168468153</v>
      </c>
      <c r="R105" s="133">
        <f>('wskaźniki 2015'!R105-'wskaźniki 2015'!R$175)/'wskaźniki 2015'!R$176</f>
        <v>-0.11244103362543117</v>
      </c>
      <c r="S105" s="133">
        <f>('wskaźniki 2015'!S105-'wskaźniki 2015'!S$175)/'wskaźniki 2015'!S$176</f>
        <v>-0.60130133501331073</v>
      </c>
      <c r="T105" s="133">
        <f>('wskaźniki 2015'!T105-'wskaźniki 2015'!T$175)/'wskaźniki 2015'!T$176</f>
        <v>-0.45481114041515991</v>
      </c>
      <c r="U105" s="133">
        <f>('wskaźniki 2015'!U105-'wskaźniki 2015'!U$175)/'wskaźniki 2015'!U$176</f>
        <v>-0.19991576168468153</v>
      </c>
      <c r="V105" s="133">
        <f>('wskaźniki 2015'!V105-'wskaźniki 2015'!V$175)/'wskaźniki 2015'!V$176</f>
        <v>1.138654992227411</v>
      </c>
    </row>
    <row r="106" spans="1:22">
      <c r="A106" s="72" t="s">
        <v>226</v>
      </c>
      <c r="B106" s="72" t="s">
        <v>227</v>
      </c>
      <c r="C106" s="133">
        <f>('wskaźniki 2015'!C106-'wskaźniki 2015'!C$175)/'wskaźniki 2015'!C$176</f>
        <v>-0.40965460276279025</v>
      </c>
      <c r="D106" s="133">
        <f>('wskaźniki 2015'!D106-'wskaźniki 2015'!D$175)/'wskaźniki 2015'!D$176</f>
        <v>0.24893196329845391</v>
      </c>
      <c r="E106" s="133">
        <f>('wskaźniki 2015'!E106-'wskaźniki 2015'!E$175)/'wskaźniki 2015'!E$176</f>
        <v>0.60162678490533217</v>
      </c>
      <c r="F106" s="133">
        <f>('wskaźniki 2015'!F$175-'wskaźniki 2015'!F106)/'wskaźniki 2015'!F$176</f>
        <v>0.54199809964844725</v>
      </c>
      <c r="G106" s="133">
        <f>('wskaźniki 2015'!G$175-'wskaźniki 2015'!G106)/'wskaźniki 2015'!G$176</f>
        <v>-4.0260494655958698E-2</v>
      </c>
      <c r="H106" s="133">
        <f>('wskaźniki 2015'!H$175-'wskaźniki 2015'!H106)/'wskaźniki 2015'!H$176</f>
        <v>0.11532142159651387</v>
      </c>
      <c r="I106" s="133">
        <f>('wskaźniki 2015'!I106-'wskaźniki 2015'!I$175)/'wskaźniki 2015'!I$176</f>
        <v>-0.46038500495592172</v>
      </c>
      <c r="J106" s="133">
        <f>('wskaźniki 2015'!J106-'wskaźniki 2015'!J$175)/'wskaźniki 2015'!J$176</f>
        <v>1.402359395446531</v>
      </c>
      <c r="K106" s="133">
        <f>('wskaźniki 2015'!K106-'wskaźniki 2015'!K$175)/'wskaźniki 2015'!K$176</f>
        <v>-0.4876220202267848</v>
      </c>
      <c r="L106" s="133">
        <f>('wskaźniki 2015'!L$175-'wskaźniki 2015'!L106)/'wskaźniki 2015'!L$176</f>
        <v>-2.3017635414257109E-2</v>
      </c>
      <c r="M106" s="133">
        <f>('wskaźniki 2015'!M106-'wskaźniki 2015'!M$175)/'wskaźniki 2015'!M$176</f>
        <v>9.4632846176670421E-2</v>
      </c>
      <c r="N106" s="133">
        <f>('wskaźniki 2015'!N106-'wskaźniki 2015'!N$175)/'wskaźniki 2015'!N$176</f>
        <v>-1.150504621191015</v>
      </c>
      <c r="O106" s="133">
        <f>('wskaźniki 2015'!O106-'wskaźniki 2015'!O$175)/'wskaźniki 2015'!O$176</f>
        <v>0.64272665551297592</v>
      </c>
      <c r="P106" s="133">
        <f>('wskaźniki 2015'!P106-'wskaźniki 2015'!P$175)/'wskaźniki 2015'!P$176</f>
        <v>-0.84250994980447902</v>
      </c>
      <c r="Q106" s="133">
        <f>('wskaźniki 2015'!U106-'wskaźniki 2015'!U$175)/'wskaźniki 2015'!U$176</f>
        <v>-0.73463752571761964</v>
      </c>
      <c r="R106" s="133">
        <f>('wskaźniki 2015'!R106-'wskaźniki 2015'!R$175)/'wskaźniki 2015'!R$176</f>
        <v>-0.65555315468438158</v>
      </c>
      <c r="S106" s="133">
        <f>('wskaźniki 2015'!S106-'wskaźniki 2015'!S$175)/'wskaźniki 2015'!S$176</f>
        <v>-0.60130133501331073</v>
      </c>
      <c r="T106" s="133">
        <f>('wskaźniki 2015'!T106-'wskaźniki 2015'!T$175)/'wskaźniki 2015'!T$176</f>
        <v>-0.38817825248362736</v>
      </c>
      <c r="U106" s="133">
        <f>('wskaźniki 2015'!U106-'wskaźniki 2015'!U$175)/'wskaźniki 2015'!U$176</f>
        <v>-0.73463752571761964</v>
      </c>
      <c r="V106" s="133">
        <f>('wskaźniki 2015'!V106-'wskaźniki 2015'!V$175)/'wskaźniki 2015'!V$176</f>
        <v>-0.7510204942528903</v>
      </c>
    </row>
    <row r="107" spans="1:22">
      <c r="A107" s="72" t="s">
        <v>228</v>
      </c>
      <c r="B107" s="72" t="s">
        <v>229</v>
      </c>
      <c r="C107" s="133">
        <f>('wskaźniki 2015'!C107-'wskaźniki 2015'!C$175)/'wskaźniki 2015'!C$176</f>
        <v>-0.42710963984166705</v>
      </c>
      <c r="D107" s="133">
        <f>('wskaźniki 2015'!D107-'wskaźniki 2015'!D$175)/'wskaźniki 2015'!D$176</f>
        <v>-0.8871611633942369</v>
      </c>
      <c r="E107" s="133">
        <f>('wskaźniki 2015'!E107-'wskaźniki 2015'!E$175)/'wskaźniki 2015'!E$176</f>
        <v>-0.44122034475793126</v>
      </c>
      <c r="F107" s="133">
        <f>('wskaźniki 2015'!F$175-'wskaźniki 2015'!F107)/'wskaźniki 2015'!F$176</f>
        <v>0.33191168028930113</v>
      </c>
      <c r="G107" s="133">
        <f>('wskaźniki 2015'!G$175-'wskaźniki 2015'!G107)/'wskaźniki 2015'!G$176</f>
        <v>0.36267243964012874</v>
      </c>
      <c r="H107" s="133">
        <f>('wskaźniki 2015'!H$175-'wskaźniki 2015'!H107)/'wskaźniki 2015'!H$176</f>
        <v>0.34596426478954911</v>
      </c>
      <c r="I107" s="133">
        <f>('wskaźniki 2015'!I107-'wskaźniki 2015'!I$175)/'wskaźniki 2015'!I$176</f>
        <v>-0.93366968637920644</v>
      </c>
      <c r="J107" s="133">
        <f>('wskaźniki 2015'!J107-'wskaźniki 2015'!J$175)/'wskaźniki 2015'!J$176</f>
        <v>0.94843737214346613</v>
      </c>
      <c r="K107" s="133">
        <f>('wskaźniki 2015'!K107-'wskaźniki 2015'!K$175)/'wskaźniki 2015'!K$176</f>
        <v>0.11287245714014865</v>
      </c>
      <c r="L107" s="133">
        <f>('wskaźniki 2015'!L$175-'wskaźniki 2015'!L107)/'wskaźniki 2015'!L$176</f>
        <v>0.36566186356974845</v>
      </c>
      <c r="M107" s="133">
        <f>('wskaźniki 2015'!M107-'wskaźniki 2015'!M$175)/'wskaźniki 2015'!M$176</f>
        <v>0.67791445006303985</v>
      </c>
      <c r="N107" s="133">
        <f>('wskaźniki 2015'!N107-'wskaźniki 2015'!N$175)/'wskaźniki 2015'!N$176</f>
        <v>-0.1855278476807197</v>
      </c>
      <c r="O107" s="133">
        <f>('wskaźniki 2015'!O107-'wskaźniki 2015'!O$175)/'wskaźniki 2015'!O$176</f>
        <v>-1.3697546733838184</v>
      </c>
      <c r="P107" s="133">
        <f>('wskaźniki 2015'!P107-'wskaźniki 2015'!P$175)/'wskaźniki 2015'!P$176</f>
        <v>0.68501564382957836</v>
      </c>
      <c r="Q107" s="133">
        <f>('wskaźniki 2015'!U107-'wskaźniki 2015'!U$175)/'wskaźniki 2015'!U$176</f>
        <v>-0.56738535021623204</v>
      </c>
      <c r="R107" s="133">
        <f>('wskaźniki 2015'!R107-'wskaźniki 2015'!R$175)/'wskaźniki 2015'!R$176</f>
        <v>-0.24662167529881893</v>
      </c>
      <c r="S107" s="133">
        <f>('wskaźniki 2015'!S107-'wskaźniki 2015'!S$175)/'wskaźniki 2015'!S$176</f>
        <v>-0.60130133501331073</v>
      </c>
      <c r="T107" s="133">
        <f>('wskaźniki 2015'!T107-'wskaźniki 2015'!T$175)/'wskaźniki 2015'!T$176</f>
        <v>-0.53039141398744793</v>
      </c>
      <c r="U107" s="133">
        <f>('wskaźniki 2015'!U107-'wskaźniki 2015'!U$175)/'wskaźniki 2015'!U$176</f>
        <v>-0.56738535021623204</v>
      </c>
      <c r="V107" s="133">
        <f>('wskaźniki 2015'!V107-'wskaźniki 2015'!V$175)/'wskaźniki 2015'!V$176</f>
        <v>-0.21405188479100695</v>
      </c>
    </row>
    <row r="108" spans="1:22">
      <c r="A108" s="72" t="s">
        <v>230</v>
      </c>
      <c r="B108" s="72" t="s">
        <v>231</v>
      </c>
      <c r="C108" s="133">
        <f>('wskaźniki 2015'!C108-'wskaźniki 2015'!C$175)/'wskaźniki 2015'!C$176</f>
        <v>-0.4296731038072869</v>
      </c>
      <c r="D108" s="133">
        <f>('wskaźniki 2015'!D108-'wskaźniki 2015'!D$175)/'wskaźniki 2015'!D$176</f>
        <v>-0.49628506220618629</v>
      </c>
      <c r="E108" s="133">
        <f>('wskaźniki 2015'!E108-'wskaźniki 2015'!E$175)/'wskaźniki 2015'!E$176</f>
        <v>-1.0144126770293462</v>
      </c>
      <c r="F108" s="133">
        <f>('wskaźniki 2015'!F$175-'wskaźniki 2015'!F108)/'wskaźniki 2015'!F$176</f>
        <v>-0.19330436810856602</v>
      </c>
      <c r="G108" s="133">
        <f>('wskaźniki 2015'!G$175-'wskaźniki 2015'!G108)/'wskaźniki 2015'!G$176</f>
        <v>-0.11602566178855642</v>
      </c>
      <c r="H108" s="133">
        <f>('wskaźniki 2015'!H$175-'wskaźniki 2015'!H108)/'wskaźniki 2015'!H$176</f>
        <v>-0.23064284319303935</v>
      </c>
      <c r="I108" s="133">
        <f>('wskaźniki 2015'!I108-'wskaźniki 2015'!I$175)/'wskaźniki 2015'!I$176</f>
        <v>-0.33583640458137326</v>
      </c>
      <c r="J108" s="133">
        <f>('wskaźniki 2015'!J108-'wskaźniki 2015'!J$175)/'wskaźniki 2015'!J$176</f>
        <v>-0.33111688761319691</v>
      </c>
      <c r="K108" s="133">
        <f>('wskaźniki 2015'!K108-'wskaźniki 2015'!K$175)/'wskaźniki 2015'!K$176</f>
        <v>-4.673592039312216E-2</v>
      </c>
      <c r="L108" s="133">
        <f>('wskaźniki 2015'!L$175-'wskaźniki 2015'!L108)/'wskaźniki 2015'!L$176</f>
        <v>-0.13406749304009699</v>
      </c>
      <c r="M108" s="133">
        <f>('wskaźniki 2015'!M108-'wskaźniki 2015'!M$175)/'wskaźniki 2015'!M$176</f>
        <v>-0.15759703658500285</v>
      </c>
      <c r="N108" s="133">
        <f>('wskaźniki 2015'!N108-'wskaźniki 2015'!N$175)/'wskaźniki 2015'!N$176</f>
        <v>-1.8780066418452608</v>
      </c>
      <c r="O108" s="133">
        <f>('wskaźniki 2015'!O108-'wskaźniki 2015'!O$175)/'wskaźniki 2015'!O$176</f>
        <v>0.51171619086601128</v>
      </c>
      <c r="P108" s="133">
        <f>('wskaźniki 2015'!P108-'wskaźniki 2015'!P$175)/'wskaźniki 2015'!P$176</f>
        <v>0.56394974945656917</v>
      </c>
      <c r="Q108" s="133">
        <f>('wskaźniki 2015'!U108-'wskaźniki 2015'!U$175)/'wskaźniki 2015'!U$176</f>
        <v>-0.93004372225061371</v>
      </c>
      <c r="R108" s="133">
        <f>('wskaźniki 2015'!R108-'wskaźniki 2015'!R$175)/'wskaźniki 2015'!R$176</f>
        <v>-0.11499685537159093</v>
      </c>
      <c r="S108" s="133">
        <f>('wskaźniki 2015'!S108-'wskaźniki 2015'!S$175)/'wskaźniki 2015'!S$176</f>
        <v>-0.60130133501331073</v>
      </c>
      <c r="T108" s="133">
        <f>('wskaźniki 2015'!T108-'wskaźniki 2015'!T$175)/'wskaźniki 2015'!T$176</f>
        <v>-0.61885279525331305</v>
      </c>
      <c r="U108" s="133">
        <f>('wskaźniki 2015'!U108-'wskaźniki 2015'!U$175)/'wskaźniki 2015'!U$176</f>
        <v>-0.93004372225061371</v>
      </c>
      <c r="V108" s="133">
        <f>('wskaźniki 2015'!V108-'wskaźniki 2015'!V$175)/'wskaźniki 2015'!V$176</f>
        <v>-0.98419213666869088</v>
      </c>
    </row>
    <row r="109" spans="1:22">
      <c r="A109" s="72" t="s">
        <v>232</v>
      </c>
      <c r="B109" s="72" t="s">
        <v>233</v>
      </c>
      <c r="C109" s="133">
        <f>('wskaźniki 2015'!C109-'wskaźniki 2015'!C$175)/'wskaźniki 2015'!C$176</f>
        <v>-0.26314578817809253</v>
      </c>
      <c r="D109" s="133">
        <f>('wskaźniki 2015'!D109-'wskaźniki 2015'!D$175)/'wskaźniki 2015'!D$176</f>
        <v>0.30419326726273693</v>
      </c>
      <c r="E109" s="133">
        <f>('wskaźniki 2015'!E109-'wskaźniki 2015'!E$175)/'wskaźniki 2015'!E$176</f>
        <v>0.18427445358666689</v>
      </c>
      <c r="F109" s="133">
        <f>('wskaźniki 2015'!F$175-'wskaźniki 2015'!F109)/'wskaźniki 2015'!F$176</f>
        <v>-0.58721640440696643</v>
      </c>
      <c r="G109" s="133">
        <f>('wskaźniki 2015'!G$175-'wskaźniki 2015'!G109)/'wskaźniki 2015'!G$176</f>
        <v>-0.33643342071974924</v>
      </c>
      <c r="H109" s="133">
        <f>('wskaźniki 2015'!H$175-'wskaźniki 2015'!H109)/'wskaźniki 2015'!H$176</f>
        <v>-0.5381666341170861</v>
      </c>
      <c r="I109" s="133">
        <f>('wskaźniki 2015'!I109-'wskaźniki 2015'!I$175)/'wskaźniki 2015'!I$176</f>
        <v>-0.73439192577992873</v>
      </c>
      <c r="J109" s="133">
        <f>('wskaźniki 2015'!J109-'wskaźniki 2015'!J$175)/'wskaźniki 2015'!J$176</f>
        <v>7.7630094022519136E-3</v>
      </c>
      <c r="K109" s="133">
        <f>('wskaźniki 2015'!K109-'wskaźniki 2015'!K$175)/'wskaźniki 2015'!K$176</f>
        <v>-0.65267210350294813</v>
      </c>
      <c r="L109" s="133">
        <f>('wskaźniki 2015'!L$175-'wskaźniki 2015'!L109)/'wskaźniki 2015'!L$176</f>
        <v>1.1235847210946801</v>
      </c>
      <c r="M109" s="133">
        <f>('wskaźniki 2015'!M109-'wskaźniki 2015'!M$175)/'wskaźniki 2015'!M$176</f>
        <v>0.52027077333699401</v>
      </c>
      <c r="N109" s="133">
        <f>('wskaźniki 2015'!N109-'wskaźniki 2015'!N$175)/'wskaźniki 2015'!N$176</f>
        <v>0.29696053907442743</v>
      </c>
      <c r="O109" s="133">
        <f>('wskaźniki 2015'!O109-'wskaźniki 2015'!O$175)/'wskaźniki 2015'!O$176</f>
        <v>-0.51207357302935463</v>
      </c>
      <c r="P109" s="133">
        <f>('wskaźniki 2015'!P109-'wskaźniki 2015'!P$175)/'wskaźniki 2015'!P$176</f>
        <v>-5.6733750181814778E-2</v>
      </c>
      <c r="Q109" s="133">
        <f>('wskaźniki 2015'!U109-'wskaźniki 2015'!U$175)/'wskaźniki 2015'!U$176</f>
        <v>0.15978572990354512</v>
      </c>
      <c r="R109" s="133">
        <f>('wskaźniki 2015'!R109-'wskaźniki 2015'!R$175)/'wskaźniki 2015'!R$176</f>
        <v>6.0076934240353104E-2</v>
      </c>
      <c r="S109" s="133">
        <f>('wskaźniki 2015'!S109-'wskaźniki 2015'!S$175)/'wskaźniki 2015'!S$176</f>
        <v>-9.6971990791207024E-2</v>
      </c>
      <c r="T109" s="133">
        <f>('wskaźniki 2015'!T109-'wskaźniki 2015'!T$175)/'wskaźniki 2015'!T$176</f>
        <v>0.11524838193289928</v>
      </c>
      <c r="U109" s="133">
        <f>('wskaźniki 2015'!U109-'wskaźniki 2015'!U$175)/'wskaźniki 2015'!U$176</f>
        <v>0.15978572990354512</v>
      </c>
      <c r="V109" s="133">
        <f>('wskaźniki 2015'!V109-'wskaźniki 2015'!V$175)/'wskaźniki 2015'!V$176</f>
        <v>0.21153845762486695</v>
      </c>
    </row>
    <row r="110" spans="1:22">
      <c r="A110" s="72" t="s">
        <v>234</v>
      </c>
      <c r="B110" s="72" t="s">
        <v>235</v>
      </c>
      <c r="C110" s="133">
        <f>('wskaźniki 2015'!C110-'wskaźniki 2015'!C$175)/'wskaźniki 2015'!C$176</f>
        <v>-0.41388138304198019</v>
      </c>
      <c r="D110" s="133">
        <f>('wskaźniki 2015'!D110-'wskaźniki 2015'!D$175)/'wskaźniki 2015'!D$176</f>
        <v>-0.12368246608169968</v>
      </c>
      <c r="E110" s="133">
        <f>('wskaźniki 2015'!E110-'wskaźniki 2015'!E$175)/'wskaźniki 2015'!E$176</f>
        <v>0.18427445358666689</v>
      </c>
      <c r="F110" s="133">
        <f>('wskaźniki 2015'!F$175-'wskaźniki 2015'!F110)/'wskaźniki 2015'!F$176</f>
        <v>-3.5739553589205504E-2</v>
      </c>
      <c r="G110" s="133">
        <f>('wskaźniki 2015'!G$175-'wskaźniki 2015'!G110)/'wskaźniki 2015'!G$176</f>
        <v>0.52453438760522375</v>
      </c>
      <c r="H110" s="133">
        <f>('wskaźniki 2015'!H$175-'wskaźniki 2015'!H110)/'wskaźniki 2015'!H$176</f>
        <v>0.32674402785679657</v>
      </c>
      <c r="I110" s="133">
        <f>('wskaźniki 2015'!I110-'wskaźniki 2015'!I$175)/'wskaźniki 2015'!I$176</f>
        <v>0.1623579969168206</v>
      </c>
      <c r="J110" s="133">
        <f>('wskaźniki 2015'!J110-'wskaźniki 2015'!J$175)/'wskaźniki 2015'!J$176</f>
        <v>-0.8354314276147996</v>
      </c>
      <c r="K110" s="133">
        <f>('wskaźniki 2015'!K110-'wskaźniki 2015'!K$175)/'wskaźniki 2015'!K$176</f>
        <v>-0.50711322079678189</v>
      </c>
      <c r="L110" s="133">
        <f>('wskaźniki 2015'!L$175-'wskaźniki 2015'!L110)/'wskaźniki 2015'!L$176</f>
        <v>0.14355881678902471</v>
      </c>
      <c r="M110" s="133">
        <f>('wskaźniki 2015'!M110-'wskaźniki 2015'!M$175)/'wskaźniki 2015'!M$176</f>
        <v>0.29956962592052905</v>
      </c>
      <c r="N110" s="133">
        <f>('wskaźniki 2015'!N110-'wskaźniki 2015'!N$175)/'wskaźniki 2015'!N$176</f>
        <v>-1.3691321714394411</v>
      </c>
      <c r="O110" s="133">
        <f>('wskaźniki 2015'!O110-'wskaźniki 2015'!O$175)/'wskaźniki 2015'!O$176</f>
        <v>-0.49387218336148997</v>
      </c>
      <c r="P110" s="133">
        <f>('wskaźniki 2015'!P110-'wskaźniki 2015'!P$175)/'wskaźniki 2015'!P$176</f>
        <v>-1.458618886083783E-2</v>
      </c>
      <c r="Q110" s="133">
        <f>('wskaźniki 2015'!U110-'wskaźniki 2015'!U$175)/'wskaźniki 2015'!U$176</f>
        <v>-0.8492913464142291</v>
      </c>
      <c r="R110" s="133">
        <f>('wskaźniki 2015'!R110-'wskaźniki 2015'!R$175)/'wskaźniki 2015'!R$176</f>
        <v>-8.4326994417673731E-2</v>
      </c>
      <c r="S110" s="133">
        <f>('wskaźniki 2015'!S110-'wskaźniki 2015'!S$175)/'wskaźniki 2015'!S$176</f>
        <v>-0.60130133501331073</v>
      </c>
      <c r="T110" s="133">
        <f>('wskaźniki 2015'!T110-'wskaźniki 2015'!T$175)/'wskaźniki 2015'!T$176</f>
        <v>-0.51531369211221401</v>
      </c>
      <c r="U110" s="133">
        <f>('wskaźniki 2015'!U110-'wskaźniki 2015'!U$175)/'wskaźniki 2015'!U$176</f>
        <v>-0.8492913464142291</v>
      </c>
      <c r="V110" s="133">
        <f>('wskaźniki 2015'!V110-'wskaźniki 2015'!V$175)/'wskaźniki 2015'!V$176</f>
        <v>-0.58537059485073273</v>
      </c>
    </row>
    <row r="111" spans="1:22">
      <c r="A111" s="72" t="s">
        <v>236</v>
      </c>
      <c r="B111" s="72" t="s">
        <v>237</v>
      </c>
      <c r="C111" s="133">
        <f>('wskaźniki 2015'!C111-'wskaźniki 2015'!C$175)/'wskaźniki 2015'!C$176</f>
        <v>-0.41939967951758922</v>
      </c>
      <c r="D111" s="133">
        <f>('wskaźniki 2015'!D111-'wskaźniki 2015'!D$175)/'wskaźniki 2015'!D$176</f>
        <v>-0.23242121071848501</v>
      </c>
      <c r="E111" s="133">
        <f>('wskaźniki 2015'!E111-'wskaźniki 2015'!E$175)/'wskaźniki 2015'!E$176</f>
        <v>-1.3194040771269362E-2</v>
      </c>
      <c r="F111" s="133">
        <f>('wskaźniki 2015'!F$175-'wskaźniki 2015'!F111)/'wskaźniki 2015'!F$176</f>
        <v>0.88338853110706206</v>
      </c>
      <c r="G111" s="133">
        <f>('wskaźniki 2015'!G$175-'wskaźniki 2015'!G111)/'wskaźniki 2015'!G$176</f>
        <v>0.71394730543671781</v>
      </c>
      <c r="H111" s="133">
        <f>('wskaźniki 2015'!H$175-'wskaźniki 2015'!H111)/'wskaźniki 2015'!H$176</f>
        <v>0.82647018810837281</v>
      </c>
      <c r="I111" s="133">
        <f>('wskaźniki 2015'!I111-'wskaźniki 2015'!I$175)/'wskaźniki 2015'!I$176</f>
        <v>-0.95857940645411555</v>
      </c>
      <c r="J111" s="133">
        <f>('wskaźniki 2015'!J111-'wskaźniki 2015'!J$175)/'wskaźniki 2015'!J$176</f>
        <v>0.25604002085181776</v>
      </c>
      <c r="K111" s="133">
        <f>('wskaźniki 2015'!K111-'wskaźniki 2015'!K$175)/'wskaźniki 2015'!K$176</f>
        <v>1.4252140021170072</v>
      </c>
      <c r="L111" s="133">
        <f>('wskaźniki 2015'!L$175-'wskaźniki 2015'!L111)/'wskaźniki 2015'!L$176</f>
        <v>-0.25899983219255834</v>
      </c>
      <c r="M111" s="133">
        <f>('wskaźniki 2015'!M111-'wskaźniki 2015'!M$175)/'wskaźniki 2015'!M$176</f>
        <v>0.60697479553631839</v>
      </c>
      <c r="N111" s="133">
        <f>('wskaźniki 2015'!N111-'wskaźniki 2015'!N$175)/'wskaźniki 2015'!N$176</f>
        <v>0.10471907247667359</v>
      </c>
      <c r="O111" s="133">
        <f>('wskaźniki 2015'!O111-'wskaźniki 2015'!O$175)/'wskaźniki 2015'!O$176</f>
        <v>-1.0815288704067607</v>
      </c>
      <c r="P111" s="133">
        <f>('wskaźniki 2015'!P111-'wskaźniki 2015'!P$175)/'wskaźniki 2015'!P$176</f>
        <v>-0.56207298991132004</v>
      </c>
      <c r="Q111" s="133">
        <f>('wskaźniki 2015'!U111-'wskaźniki 2015'!U$175)/'wskaźniki 2015'!U$176</f>
        <v>-0.44346190681799214</v>
      </c>
      <c r="R111" s="133">
        <f>('wskaźniki 2015'!R111-'wskaźniki 2015'!R$175)/'wskaźniki 2015'!R$176</f>
        <v>-0.25940078402961775</v>
      </c>
      <c r="S111" s="133">
        <f>('wskaźniki 2015'!S111-'wskaźniki 2015'!S$175)/'wskaźniki 2015'!S$176</f>
        <v>-0.60130133501331073</v>
      </c>
      <c r="T111" s="133">
        <f>('wskaźniki 2015'!T111-'wskaźniki 2015'!T$175)/'wskaźniki 2015'!T$176</f>
        <v>-0.40226190204713547</v>
      </c>
      <c r="U111" s="133">
        <f>('wskaźniki 2015'!U111-'wskaźniki 2015'!U$175)/'wskaźniki 2015'!U$176</f>
        <v>-0.44346190681799214</v>
      </c>
      <c r="V111" s="133">
        <f>('wskaźniki 2015'!V111-'wskaźniki 2015'!V$175)/'wskaźniki 2015'!V$176</f>
        <v>-0.4364049301101014</v>
      </c>
    </row>
    <row r="112" spans="1:22">
      <c r="A112" s="72" t="s">
        <v>238</v>
      </c>
      <c r="B112" s="72" t="s">
        <v>239</v>
      </c>
      <c r="C112" s="133">
        <f>('wskaźniki 2015'!C112-'wskaźniki 2015'!C$175)/'wskaźniki 2015'!C$176</f>
        <v>-0.29189180776202744</v>
      </c>
      <c r="D112" s="133">
        <f>('wskaźniki 2015'!D112-'wskaźniki 2015'!D$175)/'wskaźniki 2015'!D$176</f>
        <v>-3.6962119335542994E-3</v>
      </c>
      <c r="E112" s="133">
        <f>('wskaźniki 2015'!E112-'wskaźniki 2015'!E$175)/'wskaźniki 2015'!E$176</f>
        <v>0.42550623588338904</v>
      </c>
      <c r="F112" s="133">
        <f>('wskaźniki 2015'!F$175-'wskaźniki 2015'!F112)/'wskaźniki 2015'!F$176</f>
        <v>0.98843174078663509</v>
      </c>
      <c r="G112" s="133">
        <f>('wskaźniki 2015'!G$175-'wskaźniki 2015'!G112)/'wskaźniki 2015'!G$176</f>
        <v>0.25246856017453212</v>
      </c>
      <c r="H112" s="133">
        <f>('wskaźniki 2015'!H$175-'wskaźniki 2015'!H112)/'wskaźniki 2015'!H$176</f>
        <v>0.48050592331881964</v>
      </c>
      <c r="I112" s="133">
        <f>('wskaźniki 2015'!I112-'wskaźniki 2015'!I$175)/'wskaźniki 2015'!I$176</f>
        <v>0.51109407796555595</v>
      </c>
      <c r="J112" s="133">
        <f>('wskaźniki 2015'!J112-'wskaźniki 2015'!J$175)/'wskaźniki 2015'!J$176</f>
        <v>-0.55803965727206417</v>
      </c>
      <c r="K112" s="133">
        <f>('wskaźniki 2015'!K112-'wskaźniki 2015'!K$175)/'wskaźniki 2015'!K$176</f>
        <v>-0.2345782059048061</v>
      </c>
      <c r="L112" s="133">
        <f>('wskaźniki 2015'!L$175-'wskaźniki 2015'!L112)/'wskaźniki 2015'!L$176</f>
        <v>-1.1890528008372299</v>
      </c>
      <c r="M112" s="133">
        <f>('wskaźniki 2015'!M112-'wskaźniki 2015'!M$175)/'wskaźniki 2015'!M$176</f>
        <v>0.54391732484590094</v>
      </c>
      <c r="N112" s="133">
        <f>('wskaźniki 2015'!N112-'wskaźniki 2015'!N$175)/'wskaźniki 2015'!N$176</f>
        <v>-0.43431092210134264</v>
      </c>
      <c r="O112" s="133">
        <f>('wskaźniki 2015'!O112-'wskaźniki 2015'!O$175)/'wskaźniki 2015'!O$176</f>
        <v>5.6167518402682519E-2</v>
      </c>
      <c r="P112" s="133">
        <f>('wskaźniki 2015'!P112-'wskaźniki 2015'!P$175)/'wskaźniki 2015'!P$176</f>
        <v>-0.94914063614525523</v>
      </c>
      <c r="Q112" s="133">
        <f>('wskaźniki 2015'!U112-'wskaźniki 2015'!U$175)/'wskaźniki 2015'!U$176</f>
        <v>-0.86730321492571494</v>
      </c>
      <c r="R112" s="133">
        <f>('wskaźniki 2015'!R112-'wskaźniki 2015'!R$175)/'wskaźniki 2015'!R$176</f>
        <v>-0.16355746854862652</v>
      </c>
      <c r="S112" s="133">
        <f>('wskaźniki 2015'!S112-'wskaźniki 2015'!S$175)/'wskaźniki 2015'!S$176</f>
        <v>-0.60130133501331073</v>
      </c>
      <c r="T112" s="133">
        <f>('wskaźniki 2015'!T112-'wskaźniki 2015'!T$175)/'wskaźniki 2015'!T$176</f>
        <v>-0.37377691980792116</v>
      </c>
      <c r="U112" s="133">
        <f>('wskaźniki 2015'!U112-'wskaźniki 2015'!U$175)/'wskaźniki 2015'!U$176</f>
        <v>-0.86730321492571494</v>
      </c>
      <c r="V112" s="133">
        <f>('wskaźniki 2015'!V112-'wskaźniki 2015'!V$175)/'wskaźniki 2015'!V$176</f>
        <v>-0.82900106122386308</v>
      </c>
    </row>
    <row r="113" spans="1:22">
      <c r="A113" s="72" t="s">
        <v>240</v>
      </c>
      <c r="B113" s="72" t="s">
        <v>241</v>
      </c>
      <c r="C113" s="133">
        <f>('wskaźniki 2015'!C113-'wskaźniki 2015'!C$175)/'wskaźniki 2015'!C$176</f>
        <v>-0.35564574363980839</v>
      </c>
      <c r="D113" s="133">
        <f>('wskaźniki 2015'!D113-'wskaźniki 2015'!D$175)/'wskaźniki 2015'!D$176</f>
        <v>0.76036823153449318</v>
      </c>
      <c r="E113" s="133">
        <f>('wskaźniki 2015'!E113-'wskaźniki 2015'!E$175)/'wskaźniki 2015'!E$176</f>
        <v>1.6391369282345971</v>
      </c>
      <c r="F113" s="133">
        <f>('wskaźniki 2015'!F$175-'wskaźniki 2015'!F113)/'wskaźniki 2015'!F$176</f>
        <v>1.1722573577258895</v>
      </c>
      <c r="G113" s="133">
        <f>('wskaźniki 2015'!G$175-'wskaźniki 2015'!G113)/'wskaźniki 2015'!G$176</f>
        <v>1.3855021959301967</v>
      </c>
      <c r="H113" s="133">
        <f>('wskaźniki 2015'!H$175-'wskaźniki 2015'!H113)/'wskaźniki 2015'!H$176</f>
        <v>1.5376189546202319</v>
      </c>
      <c r="I113" s="133">
        <f>('wskaźniki 2015'!I113-'wskaźniki 2015'!I$175)/'wskaźniki 2015'!I$176</f>
        <v>-0.90875996630429634</v>
      </c>
      <c r="J113" s="133">
        <f>('wskaźniki 2015'!J113-'wskaźniki 2015'!J$175)/'wskaźniki 2015'!J$176</f>
        <v>-0.11543661194578765</v>
      </c>
      <c r="K113" s="133">
        <f>('wskaźniki 2015'!K113-'wskaźniki 2015'!K$175)/'wskaźniki 2015'!K$176</f>
        <v>-0.39835106237850559</v>
      </c>
      <c r="L113" s="133">
        <f>('wskaźniki 2015'!L$175-'wskaźniki 2015'!L113)/'wskaźniki 2015'!L$176</f>
        <v>-0.94132363264955277</v>
      </c>
      <c r="M113" s="133">
        <f>('wskaźniki 2015'!M113-'wskaźniki 2015'!M$175)/'wskaźniki 2015'!M$176</f>
        <v>0.67003226622673662</v>
      </c>
      <c r="N113" s="133">
        <f>('wskaźniki 2015'!N113-'wskaźniki 2015'!N$175)/'wskaźniki 2015'!N$176</f>
        <v>-1.7121512588981787</v>
      </c>
      <c r="O113" s="133">
        <f>('wskaźniki 2015'!O113-'wskaźniki 2015'!O$175)/'wskaźniki 2015'!O$176</f>
        <v>-0.71923447006433916</v>
      </c>
      <c r="P113" s="133">
        <f>('wskaźniki 2015'!P113-'wskaźniki 2015'!P$175)/'wskaźniki 2015'!P$176</f>
        <v>-1.1106638434118723</v>
      </c>
      <c r="Q113" s="133">
        <f>('wskaźniki 2015'!U113-'wskaźniki 2015'!U$175)/'wskaźniki 2015'!U$176</f>
        <v>0.17431703302232895</v>
      </c>
      <c r="R113" s="133">
        <f>('wskaźniki 2015'!R113-'wskaźniki 2015'!R$175)/'wskaźniki 2015'!R$176</f>
        <v>6.4046775709979964E-3</v>
      </c>
      <c r="S113" s="133">
        <f>('wskaźniki 2015'!S113-'wskaźniki 2015'!S$175)/'wskaźniki 2015'!S$176</f>
        <v>0.81523026569795343</v>
      </c>
      <c r="T113" s="133">
        <f>('wskaźniki 2015'!T113-'wskaźniki 2015'!T$175)/'wskaźniki 2015'!T$176</f>
        <v>0.16564461699236266</v>
      </c>
      <c r="U113" s="133">
        <f>('wskaźniki 2015'!U113-'wskaźniki 2015'!U$175)/'wskaźniki 2015'!U$176</f>
        <v>0.17431703302232895</v>
      </c>
      <c r="V113" s="133">
        <f>('wskaźniki 2015'!V113-'wskaźniki 2015'!V$175)/'wskaźniki 2015'!V$176</f>
        <v>0.25476671623121699</v>
      </c>
    </row>
    <row r="114" spans="1:22">
      <c r="A114" s="72" t="s">
        <v>242</v>
      </c>
      <c r="B114" s="72" t="s">
        <v>243</v>
      </c>
      <c r="C114" s="133">
        <f>('wskaźniki 2015'!C114-'wskaźniki 2015'!C$175)/'wskaźniki 2015'!C$176</f>
        <v>-0.33686005351007547</v>
      </c>
      <c r="D114" s="133">
        <f>('wskaźniki 2015'!D114-'wskaźniki 2015'!D$175)/'wskaźniki 2015'!D$176</f>
        <v>0.1293864979238995</v>
      </c>
      <c r="E114" s="133">
        <f>('wskaźniki 2015'!E114-'wskaźniki 2015'!E$175)/'wskaźniki 2015'!E$176</f>
        <v>0.1768026727190693</v>
      </c>
      <c r="F114" s="133">
        <f>('wskaźniki 2015'!F$175-'wskaźniki 2015'!F114)/'wskaźniki 2015'!F$176</f>
        <v>4.3042853670473828E-2</v>
      </c>
      <c r="G114" s="133">
        <f>('wskaźniki 2015'!G$175-'wskaźniki 2015'!G114)/'wskaźniki 2015'!G$176</f>
        <v>0.16637177934203481</v>
      </c>
      <c r="H114" s="133">
        <f>('wskaźniki 2015'!H$175-'wskaźniki 2015'!H114)/'wskaźniki 2015'!H$176</f>
        <v>7.6880947731008106E-2</v>
      </c>
      <c r="I114" s="133">
        <f>('wskaźniki 2015'!I114-'wskaźniki 2015'!I$175)/'wskaźniki 2015'!I$176</f>
        <v>-1.2824057674279417</v>
      </c>
      <c r="J114" s="133">
        <f>('wskaźniki 2015'!J114-'wskaźniki 2015'!J$175)/'wskaźniki 2015'!J$176</f>
        <v>1.5615781936362247</v>
      </c>
      <c r="K114" s="133">
        <f>('wskaźniki 2015'!K114-'wskaźniki 2015'!K$175)/'wskaźniki 2015'!K$176</f>
        <v>-0.64280507672616616</v>
      </c>
      <c r="L114" s="133">
        <f>('wskaźniki 2015'!L$175-'wskaźniki 2015'!L114)/'wskaźniki 2015'!L$176</f>
        <v>-0.17168045594759795</v>
      </c>
      <c r="M114" s="133">
        <f>('wskaźniki 2015'!M114-'wskaźniki 2015'!M$175)/'wskaźniki 2015'!M$176</f>
        <v>0.65426789855413203</v>
      </c>
      <c r="N114" s="133">
        <f>('wskaźniki 2015'!N114-'wskaźniki 2015'!N$175)/'wskaźniki 2015'!N$176</f>
        <v>0.24041893125155853</v>
      </c>
      <c r="O114" s="133">
        <f>('wskaźniki 2015'!O114-'wskaźniki 2015'!O$175)/'wskaźniki 2015'!O$176</f>
        <v>0.75630925479353783</v>
      </c>
      <c r="P114" s="133">
        <f>('wskaźniki 2015'!P114-'wskaźniki 2015'!P$175)/'wskaźniki 2015'!P$176</f>
        <v>-0.95946017108227843</v>
      </c>
      <c r="Q114" s="133">
        <f>('wskaźniki 2015'!U114-'wskaźniki 2015'!U$175)/'wskaźniki 2015'!U$176</f>
        <v>0.37224148792117739</v>
      </c>
      <c r="R114" s="133">
        <f>('wskaźniki 2015'!R114-'wskaźniki 2015'!R$175)/'wskaźniki 2015'!R$176</f>
        <v>1.5350053682557182E-2</v>
      </c>
      <c r="S114" s="133">
        <f>('wskaźniki 2015'!S114-'wskaźniki 2015'!S$175)/'wskaźniki 2015'!S$176</f>
        <v>0.46889478717542871</v>
      </c>
      <c r="T114" s="133">
        <f>('wskaźniki 2015'!T114-'wskaźniki 2015'!T$175)/'wskaźniki 2015'!T$176</f>
        <v>0.18737483410278086</v>
      </c>
      <c r="U114" s="133">
        <f>('wskaźniki 2015'!U114-'wskaźniki 2015'!U$175)/'wskaźniki 2015'!U$176</f>
        <v>0.37224148792117739</v>
      </c>
      <c r="V114" s="133">
        <f>('wskaźniki 2015'!V114-'wskaźniki 2015'!V$175)/'wskaźniki 2015'!V$176</f>
        <v>0.20486587513780613</v>
      </c>
    </row>
    <row r="115" spans="1:22">
      <c r="A115" s="72" t="s">
        <v>244</v>
      </c>
      <c r="B115" s="72" t="s">
        <v>245</v>
      </c>
      <c r="C115" s="133">
        <f>('wskaźniki 2015'!C115-'wskaźniki 2015'!C$175)/'wskaźniki 2015'!C$176</f>
        <v>-0.42184573291989819</v>
      </c>
      <c r="D115" s="133">
        <f>('wskaźniki 2015'!D115-'wskaźniki 2015'!D$175)/'wskaźniki 2015'!D$176</f>
        <v>-1.081179223308238</v>
      </c>
      <c r="E115" s="133">
        <f>('wskaźniki 2015'!E115-'wskaźniki 2015'!E$175)/'wskaźniki 2015'!E$176</f>
        <v>-0.38037870055035083</v>
      </c>
      <c r="F115" s="133">
        <f>('wskaźniki 2015'!F$175-'wskaźniki 2015'!F115)/'wskaźniki 2015'!F$176</f>
        <v>0.62078050690812847</v>
      </c>
      <c r="G115" s="133">
        <f>('wskaźniki 2015'!G$175-'wskaźniki 2015'!G115)/'wskaźniki 2015'!G$176</f>
        <v>-6.0923722055757856E-2</v>
      </c>
      <c r="H115" s="133">
        <f>('wskaźniki 2015'!H$175-'wskaźniki 2015'!H115)/'wskaźniki 2015'!H$176</f>
        <v>0.13454165852926708</v>
      </c>
      <c r="I115" s="133">
        <f>('wskaźniki 2015'!I115-'wskaźniki 2015'!I$175)/'wskaźniki 2015'!I$176</f>
        <v>-0.73439192577992873</v>
      </c>
      <c r="J115" s="133">
        <f>('wskaźniki 2015'!J115-'wskaźniki 2015'!J$175)/'wskaźniki 2015'!J$176</f>
        <v>0.73413532920035418</v>
      </c>
      <c r="K115" s="133">
        <f>('wskaźniki 2015'!K115-'wskaźniki 2015'!K$175)/'wskaźniki 2015'!K$176</f>
        <v>1.5031698098420485</v>
      </c>
      <c r="L115" s="133">
        <f>('wskaźniki 2015'!L$175-'wskaźniki 2015'!L115)/'wskaźniki 2015'!L$176</f>
        <v>-0.18959408761753893</v>
      </c>
      <c r="M115" s="133">
        <f>('wskaźniki 2015'!M115-'wskaźniki 2015'!M$175)/'wskaźniki 2015'!M$176</f>
        <v>0.58332824402741235</v>
      </c>
      <c r="N115" s="133">
        <f>('wskaźniki 2015'!N115-'wskaźniki 2015'!N$175)/'wskaźniki 2015'!N$176</f>
        <v>-0.63032182922062152</v>
      </c>
      <c r="O115" s="133">
        <f>('wskaźniki 2015'!O115-'wskaźniki 2015'!O$175)/'wskaźniki 2015'!O$176</f>
        <v>-0.23066994240419222</v>
      </c>
      <c r="P115" s="133">
        <f>('wskaźniki 2015'!P115-'wskaźniki 2015'!P$175)/'wskaźniki 2015'!P$176</f>
        <v>-0.41269643363237141</v>
      </c>
      <c r="Q115" s="133">
        <f>('wskaźniki 2015'!U115-'wskaźniki 2015'!U$175)/'wskaźniki 2015'!U$176</f>
        <v>-0.54400678633387034</v>
      </c>
      <c r="R115" s="133">
        <f>('wskaźniki 2015'!R115-'wskaźniki 2015'!R$175)/'wskaźniki 2015'!R$176</f>
        <v>-9.3272370529232915E-2</v>
      </c>
      <c r="S115" s="133">
        <f>('wskaźniki 2015'!S115-'wskaźniki 2015'!S$175)/'wskaźniki 2015'!S$176</f>
        <v>-0.60130133501331073</v>
      </c>
      <c r="T115" s="133">
        <f>('wskaźniki 2015'!T115-'wskaźniki 2015'!T$175)/'wskaźniki 2015'!T$176</f>
        <v>-0.20723670805941394</v>
      </c>
      <c r="U115" s="133">
        <f>('wskaźniki 2015'!U115-'wskaźniki 2015'!U$175)/'wskaźniki 2015'!U$176</f>
        <v>-0.54400678633387034</v>
      </c>
      <c r="V115" s="133">
        <f>('wskaźniki 2015'!V115-'wskaźniki 2015'!V$175)/'wskaźniki 2015'!V$176</f>
        <v>-0.36345928404664868</v>
      </c>
    </row>
    <row r="116" spans="1:22">
      <c r="A116" s="72" t="s">
        <v>246</v>
      </c>
      <c r="B116" s="72" t="s">
        <v>247</v>
      </c>
      <c r="C116" s="133">
        <f>('wskaźniki 2015'!C116-'wskaźniki 2015'!C$175)/'wskaźniki 2015'!C$176</f>
        <v>4.7342195864479981</v>
      </c>
      <c r="D116" s="133">
        <f>('wskaźniki 2015'!D116-'wskaźniki 2015'!D$175)/'wskaźniki 2015'!D$176</f>
        <v>-0.3925665762860705</v>
      </c>
      <c r="E116" s="133">
        <f>('wskaźniki 2015'!E116-'wskaźniki 2015'!E$175)/'wskaźniki 2015'!E$176</f>
        <v>-0.47430966002872044</v>
      </c>
      <c r="F116" s="133">
        <f>('wskaźniki 2015'!F$175-'wskaźniki 2015'!F116)/'wskaźniki 2015'!F$176</f>
        <v>-1.6113876987828071</v>
      </c>
      <c r="G116" s="133">
        <f>('wskaźniki 2015'!G$175-'wskaźniki 2015'!G116)/'wskaźniki 2015'!G$176</f>
        <v>-1.6692115880068081</v>
      </c>
      <c r="H116" s="133">
        <f>('wskaźniki 2015'!H$175-'wskaźniki 2015'!H116)/'wskaźniki 2015'!H$176</f>
        <v>-1.7874820347460278</v>
      </c>
      <c r="I116" s="133">
        <f>('wskaźniki 2015'!I116-'wskaźniki 2015'!I$175)/'wskaźniki 2015'!I$176</f>
        <v>1.5822120411866729</v>
      </c>
      <c r="J116" s="133">
        <f>('wskaźniki 2015'!J116-'wskaźniki 2015'!J$175)/'wskaźniki 2015'!J$176</f>
        <v>1.6483168996705158</v>
      </c>
      <c r="K116" s="133">
        <f>('wskaźniki 2015'!K116-'wskaźniki 2015'!K$175)/'wskaźniki 2015'!K$176</f>
        <v>-0.66666763100037107</v>
      </c>
      <c r="L116" s="133">
        <f>('wskaźniki 2015'!L$175-'wskaźniki 2015'!L116)/'wskaźniki 2015'!L$176</f>
        <v>-0.3672745261246913</v>
      </c>
      <c r="M116" s="133">
        <f>('wskaźniki 2015'!M116-'wskaźniki 2015'!M$175)/'wskaźniki 2015'!M$176</f>
        <v>0.58332824402741235</v>
      </c>
      <c r="N116" s="133">
        <f>('wskaźniki 2015'!N116-'wskaźniki 2015'!N$175)/'wskaźniki 2015'!N$176</f>
        <v>1.2355512289340507</v>
      </c>
      <c r="O116" s="133">
        <f>('wskaźniki 2015'!O116-'wskaźniki 2015'!O$175)/'wskaźniki 2015'!O$176</f>
        <v>1.4704834545041521</v>
      </c>
      <c r="P116" s="133">
        <f>('wskaźniki 2015'!P116-'wskaźniki 2015'!P$175)/'wskaźniki 2015'!P$176</f>
        <v>-0.77617429690978179</v>
      </c>
      <c r="Q116" s="133">
        <f>('wskaźniki 2015'!U116-'wskaźniki 2015'!U$175)/'wskaźniki 2015'!U$176</f>
        <v>-0.26970771200776661</v>
      </c>
      <c r="R116" s="133">
        <f>('wskaźniki 2015'!R116-'wskaźniki 2015'!R$175)/'wskaźniki 2015'!R$176</f>
        <v>0.51884693767603129</v>
      </c>
      <c r="S116" s="133">
        <f>('wskaźniki 2015'!S116-'wskaźniki 2015'!S$175)/'wskaźniki 2015'!S$176</f>
        <v>0.23004236840922826</v>
      </c>
      <c r="T116" s="133">
        <f>('wskaźniki 2015'!T116-'wskaźniki 2015'!T$175)/'wskaźniki 2015'!T$176</f>
        <v>0.84614274884993756</v>
      </c>
      <c r="U116" s="133">
        <f>('wskaźniki 2015'!U116-'wskaźniki 2015'!U$175)/'wskaźniki 2015'!U$176</f>
        <v>-0.26970771200776661</v>
      </c>
      <c r="V116" s="133">
        <f>('wskaźniki 2015'!V116-'wskaźniki 2015'!V$175)/'wskaźniki 2015'!V$176</f>
        <v>2.8035789452102805E-2</v>
      </c>
    </row>
    <row r="117" spans="1:22">
      <c r="A117" s="72" t="s">
        <v>248</v>
      </c>
      <c r="B117" s="72" t="s">
        <v>249</v>
      </c>
      <c r="C117" s="133">
        <f>('wskaźniki 2015'!C117-'wskaźniki 2015'!C$175)/'wskaźniki 2015'!C$176</f>
        <v>0.96690597834782166</v>
      </c>
      <c r="D117" s="133">
        <f>('wskaźniki 2015'!D117-'wskaźniki 2015'!D$175)/'wskaźniki 2015'!D$176</f>
        <v>-0.76982851682938735</v>
      </c>
      <c r="E117" s="133">
        <f>('wskaźniki 2015'!E117-'wskaźniki 2015'!E$175)/'wskaźniki 2015'!E$176</f>
        <v>-0.36436774154835605</v>
      </c>
      <c r="F117" s="133">
        <f>('wskaźniki 2015'!F$175-'wskaźniki 2015'!F117)/'wskaźniki 2015'!F$176</f>
        <v>-1.2174756624844065</v>
      </c>
      <c r="G117" s="133">
        <f>('wskaźniki 2015'!G$175-'wskaźniki 2015'!G117)/'wskaźniki 2015'!G$176</f>
        <v>-0.91500378791413151</v>
      </c>
      <c r="H117" s="133">
        <f>('wskaźniki 2015'!H$175-'wskaźniki 2015'!H117)/'wskaźniki 2015'!H$176</f>
        <v>-1.1724344528979342</v>
      </c>
      <c r="I117" s="133">
        <f>('wskaźniki 2015'!I117-'wskaźniki 2015'!I$175)/'wskaźniki 2015'!I$176</f>
        <v>-1.0582182867537548</v>
      </c>
      <c r="J117" s="133">
        <f>('wskaźniki 2015'!J117-'wskaźniki 2015'!J$175)/'wskaźniki 2015'!J$176</f>
        <v>-0.6286639263629531</v>
      </c>
      <c r="K117" s="133">
        <f>('wskaźniki 2015'!K117-'wskaźniki 2015'!K$175)/'wskaźniki 2015'!K$176</f>
        <v>-0.57205390751361562</v>
      </c>
      <c r="L117" s="133">
        <f>('wskaźniki 2015'!L$175-'wskaźniki 2015'!L117)/'wskaźniki 2015'!L$176</f>
        <v>0.23240070180712344</v>
      </c>
      <c r="M117" s="133">
        <f>('wskaźniki 2015'!M117-'wskaźniki 2015'!M$175)/'wskaźniki 2015'!M$176</f>
        <v>0.5360351410095977</v>
      </c>
      <c r="N117" s="133">
        <f>('wskaźniki 2015'!N117-'wskaźniki 2015'!N$175)/'wskaźniki 2015'!N$176</f>
        <v>1.0696958459869688</v>
      </c>
      <c r="O117" s="133">
        <f>('wskaźniki 2015'!O117-'wskaźniki 2015'!O$175)/'wskaźniki 2015'!O$176</f>
        <v>-0.44319599856825992</v>
      </c>
      <c r="P117" s="133">
        <f>('wskaźniki 2015'!P117-'wskaźniki 2015'!P$175)/'wskaźniki 2015'!P$176</f>
        <v>0.14747389759091273</v>
      </c>
      <c r="Q117" s="133">
        <f>('wskaźniki 2015'!U117-'wskaźniki 2015'!U$175)/'wskaźniki 2015'!U$176</f>
        <v>3.2448841181329201E-2</v>
      </c>
      <c r="R117" s="133">
        <f>('wskaźniki 2015'!R117-'wskaźniki 2015'!R$175)/'wskaźniki 2015'!R$176</f>
        <v>7.9245597336551357E-2</v>
      </c>
      <c r="S117" s="133">
        <f>('wskaźniki 2015'!S117-'wskaźniki 2015'!S$175)/'wskaźniki 2015'!S$176</f>
        <v>0.323402409089524</v>
      </c>
      <c r="T117" s="133">
        <f>('wskaźniki 2015'!T117-'wskaźniki 2015'!T$175)/'wskaźniki 2015'!T$176</f>
        <v>0.22429683229499134</v>
      </c>
      <c r="U117" s="133">
        <f>('wskaźniki 2015'!U117-'wskaźniki 2015'!U$175)/'wskaźniki 2015'!U$176</f>
        <v>3.2448841181329201E-2</v>
      </c>
      <c r="V117" s="133">
        <f>('wskaźniki 2015'!V117-'wskaźniki 2015'!V$175)/'wskaźniki 2015'!V$176</f>
        <v>-2.6371325831606464E-3</v>
      </c>
    </row>
    <row r="118" spans="1:22">
      <c r="A118" s="72" t="s">
        <v>250</v>
      </c>
      <c r="B118" s="72" t="s">
        <v>251</v>
      </c>
      <c r="C118" s="133">
        <f>('wskaźniki 2015'!C118-'wskaźniki 2015'!C$175)/'wskaźniki 2015'!C$176</f>
        <v>-0.39495871392171805</v>
      </c>
      <c r="D118" s="133">
        <f>('wskaźniki 2015'!D118-'wskaźniki 2015'!D$175)/'wskaźniki 2015'!D$176</f>
        <v>2.3966981501671165E-2</v>
      </c>
      <c r="E118" s="133">
        <f>('wskaźniki 2015'!E118-'wskaźniki 2015'!E$175)/'wskaźniki 2015'!E$176</f>
        <v>-4.2013766974860062E-2</v>
      </c>
      <c r="F118" s="133">
        <f>('wskaźniki 2015'!F$175-'wskaźniki 2015'!F118)/'wskaźniki 2015'!F$176</f>
        <v>1.1197357528861018</v>
      </c>
      <c r="G118" s="133">
        <f>('wskaźniki 2015'!G$175-'wskaźniki 2015'!G118)/'wskaźniki 2015'!G$176</f>
        <v>0.40744276567302729</v>
      </c>
      <c r="H118" s="133">
        <f>('wskaźniki 2015'!H$175-'wskaźniki 2015'!H118)/'wskaźniki 2015'!H$176</f>
        <v>0.65348805571359658</v>
      </c>
      <c r="I118" s="133">
        <f>('wskaźniki 2015'!I118-'wskaźniki 2015'!I$175)/'wskaźniki 2015'!I$176</f>
        <v>-0.98348912652902565</v>
      </c>
      <c r="J118" s="133">
        <f>('wskaźniki 2015'!J118-'wskaźniki 2015'!J$175)/'wskaźniki 2015'!J$176</f>
        <v>1.2110273184842277</v>
      </c>
      <c r="K118" s="133">
        <f>('wskaźniki 2015'!K118-'wskaźniki 2015'!K$175)/'wskaźniki 2015'!K$176</f>
        <v>0.78602494936838185</v>
      </c>
      <c r="L118" s="133">
        <f>('wskaźniki 2015'!L$175-'wskaźniki 2015'!L118)/'wskaźniki 2015'!L$176</f>
        <v>-0.35617053982082075</v>
      </c>
      <c r="M118" s="133">
        <f>('wskaźniki 2015'!M118-'wskaźniki 2015'!M$175)/'wskaźniki 2015'!M$176</f>
        <v>-0.13395048507609686</v>
      </c>
      <c r="N118" s="133">
        <f>('wskaźniki 2015'!N118-'wskaźniki 2015'!N$175)/'wskaźniki 2015'!N$176</f>
        <v>-1.6141458053385396</v>
      </c>
      <c r="O118" s="133">
        <f>('wskaźniki 2015'!O118-'wskaźniki 2015'!O$175)/'wskaźniki 2015'!O$176</f>
        <v>2.8770293881692952</v>
      </c>
      <c r="P118" s="133">
        <f>('wskaźniki 2015'!P118-'wskaźniki 2015'!P$175)/'wskaźniki 2015'!P$176</f>
        <v>1.2885109315227778</v>
      </c>
      <c r="Q118" s="133">
        <f>('wskaźniki 2015'!U118-'wskaźniki 2015'!U$175)/'wskaźniki 2015'!U$176</f>
        <v>-0.30861949349375328</v>
      </c>
      <c r="R118" s="133">
        <f>('wskaźniki 2015'!R118-'wskaźniki 2015'!R$175)/'wskaźniki 2015'!R$176</f>
        <v>-0.11755267711775071</v>
      </c>
      <c r="S118" s="133">
        <f>('wskaźniki 2015'!S118-'wskaźniki 2015'!S$175)/'wskaźniki 2015'!S$176</f>
        <v>-0.60130133501331073</v>
      </c>
      <c r="T118" s="133">
        <f>('wskaźniki 2015'!T118-'wskaźniki 2015'!T$175)/'wskaźniki 2015'!T$176</f>
        <v>-0.38358035653565958</v>
      </c>
      <c r="U118" s="133">
        <f>('wskaźniki 2015'!U118-'wskaźniki 2015'!U$175)/'wskaźniki 2015'!U$176</f>
        <v>-0.30861949349375328</v>
      </c>
      <c r="V118" s="133">
        <f>('wskaźniki 2015'!V118-'wskaźniki 2015'!V$175)/'wskaźniki 2015'!V$176</f>
        <v>-0.17390021720366799</v>
      </c>
    </row>
    <row r="119" spans="1:22">
      <c r="A119" s="72" t="s">
        <v>252</v>
      </c>
      <c r="B119" s="72" t="s">
        <v>253</v>
      </c>
      <c r="C119" s="133">
        <f>('wskaźniki 2015'!C119-'wskaźniki 2015'!C$175)/'wskaźniki 2015'!C$176</f>
        <v>-0.21508573092952596</v>
      </c>
      <c r="D119" s="133">
        <f>('wskaźniki 2015'!D119-'wskaźniki 2015'!D$175)/'wskaźniki 2015'!D$176</f>
        <v>0.46777027697371476</v>
      </c>
      <c r="E119" s="133">
        <f>('wskaźniki 2015'!E119-'wskaźniki 2015'!E$175)/'wskaźniki 2015'!E$176</f>
        <v>-4.9485547842457629E-2</v>
      </c>
      <c r="F119" s="133">
        <f>('wskaźniki 2015'!F$175-'wskaźniki 2015'!F119)/'wskaźniki 2015'!F$176</f>
        <v>0.75208451900759521</v>
      </c>
      <c r="G119" s="133">
        <f>('wskaźniki 2015'!G$175-'wskaźniki 2015'!G119)/'wskaźniki 2015'!G$176</f>
        <v>0.32478985607382965</v>
      </c>
      <c r="H119" s="133">
        <f>('wskaźniki 2015'!H$175-'wskaźniki 2015'!H119)/'wskaźniki 2015'!H$176</f>
        <v>0.4612856863860671</v>
      </c>
      <c r="I119" s="133">
        <f>('wskaźniki 2015'!I119-'wskaźniki 2015'!I$175)/'wskaźniki 2015'!I$176</f>
        <v>-0.41056556480610251</v>
      </c>
      <c r="J119" s="133">
        <f>('wskaźniki 2015'!J119-'wskaźniki 2015'!J$175)/'wskaźniki 2015'!J$176</f>
        <v>1.144558606834954</v>
      </c>
      <c r="K119" s="133">
        <f>('wskaźniki 2015'!K119-'wskaźniki 2015'!K$175)/'wskaźniki 2015'!K$176</f>
        <v>0.5257585074240182</v>
      </c>
      <c r="L119" s="133">
        <f>('wskaźniki 2015'!L$175-'wskaźniki 2015'!L119)/'wskaźniki 2015'!L$176</f>
        <v>-8.8638762995218043E-2</v>
      </c>
      <c r="M119" s="133">
        <f>('wskaźniki 2015'!M119-'wskaźniki 2015'!M$175)/'wskaźniki 2015'!M$176</f>
        <v>0.43356675113766796</v>
      </c>
      <c r="N119" s="133">
        <f>('wskaźniki 2015'!N119-'wskaźniki 2015'!N$175)/'wskaźniki 2015'!N$176</f>
        <v>-0.66801623443586722</v>
      </c>
      <c r="O119" s="133">
        <f>('wskaźniki 2015'!O119-'wskaźniki 2015'!O$175)/'wskaźniki 2015'!O$176</f>
        <v>-0.56842859953774993</v>
      </c>
      <c r="P119" s="133">
        <f>('wskaźniki 2015'!P119-'wskaźniki 2015'!P$175)/'wskaźniki 2015'!P$176</f>
        <v>-0.62059026726656707</v>
      </c>
      <c r="Q119" s="133">
        <f>('wskaźniki 2015'!U119-'wskaźniki 2015'!U$175)/'wskaźniki 2015'!U$176</f>
        <v>-0.37867469187749303</v>
      </c>
      <c r="R119" s="133">
        <f>('wskaźniki 2015'!R119-'wskaźniki 2015'!R$175)/'wskaźniki 2015'!R$176</f>
        <v>-7.92153509253542E-2</v>
      </c>
      <c r="S119" s="133">
        <f>('wskaźniki 2015'!S119-'wskaźniki 2015'!S$175)/'wskaźniki 2015'!S$176</f>
        <v>0.84958644258087579</v>
      </c>
      <c r="T119" s="133">
        <f>('wskaźniki 2015'!T119-'wskaźniki 2015'!T$175)/'wskaźniki 2015'!T$176</f>
        <v>-0.38443571538656124</v>
      </c>
      <c r="U119" s="133">
        <f>('wskaźniki 2015'!U119-'wskaźniki 2015'!U$175)/'wskaźniki 2015'!U$176</f>
        <v>-0.37867469187749303</v>
      </c>
      <c r="V119" s="133">
        <f>('wskaźniki 2015'!V119-'wskaźniki 2015'!V$175)/'wskaźniki 2015'!V$176</f>
        <v>-0.48441962648303472</v>
      </c>
    </row>
    <row r="120" spans="1:22">
      <c r="A120" s="72" t="s">
        <v>254</v>
      </c>
      <c r="B120" s="72" t="s">
        <v>255</v>
      </c>
      <c r="C120" s="133">
        <f>('wskaźniki 2015'!C120-'wskaźniki 2015'!C$175)/'wskaźniki 2015'!C$176</f>
        <v>-0.38147606756819102</v>
      </c>
      <c r="D120" s="133">
        <f>('wskaźniki 2015'!D120-'wskaźniki 2015'!D$175)/'wskaźniki 2015'!D$176</f>
        <v>1.3181139458228286</v>
      </c>
      <c r="E120" s="133">
        <f>('wskaźniki 2015'!E120-'wskaźniki 2015'!E$175)/'wskaźniki 2015'!E$176</f>
        <v>0.21843116612425587</v>
      </c>
      <c r="F120" s="133">
        <f>('wskaźniki 2015'!F$175-'wskaźniki 2015'!F120)/'wskaźniki 2015'!F$176</f>
        <v>0.6995629141678078</v>
      </c>
      <c r="G120" s="133">
        <f>('wskaźniki 2015'!G$175-'wskaźniki 2015'!G120)/'wskaźniki 2015'!G$176</f>
        <v>0.79660021503591494</v>
      </c>
      <c r="H120" s="133">
        <f>('wskaźniki 2015'!H$175-'wskaźniki 2015'!H120)/'wskaźniki 2015'!H$176</f>
        <v>0.82647018810837281</v>
      </c>
      <c r="I120" s="133">
        <f>('wskaźniki 2015'!I120-'wskaźniki 2015'!I$175)/'wskaźniki 2015'!I$176</f>
        <v>-0.26110724435664401</v>
      </c>
      <c r="J120" s="133">
        <f>('wskaźniki 2015'!J120-'wskaźniki 2015'!J$175)/'wskaźniki 2015'!J$176</f>
        <v>-1.2119668676466899</v>
      </c>
      <c r="K120" s="133">
        <f>('wskaźniki 2015'!K120-'wskaźniki 2015'!K$175)/'wskaźniki 2015'!K$176</f>
        <v>5.658654195323658</v>
      </c>
      <c r="L120" s="133">
        <f>('wskaźniki 2015'!L$175-'wskaźniki 2015'!L120)/'wskaźniki 2015'!L$176</f>
        <v>3.250895916318481E-2</v>
      </c>
      <c r="M120" s="133">
        <f>('wskaźniki 2015'!M120-'wskaźniki 2015'!M$175)/'wskaźniki 2015'!M$176</f>
        <v>0.59909261170001693</v>
      </c>
      <c r="N120" s="133">
        <f>('wskaźniki 2015'!N120-'wskaźniki 2015'!N$175)/'wskaźniki 2015'!N$176</f>
        <v>-0.79617721216770343</v>
      </c>
      <c r="O120" s="133">
        <f>('wskaźniki 2015'!O120-'wskaźniki 2015'!O$175)/'wskaźniki 2015'!O$176</f>
        <v>-1.4618986787081505</v>
      </c>
      <c r="P120" s="133">
        <f>('wskaźniki 2015'!P120-'wskaźniki 2015'!P$175)/'wskaźniki 2015'!P$176</f>
        <v>-0.78583313017238299</v>
      </c>
      <c r="Q120" s="133">
        <f>('wskaźniki 2015'!U120-'wskaźniki 2015'!U$175)/'wskaźniki 2015'!U$176</f>
        <v>-0.50857922258070976</v>
      </c>
      <c r="R120" s="133">
        <f>('wskaźniki 2015'!R120-'wskaźniki 2015'!R$175)/'wskaźniki 2015'!R$176</f>
        <v>-6.3880420448395592E-2</v>
      </c>
      <c r="S120" s="133">
        <f>('wskaźniki 2015'!S120-'wskaźniki 2015'!S$175)/'wskaźniki 2015'!S$176</f>
        <v>-0.60130133501331073</v>
      </c>
      <c r="T120" s="133">
        <f>('wskaźniki 2015'!T120-'wskaźniki 2015'!T$175)/'wskaźniki 2015'!T$176</f>
        <v>-0.25331750079148296</v>
      </c>
      <c r="U120" s="133">
        <f>('wskaźniki 2015'!U120-'wskaźniki 2015'!U$175)/'wskaźniki 2015'!U$176</f>
        <v>-0.50857922258070976</v>
      </c>
      <c r="V120" s="133">
        <f>('wskaźniki 2015'!V120-'wskaźniki 2015'!V$175)/'wskaźniki 2015'!V$176</f>
        <v>-0.5031753949497948</v>
      </c>
    </row>
    <row r="121" spans="1:22">
      <c r="A121" s="72" t="s">
        <v>256</v>
      </c>
      <c r="B121" s="72" t="s">
        <v>257</v>
      </c>
      <c r="C121" s="133">
        <f>('wskaźniki 2015'!C121-'wskaźniki 2015'!C$175)/'wskaźniki 2015'!C$176</f>
        <v>-0.15816117615099171</v>
      </c>
      <c r="D121" s="133">
        <f>('wskaźniki 2015'!D121-'wskaźniki 2015'!D$175)/'wskaźniki 2015'!D$176</f>
        <v>-0.26427633497369918</v>
      </c>
      <c r="E121" s="133">
        <f>('wskaźniki 2015'!E121-'wskaźniki 2015'!E$175)/'wskaźniki 2015'!E$176</f>
        <v>-0.52447733156830434</v>
      </c>
      <c r="F121" s="133">
        <f>('wskaźniki 2015'!F$175-'wskaźniki 2015'!F121)/'wskaźniki 2015'!F$176</f>
        <v>-8.8261158428992972E-2</v>
      </c>
      <c r="G121" s="133">
        <f>('wskaźniki 2015'!G$175-'wskaźniki 2015'!G121)/'wskaźniki 2015'!G$176</f>
        <v>-0.39153536045254778</v>
      </c>
      <c r="H121" s="133">
        <f>('wskaźniki 2015'!H$175-'wskaźniki 2015'!H121)/'wskaźniki 2015'!H$176</f>
        <v>-0.36518450172230987</v>
      </c>
      <c r="I121" s="133">
        <f>('wskaźniki 2015'!I121-'wskaźniki 2015'!I$175)/'wskaźniki 2015'!I$176</f>
        <v>0.23708715714154985</v>
      </c>
      <c r="J121" s="133">
        <f>('wskaźniki 2015'!J121-'wskaźniki 2015'!J$175)/'wskaźniki 2015'!J$176</f>
        <v>0.5936992160786646</v>
      </c>
      <c r="K121" s="133">
        <f>('wskaźniki 2015'!K121-'wskaźniki 2015'!K$175)/'wskaźniki 2015'!K$176</f>
        <v>-0.34273772914163803</v>
      </c>
      <c r="L121" s="133">
        <f>('wskaźniki 2015'!L$175-'wskaźniki 2015'!L121)/'wskaźniki 2015'!L$176</f>
        <v>-0.77165218996433393</v>
      </c>
      <c r="M121" s="133">
        <f>('wskaźniki 2015'!M121-'wskaźniki 2015'!M$175)/'wskaźniki 2015'!M$176</f>
        <v>0.33898054510204051</v>
      </c>
      <c r="N121" s="133">
        <f>('wskaźniki 2015'!N121-'wskaźniki 2015'!N$175)/'wskaźniki 2015'!N$176</f>
        <v>1.10362081068069</v>
      </c>
      <c r="O121" s="133">
        <f>('wskaźniki 2015'!O121-'wskaźniki 2015'!O$175)/'wskaźniki 2015'!O$176</f>
        <v>7.0545541241595316E-2</v>
      </c>
      <c r="P121" s="133">
        <f>('wskaźniki 2015'!P121-'wskaźniki 2015'!P$175)/'wskaźniki 2015'!P$176</f>
        <v>-2.8510796855879365E-2</v>
      </c>
      <c r="Q121" s="133">
        <f>('wskaźniki 2015'!U121-'wskaźniki 2015'!U$175)/'wskaźniki 2015'!U$176</f>
        <v>0.11658423346305168</v>
      </c>
      <c r="R121" s="133">
        <f>('wskaźniki 2015'!R121-'wskaźniki 2015'!R$175)/'wskaźniki 2015'!R$176</f>
        <v>0.14441905186362541</v>
      </c>
      <c r="S121" s="133">
        <f>('wskaźniki 2015'!S121-'wskaźniki 2015'!S$175)/'wskaźniki 2015'!S$176</f>
        <v>-0.21077111298929802</v>
      </c>
      <c r="T121" s="133">
        <f>('wskaźniki 2015'!T121-'wskaźniki 2015'!T$175)/'wskaźniki 2015'!T$176</f>
        <v>0.23495574502127584</v>
      </c>
      <c r="U121" s="133">
        <f>('wskaźniki 2015'!U121-'wskaźniki 2015'!U$175)/'wskaźniki 2015'!U$176</f>
        <v>0.11658423346305168</v>
      </c>
      <c r="V121" s="133">
        <f>('wskaźniki 2015'!V121-'wskaźniki 2015'!V$175)/'wskaźniki 2015'!V$176</f>
        <v>0.16479824596242157</v>
      </c>
    </row>
    <row r="122" spans="1:22">
      <c r="A122" s="72" t="s">
        <v>258</v>
      </c>
      <c r="B122" s="72" t="s">
        <v>259</v>
      </c>
      <c r="C122" s="133">
        <f>('wskaźniki 2015'!C122-'wskaźniki 2015'!C$175)/'wskaźniki 2015'!C$176</f>
        <v>-0.35511739610490956</v>
      </c>
      <c r="D122" s="133">
        <f>('wskaźniki 2015'!D122-'wskaźniki 2015'!D$175)/'wskaźniki 2015'!D$176</f>
        <v>0.34321638613815758</v>
      </c>
      <c r="E122" s="133">
        <f>('wskaźniki 2015'!E122-'wskaźniki 2015'!E$175)/'wskaźniki 2015'!E$176</f>
        <v>0.67100760724730979</v>
      </c>
      <c r="F122" s="133">
        <f>('wskaźniki 2015'!F$175-'wskaźniki 2015'!F122)/'wskaźniki 2015'!F$176</f>
        <v>0.51573729722855544</v>
      </c>
      <c r="G122" s="133">
        <f>('wskaźniki 2015'!G$175-'wskaźniki 2015'!G122)/'wskaźniki 2015'!G$176</f>
        <v>0.80004408626921519</v>
      </c>
      <c r="H122" s="133">
        <f>('wskaźniki 2015'!H$175-'wskaźniki 2015'!H122)/'wskaźniki 2015'!H$176</f>
        <v>0.76880947731011384</v>
      </c>
      <c r="I122" s="133">
        <f>('wskaźniki 2015'!I122-'wskaźniki 2015'!I$175)/'wskaźniki 2015'!I$176</f>
        <v>-2.654913097356693E-15</v>
      </c>
      <c r="J122" s="133">
        <f>('wskaźniki 2015'!J122-'wskaźniki 2015'!J$175)/'wskaźniki 2015'!J$176</f>
        <v>-1.2351168222426793E-15</v>
      </c>
      <c r="K122" s="133">
        <f>('wskaźniki 2015'!K122-'wskaźniki 2015'!K$175)/'wskaźniki 2015'!K$176</f>
        <v>0.21540138898020231</v>
      </c>
      <c r="L122" s="133">
        <f>('wskaźniki 2015'!L$175-'wskaźniki 2015'!L122)/'wskaźniki 2015'!L$176</f>
        <v>-0.15786460500185764</v>
      </c>
      <c r="M122" s="133">
        <f>('wskaźniki 2015'!M122-'wskaźniki 2015'!M$175)/'wskaźniki 2015'!M$176</f>
        <v>-0.29159416180214176</v>
      </c>
      <c r="N122" s="133">
        <f>('wskaźniki 2015'!N122-'wskaźniki 2015'!N$175)/'wskaźniki 2015'!N$176</f>
        <v>-1.150504621191015</v>
      </c>
      <c r="O122" s="133">
        <f>('wskaźniki 2015'!O122-'wskaźniki 2015'!O$175)/'wskaźniki 2015'!O$176</f>
        <v>-1.3982428171773145</v>
      </c>
      <c r="P122" s="133">
        <f>('wskaźniki 2015'!P122-'wskaźniki 2015'!P$175)/'wskaźniki 2015'!P$176</f>
        <v>-0.64396364313614052</v>
      </c>
      <c r="Q122" s="133">
        <f>('wskaźniki 2015'!U122-'wskaźniki 2015'!U$175)/'wskaźniki 2015'!U$176</f>
        <v>-0.19358917692593683</v>
      </c>
      <c r="R122" s="133">
        <f>('wskaźniki 2015'!R122-'wskaźniki 2015'!R$175)/'wskaźniki 2015'!R$176</f>
        <v>-9.0716548783073142E-2</v>
      </c>
      <c r="S122" s="133">
        <f>('wskaźniki 2015'!S122-'wskaźniki 2015'!S$175)/'wskaźniki 2015'!S$176</f>
        <v>-0.60130133501331073</v>
      </c>
      <c r="T122" s="133">
        <f>('wskaźniki 2015'!T122-'wskaźniki 2015'!T$175)/'wskaźniki 2015'!T$176</f>
        <v>-0.15585939342697386</v>
      </c>
      <c r="U122" s="133">
        <f>('wskaźniki 2015'!U122-'wskaźniki 2015'!U$175)/'wskaźniki 2015'!U$176</f>
        <v>-0.19358917692593683</v>
      </c>
      <c r="V122" s="133">
        <f>('wskaźniki 2015'!V122-'wskaźniki 2015'!V$175)/'wskaźniki 2015'!V$176</f>
        <v>-0.3326533773142073</v>
      </c>
    </row>
    <row r="123" spans="1:22">
      <c r="A123" s="72" t="s">
        <v>260</v>
      </c>
      <c r="B123" s="72" t="s">
        <v>261</v>
      </c>
      <c r="C123" s="133">
        <f>('wskaźniki 2015'!C123-'wskaźniki 2015'!C$175)/'wskaźniki 2015'!C$176</f>
        <v>-0.23549560051839194</v>
      </c>
      <c r="D123" s="133">
        <f>('wskaźniki 2015'!D123-'wskaźniki 2015'!D$175)/'wskaźniki 2015'!D$176</f>
        <v>0.26215562650618118</v>
      </c>
      <c r="E123" s="133">
        <f>('wskaźniki 2015'!E123-'wskaźniki 2015'!E$175)/'wskaźniki 2015'!E$176</f>
        <v>1.1356096365122711E-2</v>
      </c>
      <c r="F123" s="133">
        <f>('wskaźniki 2015'!F$175-'wskaźniki 2015'!F123)/'wskaźniki 2015'!F$176</f>
        <v>-6.2000356009099235E-2</v>
      </c>
      <c r="G123" s="133">
        <f>('wskaźniki 2015'!G$175-'wskaźniki 2015'!G123)/'wskaźniki 2015'!G$176</f>
        <v>0.1319330670090359</v>
      </c>
      <c r="H123" s="133">
        <f>('wskaźniki 2015'!H$175-'wskaźniki 2015'!H123)/'wskaźniki 2015'!H$176</f>
        <v>-4.0970399196466795E-15</v>
      </c>
      <c r="I123" s="133">
        <f>('wskaźniki 2015'!I123-'wskaźniki 2015'!I$175)/'wskaźniki 2015'!I$176</f>
        <v>-1.2010043607547085E-2</v>
      </c>
      <c r="J123" s="133">
        <f>('wskaźniki 2015'!J123-'wskaźniki 2015'!J$175)/'wskaźniki 2015'!J$176</f>
        <v>-9.4009362714546491E-2</v>
      </c>
      <c r="K123" s="133">
        <f>('wskaźniki 2015'!K123-'wskaźniki 2015'!K$175)/'wskaźniki 2015'!K$176</f>
        <v>-7.3926459997691402E-2</v>
      </c>
      <c r="L123" s="133">
        <f>('wskaźniki 2015'!L$175-'wskaźniki 2015'!L123)/'wskaźniki 2015'!L$176</f>
        <v>0.36566186356974845</v>
      </c>
      <c r="M123" s="133">
        <f>('wskaźniki 2015'!M123-'wskaźniki 2015'!M$175)/'wskaźniki 2015'!M$176</f>
        <v>0.6857966338993412</v>
      </c>
      <c r="N123" s="133">
        <f>('wskaźniki 2015'!N123-'wskaźniki 2015'!N$175)/'wskaźniki 2015'!N$176</f>
        <v>-2.7211345776687181E-2</v>
      </c>
      <c r="O123" s="133">
        <f>('wskaźniki 2015'!O123-'wskaźniki 2015'!O$175)/'wskaźniki 2015'!O$176</f>
        <v>1.9450717364561526E-2</v>
      </c>
      <c r="P123" s="133">
        <f>('wskaźniki 2015'!P123-'wskaźniki 2015'!P$175)/'wskaźniki 2015'!P$176</f>
        <v>-1.0968876676257868</v>
      </c>
      <c r="Q123" s="133">
        <f>('wskaźniki 2015'!U123-'wskaźniki 2015'!U$175)/'wskaźniki 2015'!U$176</f>
        <v>0.35512367467192768</v>
      </c>
      <c r="R123" s="133">
        <f>('wskaźniki 2015'!R123-'wskaźniki 2015'!R$175)/'wskaźniki 2015'!R$176</f>
        <v>-1.7875629017519788E-2</v>
      </c>
      <c r="S123" s="133">
        <f>('wskaźniki 2015'!S123-'wskaźniki 2015'!S$175)/'wskaźniki 2015'!S$176</f>
        <v>1.4911000518669151</v>
      </c>
      <c r="T123" s="133">
        <f>('wskaźniki 2015'!T123-'wskaźniki 2015'!T$175)/'wskaźniki 2015'!T$176</f>
        <v>-0.17332273123351857</v>
      </c>
      <c r="U123" s="133">
        <f>('wskaźniki 2015'!U123-'wskaźniki 2015'!U$175)/'wskaźniki 2015'!U$176</f>
        <v>0.35512367467192768</v>
      </c>
      <c r="V123" s="133">
        <f>('wskaźniki 2015'!V123-'wskaźniki 2015'!V$175)/'wskaźniki 2015'!V$176</f>
        <v>0.52132169346038304</v>
      </c>
    </row>
    <row r="124" spans="1:22">
      <c r="A124" s="72" t="s">
        <v>262</v>
      </c>
      <c r="B124" s="72" t="s">
        <v>263</v>
      </c>
      <c r="C124" s="133">
        <f>('wskaźniki 2015'!C124-'wskaźniki 2015'!C$175)/'wskaźniki 2015'!C$176</f>
        <v>-0.26306751446921861</v>
      </c>
      <c r="D124" s="133">
        <f>('wskaźniki 2015'!D124-'wskaźniki 2015'!D$175)/'wskaźniki 2015'!D$176</f>
        <v>0.47462764863266593</v>
      </c>
      <c r="E124" s="133">
        <f>('wskaźniki 2015'!E124-'wskaźniki 2015'!E$175)/'wskaźniki 2015'!E$176</f>
        <v>0.86634130707164669</v>
      </c>
      <c r="F124" s="133">
        <f>('wskaźniki 2015'!F$175-'wskaźniki 2015'!F124)/'wskaźniki 2015'!F$176</f>
        <v>-0.84982442860590002</v>
      </c>
      <c r="G124" s="133">
        <f>('wskaźniki 2015'!G$175-'wskaźniki 2015'!G124)/'wskaźniki 2015'!G$176</f>
        <v>0.10093822590933668</v>
      </c>
      <c r="H124" s="133">
        <f>('wskaźniki 2015'!H$175-'wskaźniki 2015'!H124)/'wskaźniki 2015'!H$176</f>
        <v>-0.30752379092405085</v>
      </c>
      <c r="I124" s="133">
        <f>('wskaźniki 2015'!I124-'wskaźniki 2015'!I$175)/'wskaźniki 2015'!I$176</f>
        <v>-0.28601696443155405</v>
      </c>
      <c r="J124" s="133">
        <f>('wskaźniki 2015'!J124-'wskaźniki 2015'!J$175)/'wskaźniki 2015'!J$176</f>
        <v>-0.84902232761038809</v>
      </c>
      <c r="K124" s="133">
        <f>('wskaźniki 2015'!K124-'wskaźniki 2015'!K$175)/'wskaźniki 2015'!K$176</f>
        <v>-0.44607617092691565</v>
      </c>
      <c r="L124" s="133">
        <f>('wskaźniki 2015'!L$175-'wskaźniki 2015'!L124)/'wskaźniki 2015'!L$176</f>
        <v>-0.774747180446271</v>
      </c>
      <c r="M124" s="133">
        <f>('wskaźniki 2015'!M124-'wskaźniki 2015'!M$175)/'wskaźniki 2015'!M$176</f>
        <v>0.26015870673901764</v>
      </c>
      <c r="N124" s="133">
        <f>('wskaźniki 2015'!N124-'wskaźniki 2015'!N$175)/'wskaźniki 2015'!N$176</f>
        <v>-0.55493301879012957</v>
      </c>
      <c r="O124" s="133">
        <f>('wskaźniki 2015'!O124-'wskaźniki 2015'!O$175)/'wskaźniki 2015'!O$176</f>
        <v>0.98898238044995135</v>
      </c>
      <c r="P124" s="133">
        <f>('wskaźniki 2015'!P124-'wskaźniki 2015'!P$175)/'wskaźniki 2015'!P$176</f>
        <v>-1.0901395425535865</v>
      </c>
      <c r="Q124" s="133">
        <f>('wskaźniki 2015'!U124-'wskaźniki 2015'!U$175)/'wskaźniki 2015'!U$176</f>
        <v>-0.50144568292584157</v>
      </c>
      <c r="R124" s="133">
        <f>('wskaźniki 2015'!R124-'wskaźniki 2015'!R$175)/'wskaźniki 2015'!R$176</f>
        <v>0.18147846718294203</v>
      </c>
      <c r="S124" s="133">
        <f>('wskaźniki 2015'!S124-'wskaźniki 2015'!S$175)/'wskaźniki 2015'!S$176</f>
        <v>-0.12768632356965426</v>
      </c>
      <c r="T124" s="133">
        <f>('wskaźniki 2015'!T124-'wskaźniki 2015'!T$175)/'wskaźniki 2015'!T$176</f>
        <v>0.45169169896064992</v>
      </c>
      <c r="U124" s="133">
        <f>('wskaźniki 2015'!U124-'wskaźniki 2015'!U$175)/'wskaźniki 2015'!U$176</f>
        <v>-0.50144568292584157</v>
      </c>
      <c r="V124" s="133">
        <f>('wskaźniki 2015'!V124-'wskaźniki 2015'!V$175)/'wskaźniki 2015'!V$176</f>
        <v>-0.24063200131984638</v>
      </c>
    </row>
    <row r="125" spans="1:22">
      <c r="A125" s="72" t="s">
        <v>264</v>
      </c>
      <c r="B125" s="72" t="s">
        <v>265</v>
      </c>
      <c r="C125" s="133">
        <f>('wskaźniki 2015'!C125-'wskaźniki 2015'!C$175)/'wskaźniki 2015'!C$176</f>
        <v>-0.39983125229911748</v>
      </c>
      <c r="D125" s="133">
        <f>('wskaźniki 2015'!D125-'wskaźniki 2015'!D$175)/'wskaźniki 2015'!D$176</f>
        <v>1.2718340829096997</v>
      </c>
      <c r="E125" s="133">
        <f>('wskaźniki 2015'!E125-'wskaźniki 2015'!E$175)/'wskaźniki 2015'!E$176</f>
        <v>0.33477746820541832</v>
      </c>
      <c r="F125" s="133">
        <f>('wskaźniki 2015'!F$175-'wskaźniki 2015'!F125)/'wskaźniki 2015'!F$176</f>
        <v>1.1197357528861018</v>
      </c>
      <c r="G125" s="133">
        <f>('wskaźniki 2015'!G$175-'wskaźniki 2015'!G125)/'wskaźniki 2015'!G$176</f>
        <v>0.92402345066801106</v>
      </c>
      <c r="H125" s="133">
        <f>('wskaźniki 2015'!H$175-'wskaźniki 2015'!H125)/'wskaźniki 2015'!H$176</f>
        <v>1.0763332682341613</v>
      </c>
      <c r="I125" s="133">
        <f>('wskaźniki 2015'!I125-'wskaźniki 2015'!I$175)/'wskaźniki 2015'!I$176</f>
        <v>0.2121774370666398</v>
      </c>
      <c r="J125" s="133">
        <f>('wskaźniki 2015'!J125-'wskaźniki 2015'!J$175)/'wskaźniki 2015'!J$176</f>
        <v>0.13730297930696253</v>
      </c>
      <c r="K125" s="133">
        <f>('wskaźniki 2015'!K125-'wskaźniki 2015'!K$175)/'wskaźniki 2015'!K$176</f>
        <v>-0.11907912583127947</v>
      </c>
      <c r="L125" s="133">
        <f>('wskaźniki 2015'!L$175-'wskaźniki 2015'!L125)/'wskaźniki 2015'!L$176</f>
        <v>-1.3952877747810695</v>
      </c>
      <c r="M125" s="133">
        <f>('wskaźniki 2015'!M125-'wskaźniki 2015'!M$175)/'wskaźniki 2015'!M$176</f>
        <v>0.21286560372120389</v>
      </c>
      <c r="N125" s="133">
        <f>('wskaźniki 2015'!N125-'wskaźniki 2015'!N$175)/'wskaźniki 2015'!N$176</f>
        <v>0.25926613385918151</v>
      </c>
      <c r="O125" s="133">
        <f>('wskaźniki 2015'!O125-'wskaźniki 2015'!O$175)/'wskaźniki 2015'!O$176</f>
        <v>-1.0057397664462762</v>
      </c>
      <c r="P125" s="133">
        <f>('wskaźniki 2015'!P125-'wskaźniki 2015'!P$175)/'wskaźniki 2015'!P$176</f>
        <v>-0.58542823933008381</v>
      </c>
      <c r="Q125" s="133">
        <f>('wskaźniki 2015'!U125-'wskaźniki 2015'!U$175)/'wskaźniki 2015'!U$176</f>
        <v>-0.52924018741050494</v>
      </c>
      <c r="R125" s="133">
        <f>('wskaźniki 2015'!R125-'wskaźniki 2015'!R$175)/'wskaźniki 2015'!R$176</f>
        <v>-8.5604905290753611E-2</v>
      </c>
      <c r="S125" s="133">
        <f>('wskaźniki 2015'!S125-'wskaźniki 2015'!S$175)/'wskaźniki 2015'!S$176</f>
        <v>0.96448896456484479</v>
      </c>
      <c r="T125" s="133">
        <f>('wskaźniki 2015'!T125-'wskaźniki 2015'!T$175)/'wskaźniki 2015'!T$176</f>
        <v>-0.36158536444919487</v>
      </c>
      <c r="U125" s="133">
        <f>('wskaźniki 2015'!U125-'wskaźniki 2015'!U$175)/'wskaźniki 2015'!U$176</f>
        <v>-0.52924018741050494</v>
      </c>
      <c r="V125" s="133">
        <f>('wskaźniki 2015'!V125-'wskaźniki 2015'!V$175)/'wskaźniki 2015'!V$176</f>
        <v>0.26061345385297546</v>
      </c>
    </row>
    <row r="126" spans="1:22">
      <c r="A126" s="72" t="s">
        <v>266</v>
      </c>
      <c r="B126" s="72" t="s">
        <v>267</v>
      </c>
      <c r="C126" s="133">
        <f>('wskaźniki 2015'!C126-'wskaźniki 2015'!C$175)/'wskaźniki 2015'!C$176</f>
        <v>-0.28154010976345595</v>
      </c>
      <c r="D126" s="133">
        <f>('wskaźniki 2015'!D126-'wskaźniki 2015'!D$175)/'wskaźniki 2015'!D$176</f>
        <v>0.96224653152521256</v>
      </c>
      <c r="E126" s="133">
        <f>('wskaźniki 2015'!E126-'wskaźniki 2015'!E$175)/'wskaźniki 2015'!E$176</f>
        <v>1.1983018570463397</v>
      </c>
      <c r="F126" s="133">
        <f>('wskaźniki 2015'!F$175-'wskaźniki 2015'!F126)/'wskaźniki 2015'!F$176</f>
        <v>-0.74478121892632687</v>
      </c>
      <c r="G126" s="133">
        <f>('wskaźniki 2015'!G$175-'wskaźniki 2015'!G126)/'wskaźniki 2015'!G$176</f>
        <v>0.50042728897212441</v>
      </c>
      <c r="H126" s="133">
        <f>('wskaźniki 2015'!H$175-'wskaźniki 2015'!H126)/'wskaźniki 2015'!H$176</f>
        <v>7.6880947731008106E-2</v>
      </c>
      <c r="I126" s="133">
        <f>('wskaźniki 2015'!I126-'wskaźniki 2015'!I$175)/'wskaźniki 2015'!I$176</f>
        <v>0.61073295826519525</v>
      </c>
      <c r="J126" s="133">
        <f>('wskaźniki 2015'!J126-'wskaźniki 2015'!J$175)/'wskaźniki 2015'!J$176</f>
        <v>-0.66051429143598883</v>
      </c>
      <c r="K126" s="133">
        <f>('wskaźniki 2015'!K126-'wskaźniki 2015'!K$175)/'wskaźniki 2015'!K$176</f>
        <v>-0.48273797689060183</v>
      </c>
      <c r="L126" s="133">
        <f>('wskaźniki 2015'!L$175-'wskaźniki 2015'!L126)/'wskaźniki 2015'!L$176</f>
        <v>-0.57668444724752499</v>
      </c>
      <c r="M126" s="133">
        <f>('wskaźniki 2015'!M126-'wskaźniki 2015'!M$175)/'wskaźniki 2015'!M$176</f>
        <v>0.55179950868220229</v>
      </c>
      <c r="N126" s="133">
        <f>('wskaźniki 2015'!N126-'wskaźniki 2015'!N$175)/'wskaźniki 2015'!N$176</f>
        <v>-0.12898623985785121</v>
      </c>
      <c r="O126" s="133">
        <f>('wskaźniki 2015'!O126-'wskaźniki 2015'!O$175)/'wskaźniki 2015'!O$176</f>
        <v>-0.8925466422469196</v>
      </c>
      <c r="P126" s="133">
        <f>('wskaźniki 2015'!P126-'wskaźniki 2015'!P$175)/'wskaźniki 2015'!P$176</f>
        <v>-0.9251474454816162</v>
      </c>
      <c r="Q126" s="133">
        <f>('wskaźniki 2015'!U126-'wskaźniki 2015'!U$175)/'wskaźniki 2015'!U$176</f>
        <v>-0.60128447784169858</v>
      </c>
      <c r="R126" s="133">
        <f>('wskaźniki 2015'!R126-'wskaźniki 2015'!R$175)/'wskaźniki 2015'!R$176</f>
        <v>0.15719816059442424</v>
      </c>
      <c r="S126" s="133">
        <f>('wskaźniki 2015'!S126-'wskaźniki 2015'!S$175)/'wskaźniki 2015'!S$176</f>
        <v>1.1223983667757191</v>
      </c>
      <c r="T126" s="133">
        <f>('wskaźniki 2015'!T126-'wskaźniki 2015'!T$175)/'wskaźniki 2015'!T$176</f>
        <v>0.26720260436867749</v>
      </c>
      <c r="U126" s="133">
        <f>('wskaźniki 2015'!U126-'wskaźniki 2015'!U$175)/'wskaźniki 2015'!U$176</f>
        <v>-0.60128447784169858</v>
      </c>
      <c r="V126" s="133">
        <f>('wskaźniki 2015'!V126-'wskaźniki 2015'!V$175)/'wskaźniki 2015'!V$176</f>
        <v>-0.18155579247155321</v>
      </c>
    </row>
    <row r="127" spans="1:22">
      <c r="A127" s="72" t="s">
        <v>268</v>
      </c>
      <c r="B127" s="72" t="s">
        <v>269</v>
      </c>
      <c r="C127" s="133">
        <f>('wskaźniki 2015'!C127-'wskaźniki 2015'!C$175)/'wskaźniki 2015'!C$176</f>
        <v>-0.32813253497063716</v>
      </c>
      <c r="D127" s="133">
        <f>('wskaźniki 2015'!D127-'wskaźniki 2015'!D$175)/'wskaźniki 2015'!D$176</f>
        <v>0.19103775994829231</v>
      </c>
      <c r="E127" s="133">
        <f>('wskaźniki 2015'!E127-'wskaźniki 2015'!E$175)/'wskaźniki 2015'!E$176</f>
        <v>0.85033034806965202</v>
      </c>
      <c r="F127" s="133">
        <f>('wskaźniki 2015'!F$175-'wskaźniki 2015'!F127)/'wskaźniki 2015'!F$176</f>
        <v>1.2510397649855687</v>
      </c>
      <c r="G127" s="133">
        <f>('wskaźniki 2015'!G$175-'wskaźniki 2015'!G127)/'wskaźniki 2015'!G$176</f>
        <v>1.0238957164337081</v>
      </c>
      <c r="H127" s="133">
        <f>('wskaźniki 2015'!H$175-'wskaźniki 2015'!H127)/'wskaźniki 2015'!H$176</f>
        <v>1.2108749267634318</v>
      </c>
      <c r="I127" s="133">
        <f>('wskaźniki 2015'!I127-'wskaźniki 2015'!I$175)/'wskaźniki 2015'!I$176</f>
        <v>-0.11164892390718638</v>
      </c>
      <c r="J127" s="133">
        <f>('wskaźniki 2015'!J127-'wskaźniki 2015'!J$175)/'wskaźniki 2015'!J$176</f>
        <v>0.73849013611511716</v>
      </c>
      <c r="K127" s="133">
        <f>('wskaźniki 2015'!K127-'wskaźniki 2015'!K$175)/'wskaźniki 2015'!K$176</f>
        <v>-0.19130540205512633</v>
      </c>
      <c r="L127" s="133">
        <f>('wskaźniki 2015'!L$175-'wskaźniki 2015'!L127)/'wskaźniki 2015'!L$176</f>
        <v>0.18057543599763801</v>
      </c>
      <c r="M127" s="133">
        <f>('wskaźniki 2015'!M127-'wskaźniki 2015'!M$175)/'wskaźniki 2015'!M$176</f>
        <v>0.11827939768557641</v>
      </c>
      <c r="N127" s="133">
        <f>('wskaźniki 2015'!N127-'wskaźniki 2015'!N$175)/'wskaźniki 2015'!N$176</f>
        <v>-0.882874344162769</v>
      </c>
      <c r="O127" s="133">
        <f>('wskaźniki 2015'!O127-'wskaźniki 2015'!O$175)/'wskaźniki 2015'!O$176</f>
        <v>-1.3551585987580401</v>
      </c>
      <c r="P127" s="133">
        <f>('wskaźniki 2015'!P127-'wskaźniki 2015'!P$175)/'wskaźniki 2015'!P$176</f>
        <v>-1.191610875215942</v>
      </c>
      <c r="Q127" s="133">
        <f>('wskaźniki 2015'!U127-'wskaźniki 2015'!U$175)/'wskaźniki 2015'!U$176</f>
        <v>0.28504377060309177</v>
      </c>
      <c r="R127" s="133">
        <f>('wskaźniki 2015'!R127-'wskaźniki 2015'!R$175)/'wskaźniki 2015'!R$176</f>
        <v>-0.21722972521798162</v>
      </c>
      <c r="S127" s="133">
        <f>('wskaźniki 2015'!S127-'wskaźniki 2015'!S$175)/'wskaźniki 2015'!S$176</f>
        <v>-0.60130133501331073</v>
      </c>
      <c r="T127" s="133">
        <f>('wskaźniki 2015'!T127-'wskaźniki 2015'!T$175)/'wskaźniki 2015'!T$176</f>
        <v>0.35962591897010637</v>
      </c>
      <c r="U127" s="133">
        <f>('wskaźniki 2015'!U127-'wskaźniki 2015'!U$175)/'wskaźniki 2015'!U$176</f>
        <v>0.28504377060309177</v>
      </c>
      <c r="V127" s="133">
        <f>('wskaźniki 2015'!V127-'wskaźniki 2015'!V$175)/'wskaźniki 2015'!V$176</f>
        <v>0.17131258220585438</v>
      </c>
    </row>
    <row r="128" spans="1:22">
      <c r="A128" s="72" t="s">
        <v>270</v>
      </c>
      <c r="B128" s="72" t="s">
        <v>271</v>
      </c>
      <c r="C128" s="133">
        <f>('wskaźniki 2015'!C128-'wskaźniki 2015'!C$175)/'wskaźniki 2015'!C$176</f>
        <v>-0.41828427916613636</v>
      </c>
      <c r="D128" s="133">
        <f>('wskaźniki 2015'!D128-'wskaźniki 2015'!D$175)/'wskaźniki 2015'!D$176</f>
        <v>1.1472446923071418</v>
      </c>
      <c r="E128" s="133">
        <f>('wskaźniki 2015'!E128-'wskaźniki 2015'!E$175)/'wskaźniki 2015'!E$176</f>
        <v>0.70409692251809908</v>
      </c>
      <c r="F128" s="133">
        <f>('wskaźniki 2015'!F$175-'wskaźniki 2015'!F128)/'wskaźniki 2015'!F$176</f>
        <v>1.0409533456264226</v>
      </c>
      <c r="G128" s="133">
        <f>('wskaźniki 2015'!G$175-'wskaźniki 2015'!G128)/'wskaźniki 2015'!G$176</f>
        <v>1.013564102733808</v>
      </c>
      <c r="H128" s="133">
        <f>('wskaźniki 2015'!H$175-'wskaźniki 2015'!H128)/'wskaźniki 2015'!H$176</f>
        <v>1.1339939790324203</v>
      </c>
      <c r="I128" s="133">
        <f>('wskaźniki 2015'!I128-'wskaźniki 2015'!I$175)/'wskaźniki 2015'!I$176</f>
        <v>-0.36074612465628331</v>
      </c>
      <c r="J128" s="133">
        <f>('wskaźniki 2015'!J128-'wskaźniki 2015'!J$175)/'wskaźniki 2015'!J$176</f>
        <v>5.956178846743674E-2</v>
      </c>
      <c r="K128" s="133">
        <f>('wskaźniki 2015'!K128-'wskaźniki 2015'!K$175)/'wskaźniki 2015'!K$176</f>
        <v>0.76561630419379756</v>
      </c>
      <c r="L128" s="133">
        <f>('wskaźniki 2015'!L$175-'wskaźniki 2015'!L128)/'wskaźniki 2015'!L$176</f>
        <v>1.2910873383722128</v>
      </c>
      <c r="M128" s="133">
        <f>('wskaźniki 2015'!M128-'wskaźniki 2015'!M$175)/'wskaźniki 2015'!M$176</f>
        <v>0.11827939768557641</v>
      </c>
      <c r="N128" s="133">
        <f>('wskaźniki 2015'!N128-'wskaźniki 2015'!N$175)/'wskaźniki 2015'!N$176</f>
        <v>-2.2323340508685723</v>
      </c>
      <c r="O128" s="133">
        <f>('wskaźniki 2015'!O128-'wskaźniki 2015'!O$175)/'wskaźniki 2015'!O$176</f>
        <v>-6.9541032306878997E-2</v>
      </c>
      <c r="P128" s="133">
        <f>('wskaźniki 2015'!P128-'wskaźniki 2015'!P$175)/'wskaźniki 2015'!P$176</f>
        <v>-0.82458949962148187</v>
      </c>
      <c r="Q128" s="133">
        <f>('wskaźniki 2015'!U128-'wskaźniki 2015'!U$175)/'wskaźniki 2015'!U$176</f>
        <v>-0.62487221734143683</v>
      </c>
      <c r="R128" s="133">
        <f>('wskaźniki 2015'!R128-'wskaźniki 2015'!R$175)/'wskaźniki 2015'!R$176</f>
        <v>-0.20189479474102301</v>
      </c>
      <c r="S128" s="133">
        <f>('wskaźniki 2015'!S128-'wskaźniki 2015'!S$175)/'wskaźniki 2015'!S$176</f>
        <v>-0.60130133501331073</v>
      </c>
      <c r="T128" s="133">
        <f>('wskaźniki 2015'!T128-'wskaźniki 2015'!T$175)/'wskaźniki 2015'!T$176</f>
        <v>-0.30124904525962615</v>
      </c>
      <c r="U128" s="133">
        <f>('wskaźniki 2015'!U128-'wskaźniki 2015'!U$175)/'wskaźniki 2015'!U$176</f>
        <v>-0.62487221734143683</v>
      </c>
      <c r="V128" s="133">
        <f>('wskaźniki 2015'!V128-'wskaźniki 2015'!V$175)/'wskaźniki 2015'!V$176</f>
        <v>-0.55033110087258641</v>
      </c>
    </row>
    <row r="129" spans="1:22">
      <c r="A129" s="72" t="s">
        <v>272</v>
      </c>
      <c r="B129" s="72" t="s">
        <v>273</v>
      </c>
      <c r="C129" s="133">
        <f>('wskaźniki 2015'!C129-'wskaźniki 2015'!C$175)/'wskaźniki 2015'!C$176</f>
        <v>-0.41622959430819678</v>
      </c>
      <c r="D129" s="133">
        <f>('wskaźniki 2015'!D129-'wskaźniki 2015'!D$175)/'wskaźniki 2015'!D$176</f>
        <v>0.45932133242756951</v>
      </c>
      <c r="E129" s="133">
        <f>('wskaźniki 2015'!E129-'wskaźniki 2015'!E$175)/'wskaźniki 2015'!E$176</f>
        <v>1.2423493631922345E-2</v>
      </c>
      <c r="F129" s="133">
        <f>('wskaźniki 2015'!F$175-'wskaźniki 2015'!F129)/'wskaźniki 2015'!F$176</f>
        <v>0.25312927302962179</v>
      </c>
      <c r="G129" s="133">
        <f>('wskaźniki 2015'!G$175-'wskaźniki 2015'!G129)/'wskaźniki 2015'!G$176</f>
        <v>0.39366728073982749</v>
      </c>
      <c r="H129" s="133">
        <f>('wskaźniki 2015'!H$175-'wskaźniki 2015'!H129)/'wskaźniki 2015'!H$176</f>
        <v>0.32674402785679657</v>
      </c>
      <c r="I129" s="133">
        <f>('wskaźniki 2015'!I129-'wskaźniki 2015'!I$175)/'wskaźniki 2015'!I$176</f>
        <v>6.2719116617181284E-2</v>
      </c>
      <c r="J129" s="133">
        <f>('wskaźniki 2015'!J129-'wskaźniki 2015'!J$175)/'wskaźniki 2015'!J$176</f>
        <v>0.39022400274082397</v>
      </c>
      <c r="K129" s="133">
        <f>('wskaźniki 2015'!K129-'wskaźniki 2015'!K$175)/'wskaźniki 2015'!K$176</f>
        <v>-0.21399866418623051</v>
      </c>
      <c r="L129" s="133">
        <f>('wskaźniki 2015'!L$175-'wskaźniki 2015'!L129)/'wskaźniki 2015'!L$176</f>
        <v>-0.18959408761753893</v>
      </c>
      <c r="M129" s="133">
        <f>('wskaźniki 2015'!M129-'wskaźniki 2015'!M$175)/'wskaźniki 2015'!M$176</f>
        <v>0.67791445006303985</v>
      </c>
      <c r="N129" s="133">
        <f>('wskaźniki 2015'!N129-'wskaźniki 2015'!N$175)/'wskaźniki 2015'!N$176</f>
        <v>2.9330262046181721E-2</v>
      </c>
      <c r="O129" s="133">
        <f>('wskaźniki 2015'!O129-'wskaźniki 2015'!O$175)/'wskaźniki 2015'!O$176</f>
        <v>0.54636913004586773</v>
      </c>
      <c r="P129" s="133">
        <f>('wskaźniki 2015'!P129-'wskaźniki 2015'!P$175)/'wskaźniki 2015'!P$176</f>
        <v>-0.19485881677851927</v>
      </c>
      <c r="Q129" s="133">
        <f>('wskaźniki 2015'!U129-'wskaźniki 2015'!U$175)/'wskaźniki 2015'!U$176</f>
        <v>-0.35838642643797158</v>
      </c>
      <c r="R129" s="133">
        <f>('wskaźniki 2015'!R129-'wskaźniki 2015'!R$175)/'wskaźniki 2015'!R$176</f>
        <v>1.2794231936397414E-2</v>
      </c>
      <c r="S129" s="133">
        <f>('wskaźniki 2015'!S129-'wskaźniki 2015'!S$175)/'wskaźniki 2015'!S$176</f>
        <v>-0.60130133501331073</v>
      </c>
      <c r="T129" s="133">
        <f>('wskaźniki 2015'!T129-'wskaźniki 2015'!T$175)/'wskaźniki 2015'!T$176</f>
        <v>-0.25441077585849275</v>
      </c>
      <c r="U129" s="133">
        <f>('wskaźniki 2015'!U129-'wskaźniki 2015'!U$175)/'wskaźniki 2015'!U$176</f>
        <v>-0.35838642643797158</v>
      </c>
      <c r="V129" s="133">
        <f>('wskaźniki 2015'!V129-'wskaźniki 2015'!V$175)/'wskaźniki 2015'!V$176</f>
        <v>-0.42689745403468443</v>
      </c>
    </row>
    <row r="130" spans="1:22">
      <c r="A130" s="72" t="s">
        <v>274</v>
      </c>
      <c r="B130" s="72" t="s">
        <v>275</v>
      </c>
      <c r="C130" s="133">
        <f>('wskaźniki 2015'!C130-'wskaźniki 2015'!C$175)/'wskaźniki 2015'!C$176</f>
        <v>0.63373393652612187</v>
      </c>
      <c r="D130" s="133">
        <f>('wskaźniki 2015'!D130-'wskaźniki 2015'!D$175)/'wskaźniki 2015'!D$176</f>
        <v>-2.1253161202136823</v>
      </c>
      <c r="E130" s="133">
        <f>('wskaźniki 2015'!E130-'wskaźniki 2015'!E$175)/'wskaźniki 2015'!E$176</f>
        <v>-0.94396445742056889</v>
      </c>
      <c r="F130" s="133">
        <f>('wskaźniki 2015'!F$175-'wskaźniki 2015'!F130)/'wskaźniki 2015'!F$176</f>
        <v>-0.69225961408653947</v>
      </c>
      <c r="G130" s="133">
        <f>('wskaźniki 2015'!G$175-'wskaźniki 2015'!G130)/'wskaźniki 2015'!G$176</f>
        <v>-0.93911088654723029</v>
      </c>
      <c r="H130" s="133">
        <f>('wskaźniki 2015'!H$175-'wskaźniki 2015'!H130)/'wskaźniki 2015'!H$176</f>
        <v>-0.96101184663765149</v>
      </c>
      <c r="I130" s="133">
        <f>('wskaźniki 2015'!I130-'wskaźniki 2015'!I$175)/'wskaźniki 2015'!I$176</f>
        <v>-0.38565584473119247</v>
      </c>
      <c r="J130" s="133">
        <f>('wskaźniki 2015'!J130-'wskaźniki 2015'!J$175)/'wskaźniki 2015'!J$176</f>
        <v>-1.4580171521596972</v>
      </c>
      <c r="K130" s="133">
        <f>('wskaźniki 2015'!K130-'wskaźniki 2015'!K$175)/'wskaźniki 2015'!K$176</f>
        <v>-0.10614495581759423</v>
      </c>
      <c r="L130" s="133">
        <f>('wskaźniki 2015'!L$175-'wskaźniki 2015'!L130)/'wskaźniki 2015'!L$176</f>
        <v>-2.1607465510036779</v>
      </c>
      <c r="M130" s="133">
        <f>('wskaźniki 2015'!M130-'wskaźniki 2015'!M$175)/'wskaźniki 2015'!M$176</f>
        <v>0.56756387635480687</v>
      </c>
      <c r="N130" s="133">
        <f>('wskaźniki 2015'!N130-'wskaźniki 2015'!N$175)/'wskaźniki 2015'!N$176</f>
        <v>0.24795781229460814</v>
      </c>
      <c r="O130" s="133">
        <f>('wskaźniki 2015'!O130-'wskaźniki 2015'!O$175)/'wskaźniki 2015'!O$176</f>
        <v>0.2631334235598321</v>
      </c>
      <c r="P130" s="133">
        <f>('wskaźniki 2015'!P130-'wskaźniki 2015'!P$175)/'wskaźniki 2015'!P$176</f>
        <v>1.2093198706680026</v>
      </c>
      <c r="Q130" s="133">
        <f>('wskaźniki 2015'!U130-'wskaźniki 2015'!U$175)/'wskaźniki 2015'!U$176</f>
        <v>-0.81600910226969314</v>
      </c>
      <c r="R130" s="133">
        <f>('wskaźniki 2015'!R130-'wskaźniki 2015'!R$175)/'wskaźniki 2015'!R$176</f>
        <v>-1.0836532971661426</v>
      </c>
      <c r="S130" s="133">
        <f>('wskaźniki 2015'!S130-'wskaźniki 2015'!S$175)/'wskaźniki 2015'!S$176</f>
        <v>-0.60130133501331073</v>
      </c>
      <c r="T130" s="133">
        <f>('wskaźniki 2015'!T130-'wskaźniki 2015'!T$175)/'wskaźniki 2015'!T$176</f>
        <v>-7.8081364624536451E-3</v>
      </c>
      <c r="U130" s="133">
        <f>('wskaźniki 2015'!U130-'wskaźniki 2015'!U$175)/'wskaźniki 2015'!U$176</f>
        <v>-0.81600910226969314</v>
      </c>
      <c r="V130" s="133">
        <f>('wskaźniki 2015'!V130-'wskaźniki 2015'!V$175)/'wskaźniki 2015'!V$176</f>
        <v>-0.38995875501867505</v>
      </c>
    </row>
    <row r="131" spans="1:22">
      <c r="A131" s="72" t="s">
        <v>276</v>
      </c>
      <c r="B131" s="72" t="s">
        <v>277</v>
      </c>
      <c r="C131" s="133">
        <f>('wskaźniki 2015'!C131-'wskaźniki 2015'!C$175)/'wskaźniki 2015'!C$176</f>
        <v>4.1789013167352375E-2</v>
      </c>
      <c r="D131" s="133">
        <f>('wskaźniki 2015'!D131-'wskaźniki 2015'!D$175)/'wskaźniki 2015'!D$176</f>
        <v>4.4373430899188472E-2</v>
      </c>
      <c r="E131" s="133">
        <f>('wskaźniki 2015'!E131-'wskaźniki 2015'!E$175)/'wskaźniki 2015'!E$176</f>
        <v>0.1938810289878638</v>
      </c>
      <c r="F131" s="133">
        <f>('wskaźniki 2015'!F$175-'wskaźniki 2015'!F131)/'wskaźniki 2015'!F$176</f>
        <v>-1.847734920561847</v>
      </c>
      <c r="G131" s="133">
        <f>('wskaźniki 2015'!G$175-'wskaźniki 2015'!G131)/'wskaźniki 2015'!G$176</f>
        <v>-0.86334571941463312</v>
      </c>
      <c r="H131" s="133">
        <f>('wskaźniki 2015'!H$175-'wskaźniki 2015'!H131)/'wskaźniki 2015'!H$176</f>
        <v>-1.4030772960909688</v>
      </c>
      <c r="I131" s="133">
        <f>('wskaźniki 2015'!I131-'wskaźniki 2015'!I$175)/'wskaźniki 2015'!I$176</f>
        <v>-0.68457248563010953</v>
      </c>
      <c r="J131" s="133">
        <f>('wskaźniki 2015'!J131-'wskaźniki 2015'!J$175)/'wskaźniki 2015'!J$176</f>
        <v>-1.3700066825852355</v>
      </c>
      <c r="K131" s="133">
        <f>('wskaźniki 2015'!K131-'wskaźniki 2015'!K$175)/'wskaźniki 2015'!K$176</f>
        <v>0.39384436457234467</v>
      </c>
      <c r="L131" s="133">
        <f>('wskaźniki 2015'!L$175-'wskaźniki 2015'!L131)/'wskaźniki 2015'!L$176</f>
        <v>-2.0219350618536387</v>
      </c>
      <c r="M131" s="133">
        <f>('wskaźniki 2015'!M131-'wskaźniki 2015'!M$175)/'wskaźniki 2015'!M$176</f>
        <v>0.14192594919448329</v>
      </c>
      <c r="N131" s="133">
        <f>('wskaźniki 2015'!N131-'wskaźniki 2015'!N$175)/'wskaźniki 2015'!N$176</f>
        <v>0.68898235331298519</v>
      </c>
      <c r="O131" s="133">
        <f>('wskaźniki 2015'!O131-'wskaźniki 2015'!O$175)/'wskaźniki 2015'!O$176</f>
        <v>0.63309490453871453</v>
      </c>
      <c r="P131" s="133">
        <f>('wskaźniki 2015'!P131-'wskaźniki 2015'!P$175)/'wskaźniki 2015'!P$176</f>
        <v>3.6601912852520999E-2</v>
      </c>
      <c r="Q131" s="133">
        <f>('wskaźniki 2015'!U131-'wskaźniki 2015'!U$175)/'wskaźniki 2015'!U$176</f>
        <v>-0.30868246744575767</v>
      </c>
      <c r="R131" s="133">
        <f>('wskaźniki 2015'!R131-'wskaźniki 2015'!R$175)/'wskaźniki 2015'!R$176</f>
        <v>-6.7714153067635244E-2</v>
      </c>
      <c r="S131" s="133">
        <f>('wskaźniki 2015'!S131-'wskaźniki 2015'!S$175)/'wskaźniki 2015'!S$176</f>
        <v>-0.60130133501331073</v>
      </c>
      <c r="T131" s="133">
        <f>('wskaźniki 2015'!T131-'wskaźniki 2015'!T$175)/'wskaźniki 2015'!T$176</f>
        <v>6.2881063206932264E-2</v>
      </c>
      <c r="U131" s="133">
        <f>('wskaźniki 2015'!U131-'wskaźniki 2015'!U$175)/'wskaźniki 2015'!U$176</f>
        <v>-0.30868246744575767</v>
      </c>
      <c r="V131" s="133">
        <f>('wskaźniki 2015'!V131-'wskaźniki 2015'!V$175)/'wskaźniki 2015'!V$176</f>
        <v>-0.27188865755740088</v>
      </c>
    </row>
    <row r="132" spans="1:22">
      <c r="A132" s="72" t="s">
        <v>278</v>
      </c>
      <c r="B132" s="72" t="s">
        <v>279</v>
      </c>
      <c r="C132" s="133">
        <f>('wskaźniki 2015'!C132-'wskaźniki 2015'!C$175)/'wskaźniki 2015'!C$176</f>
        <v>0.24105430753304991</v>
      </c>
      <c r="D132" s="133">
        <f>('wskaźniki 2015'!D132-'wskaźniki 2015'!D$175)/'wskaźniki 2015'!D$176</f>
        <v>-1.7344843937343821</v>
      </c>
      <c r="E132" s="133">
        <f>('wskaźniki 2015'!E132-'wskaźniki 2015'!E$175)/'wskaźniki 2015'!E$176</f>
        <v>-0.72301322319304018</v>
      </c>
      <c r="F132" s="133">
        <f>('wskaźniki 2015'!F$175-'wskaźniki 2015'!F132)/'wskaźniki 2015'!F$176</f>
        <v>-2.1628645496005681</v>
      </c>
      <c r="G132" s="133">
        <f>('wskaźniki 2015'!G$175-'wskaźniki 2015'!G132)/'wskaźniki 2015'!G$176</f>
        <v>-2.8435716785620708</v>
      </c>
      <c r="H132" s="133">
        <f>('wskaźniki 2015'!H$175-'wskaźniki 2015'!H132)/'wskaźniki 2015'!H$176</f>
        <v>-2.5947319859216522</v>
      </c>
      <c r="I132" s="133">
        <f>('wskaźniki 2015'!I132-'wskaźniki 2015'!I$175)/'wskaźniki 2015'!I$176</f>
        <v>-0.33583640458137326</v>
      </c>
      <c r="J132" s="133">
        <f>('wskaźniki 2015'!J132-'wskaźniki 2015'!J$175)/'wskaźniki 2015'!J$176</f>
        <v>-0.56965913908894505</v>
      </c>
      <c r="K132" s="133">
        <f>('wskaźniki 2015'!K132-'wskaźniki 2015'!K$175)/'wskaźniki 2015'!K$176</f>
        <v>-0.67068819706164873</v>
      </c>
      <c r="L132" s="133">
        <f>('wskaźniki 2015'!L$175-'wskaźniki 2015'!L132)/'wskaźniki 2015'!L$176</f>
        <v>-0.41169380286921869</v>
      </c>
      <c r="M132" s="133">
        <f>('wskaźniki 2015'!M132-'wskaźniki 2015'!M$175)/'wskaźniki 2015'!M$176</f>
        <v>0.6857966338993412</v>
      </c>
      <c r="N132" s="133">
        <f>('wskaźniki 2015'!N132-'wskaźniki 2015'!N$175)/'wskaźniki 2015'!N$176</f>
        <v>1.3900982903165586</v>
      </c>
      <c r="O132" s="133">
        <f>('wskaźniki 2015'!O132-'wskaźniki 2015'!O$175)/'wskaźniki 2015'!O$176</f>
        <v>3.6084878374893328</v>
      </c>
      <c r="P132" s="133">
        <f>('wskaźniki 2015'!P132-'wskaźniki 2015'!P$175)/'wskaźniki 2015'!P$176</f>
        <v>-0.30313839743020154</v>
      </c>
      <c r="Q132" s="133">
        <f>('wskaźniki 2015'!U132-'wskaźniki 2015'!U$175)/'wskaźniki 2015'!U$176</f>
        <v>0.2726052593793698</v>
      </c>
      <c r="R132" s="133">
        <f>('wskaźniki 2015'!R132-'wskaźniki 2015'!R$175)/'wskaźniki 2015'!R$176</f>
        <v>-6.0046687829155947E-2</v>
      </c>
      <c r="S132" s="133">
        <f>('wskaźniki 2015'!S132-'wskaźniki 2015'!S$175)/'wskaźniki 2015'!S$176</f>
        <v>0.40954248923775155</v>
      </c>
      <c r="T132" s="133">
        <f>('wskaźniki 2015'!T132-'wskaźniki 2015'!T$175)/'wskaźniki 2015'!T$176</f>
        <v>1.9016265714958276</v>
      </c>
      <c r="U132" s="133">
        <f>('wskaźniki 2015'!U132-'wskaźniki 2015'!U$175)/'wskaźniki 2015'!U$176</f>
        <v>0.2726052593793698</v>
      </c>
      <c r="V132" s="133">
        <f>('wskaźniki 2015'!V132-'wskaźniki 2015'!V$175)/'wskaźniki 2015'!V$176</f>
        <v>0.91676845361567083</v>
      </c>
    </row>
    <row r="133" spans="1:22">
      <c r="A133" s="72" t="s">
        <v>280</v>
      </c>
      <c r="B133" s="72" t="s">
        <v>281</v>
      </c>
      <c r="C133" s="133">
        <f>('wskaźniki 2015'!C133-'wskaźniki 2015'!C$175)/'wskaźniki 2015'!C$176</f>
        <v>-0.37290509644650044</v>
      </c>
      <c r="D133" s="133">
        <f>('wskaźniki 2015'!D133-'wskaźniki 2015'!D$175)/'wskaźniki 2015'!D$176</f>
        <v>1.4907848125137957</v>
      </c>
      <c r="E133" s="133">
        <f>('wskaźniki 2015'!E133-'wskaźniki 2015'!E$175)/'wskaźniki 2015'!E$176</f>
        <v>-0.1829102061924146</v>
      </c>
      <c r="F133" s="133">
        <f>('wskaźniki 2015'!F$175-'wskaźniki 2015'!F133)/'wskaźniki 2015'!F$176</f>
        <v>0.43695488996887422</v>
      </c>
      <c r="G133" s="133">
        <f>('wskaźniki 2015'!G$175-'wskaźniki 2015'!G133)/'wskaźniki 2015'!G$176</f>
        <v>0.80693182873581459</v>
      </c>
      <c r="H133" s="133">
        <f>('wskaźniki 2015'!H$175-'wskaźniki 2015'!H133)/'wskaźniki 2015'!H$176</f>
        <v>0.7495892403773613</v>
      </c>
      <c r="I133" s="133">
        <f>('wskaźniki 2015'!I133-'wskaźniki 2015'!I$175)/'wskaźniki 2015'!I$176</f>
        <v>-1.1578571670533933</v>
      </c>
      <c r="J133" s="133">
        <f>('wskaźniki 2015'!J133-'wskaźniki 2015'!J$175)/'wskaźniki 2015'!J$176</f>
        <v>0.43327427413166786</v>
      </c>
      <c r="K133" s="133">
        <f>('wskaźniki 2015'!K133-'wskaźniki 2015'!K$175)/'wskaźniki 2015'!K$176</f>
        <v>-0.34970850922550883</v>
      </c>
      <c r="L133" s="133">
        <f>('wskaźniki 2015'!L$175-'wskaźniki 2015'!L133)/'wskaźniki 2015'!L$176</f>
        <v>-0.75872918880240381</v>
      </c>
      <c r="M133" s="133">
        <f>('wskaźniki 2015'!M133-'wskaźniki 2015'!M$175)/'wskaźniki 2015'!M$176</f>
        <v>0.1971012360485993</v>
      </c>
      <c r="N133" s="133">
        <f>('wskaźniki 2015'!N133-'wskaźniki 2015'!N$175)/'wskaźniki 2015'!N$176</f>
        <v>-1.2145851100569329</v>
      </c>
      <c r="O133" s="133">
        <f>('wskaźniki 2015'!O133-'wskaźniki 2015'!O$175)/'wskaźniki 2015'!O$176</f>
        <v>1.0381242335018543</v>
      </c>
      <c r="P133" s="133">
        <f>('wskaźniki 2015'!P133-'wskaźniki 2015'!P$175)/'wskaźniki 2015'!P$176</f>
        <v>0.81435099488056073</v>
      </c>
      <c r="Q133" s="133">
        <f>('wskaźniki 2015'!U133-'wskaźniki 2015'!U$175)/'wskaźniki 2015'!U$176</f>
        <v>-0.36667058907420214</v>
      </c>
      <c r="R133" s="133">
        <f>('wskaźniki 2015'!R133-'wskaźniki 2015'!R$175)/'wskaźniki 2015'!R$176</f>
        <v>-0.28495900149121545</v>
      </c>
      <c r="S133" s="133">
        <f>('wskaźniki 2015'!S133-'wskaźniki 2015'!S$175)/'wskaźniki 2015'!S$176</f>
        <v>-0.60130133501331073</v>
      </c>
      <c r="T133" s="133">
        <f>('wskaźniki 2015'!T133-'wskaźniki 2015'!T$175)/'wskaźniki 2015'!T$176</f>
        <v>-0.34620133343306131</v>
      </c>
      <c r="U133" s="133">
        <f>('wskaźniki 2015'!U133-'wskaźniki 2015'!U$175)/'wskaźniki 2015'!U$176</f>
        <v>-0.36667058907420214</v>
      </c>
      <c r="V133" s="133">
        <f>('wskaźniki 2015'!V133-'wskaźniki 2015'!V$175)/'wskaźniki 2015'!V$176</f>
        <v>7.3043785447023196E-2</v>
      </c>
    </row>
    <row r="134" spans="1:22">
      <c r="A134" s="72" t="s">
        <v>282</v>
      </c>
      <c r="B134" s="72" t="s">
        <v>283</v>
      </c>
      <c r="C134" s="133">
        <f>('wskaźniki 2015'!C134-'wskaźniki 2015'!C$175)/'wskaźniki 2015'!C$176</f>
        <v>-0.23860698044612894</v>
      </c>
      <c r="D134" s="133">
        <f>('wskaźniki 2015'!D134-'wskaźniki 2015'!D$175)/'wskaźniki 2015'!D$176</f>
        <v>-0.73672202578740176</v>
      </c>
      <c r="E134" s="133">
        <f>('wskaźniki 2015'!E134-'wskaźniki 2015'!E$175)/'wskaźniki 2015'!E$176</f>
        <v>-0.41346801582114018</v>
      </c>
      <c r="F134" s="133">
        <f>('wskaźniki 2015'!F$175-'wskaźniki 2015'!F134)/'wskaźniki 2015'!F$176</f>
        <v>0.51573729722855544</v>
      </c>
      <c r="G134" s="133">
        <f>('wskaźniki 2015'!G$175-'wskaźniki 2015'!G134)/'wskaźniki 2015'!G$176</f>
        <v>-1.0596463797127265</v>
      </c>
      <c r="H134" s="133">
        <f>('wskaźniki 2015'!H$175-'wskaźniki 2015'!H134)/'wskaźniki 2015'!H$176</f>
        <v>-0.51894639718433355</v>
      </c>
      <c r="I134" s="133">
        <f>('wskaźniki 2015'!I134-'wskaźniki 2015'!I$175)/'wskaźniki 2015'!I$176</f>
        <v>-0.68457248563010953</v>
      </c>
      <c r="J134" s="133">
        <f>('wskaźniki 2015'!J134-'wskaźniki 2015'!J$175)/'wskaźniki 2015'!J$176</f>
        <v>-0.41633656085928633</v>
      </c>
      <c r="K134" s="133">
        <f>('wskaźniki 2015'!K134-'wskaźniki 2015'!K$175)/'wskaźniki 2015'!K$176</f>
        <v>-0.17103167520474655</v>
      </c>
      <c r="L134" s="133">
        <f>('wskaźniki 2015'!L$175-'wskaźniki 2015'!L134)/'wskaźniki 2015'!L$176</f>
        <v>-0.67081346885855575</v>
      </c>
      <c r="M134" s="133">
        <f>('wskaźniki 2015'!M134-'wskaźniki 2015'!M$175)/'wskaźniki 2015'!M$176</f>
        <v>0.21286560372120389</v>
      </c>
      <c r="N134" s="133">
        <f>('wskaźniki 2015'!N134-'wskaźniki 2015'!N$175)/'wskaźniki 2015'!N$176</f>
        <v>-0.38153875479999833</v>
      </c>
      <c r="O134" s="133">
        <f>('wskaźniki 2015'!O134-'wskaźniki 2015'!O$175)/'wskaźniki 2015'!O$176</f>
        <v>-0.35180669659022562</v>
      </c>
      <c r="P134" s="133">
        <f>('wskaźniki 2015'!P134-'wskaźniki 2015'!P$175)/'wskaźniki 2015'!P$176</f>
        <v>0.24296559901075107</v>
      </c>
      <c r="Q134" s="133">
        <f>('wskaźniki 2015'!U134-'wskaźniki 2015'!U$175)/'wskaźniki 2015'!U$176</f>
        <v>-0.78027470931629161</v>
      </c>
      <c r="R134" s="133">
        <f>('wskaźniki 2015'!R134-'wskaźniki 2015'!R$175)/'wskaźniki 2015'!R$176</f>
        <v>-0.41402799967228365</v>
      </c>
      <c r="S134" s="133">
        <f>('wskaźniki 2015'!S134-'wskaźniki 2015'!S$175)/'wskaźniki 2015'!S$176</f>
        <v>-0.60130133501331073</v>
      </c>
      <c r="T134" s="133">
        <f>('wskaźniki 2015'!T134-'wskaźniki 2015'!T$175)/'wskaźniki 2015'!T$176</f>
        <v>0.10406536129509647</v>
      </c>
      <c r="U134" s="133">
        <f>('wskaźniki 2015'!U134-'wskaźniki 2015'!U$175)/'wskaźniki 2015'!U$176</f>
        <v>-0.78027470931629161</v>
      </c>
      <c r="V134" s="133">
        <f>('wskaźniki 2015'!V134-'wskaźniki 2015'!V$175)/'wskaźniki 2015'!V$176</f>
        <v>-0.87199469084776859</v>
      </c>
    </row>
    <row r="135" spans="1:22">
      <c r="A135" s="72" t="s">
        <v>284</v>
      </c>
      <c r="B135" s="72" t="s">
        <v>285</v>
      </c>
      <c r="C135" s="133">
        <f>('wskaźniki 2015'!C135-'wskaźniki 2015'!C$175)/'wskaźniki 2015'!C$176</f>
        <v>-0.33564681102253024</v>
      </c>
      <c r="D135" s="133">
        <f>('wskaźniki 2015'!D135-'wskaźniki 2015'!D$175)/'wskaźniki 2015'!D$176</f>
        <v>-1.6658663024361196</v>
      </c>
      <c r="E135" s="133">
        <f>('wskaźniki 2015'!E135-'wskaźniki 2015'!E$175)/'wskaźniki 2015'!E$176</f>
        <v>-1.1360959654445069</v>
      </c>
      <c r="F135" s="133">
        <f>('wskaźniki 2015'!F$175-'wskaźniki 2015'!F135)/'wskaźniki 2015'!F$176</f>
        <v>-0.61347720682686013</v>
      </c>
      <c r="G135" s="133">
        <f>('wskaźniki 2015'!G$175-'wskaźniki 2015'!G135)/'wskaźniki 2015'!G$176</f>
        <v>-1.0183199249131283</v>
      </c>
      <c r="H135" s="133">
        <f>('wskaźniki 2015'!H$175-'wskaźniki 2015'!H135)/'wskaźniki 2015'!H$176</f>
        <v>-0.98023208357040481</v>
      </c>
      <c r="I135" s="133">
        <f>('wskaźniki 2015'!I135-'wskaźniki 2015'!I$175)/'wskaźniki 2015'!I$176</f>
        <v>0.23708715714154985</v>
      </c>
      <c r="J135" s="133">
        <f>('wskaźniki 2015'!J135-'wskaźniki 2015'!J$175)/'wskaźniki 2015'!J$176</f>
        <v>-1.2351734559571148</v>
      </c>
      <c r="K135" s="133">
        <f>('wskaźniki 2015'!K135-'wskaźniki 2015'!K$175)/'wskaźniki 2015'!K$176</f>
        <v>-0.62646197038759455</v>
      </c>
      <c r="L135" s="133">
        <f>('wskaźniki 2015'!L$175-'wskaźniki 2015'!L135)/'wskaźniki 2015'!L$176</f>
        <v>1.7815617072976437</v>
      </c>
      <c r="M135" s="133">
        <f>('wskaźniki 2015'!M135-'wskaźniki 2015'!M$175)/'wskaźniki 2015'!M$176</f>
        <v>0.56756387635480687</v>
      </c>
      <c r="N135" s="133">
        <f>('wskaźniki 2015'!N135-'wskaźniki 2015'!N$175)/'wskaźniki 2015'!N$176</f>
        <v>-1.5903024212113401E-2</v>
      </c>
      <c r="O135" s="133">
        <f>('wskaźniki 2015'!O135-'wskaźniki 2015'!O$175)/'wskaźniki 2015'!O$176</f>
        <v>-8.0643700272632485E-2</v>
      </c>
      <c r="P135" s="133">
        <f>('wskaźniki 2015'!P135-'wskaźniki 2015'!P$175)/'wskaźniki 2015'!P$176</f>
        <v>0.38987203801270115</v>
      </c>
      <c r="Q135" s="133">
        <f>('wskaźniki 2015'!U135-'wskaźniki 2015'!U$175)/'wskaźniki 2015'!U$176</f>
        <v>-7.9135076269922014E-2</v>
      </c>
      <c r="R135" s="133">
        <f>('wskaźniki 2015'!R135-'wskaźniki 2015'!R$175)/'wskaźniki 2015'!R$176</f>
        <v>-0.13927716196010873</v>
      </c>
      <c r="S135" s="133">
        <f>('wskaźniki 2015'!S135-'wskaźniki 2015'!S$175)/'wskaźniki 2015'!S$176</f>
        <v>-0.60130133501331073</v>
      </c>
      <c r="T135" s="133">
        <f>('wskaźniki 2015'!T135-'wskaźniki 2015'!T$175)/'wskaźniki 2015'!T$176</f>
        <v>0.1681148454723298</v>
      </c>
      <c r="U135" s="133">
        <f>('wskaźniki 2015'!U135-'wskaźniki 2015'!U$175)/'wskaźniki 2015'!U$176</f>
        <v>-7.9135076269922014E-2</v>
      </c>
      <c r="V135" s="133">
        <f>('wskaźniki 2015'!V135-'wskaźniki 2015'!V$175)/'wskaźniki 2015'!V$176</f>
        <v>-2.7499822813038723E-2</v>
      </c>
    </row>
    <row r="136" spans="1:22">
      <c r="A136" s="72" t="s">
        <v>286</v>
      </c>
      <c r="B136" s="72" t="s">
        <v>287</v>
      </c>
      <c r="C136" s="133">
        <f>('wskaźniki 2015'!C136-'wskaźniki 2015'!C$175)/'wskaźniki 2015'!C$176</f>
        <v>-0.42014327975189114</v>
      </c>
      <c r="D136" s="133">
        <f>('wskaźniki 2015'!D136-'wskaźniki 2015'!D$175)/'wskaźniki 2015'!D$176</f>
        <v>-0.54790764005290682</v>
      </c>
      <c r="E136" s="133">
        <f>('wskaźniki 2015'!E136-'wskaźniki 2015'!E$175)/'wskaźniki 2015'!E$176</f>
        <v>0.50235883909296419</v>
      </c>
      <c r="F136" s="133">
        <f>('wskaźniki 2015'!F$175-'wskaźniki 2015'!F136)/'wskaźniki 2015'!F$176</f>
        <v>0.75208451900759521</v>
      </c>
      <c r="G136" s="133">
        <f>('wskaźniki 2015'!G$175-'wskaźniki 2015'!G136)/'wskaźniki 2015'!G$176</f>
        <v>0.24213694647463255</v>
      </c>
      <c r="H136" s="133">
        <f>('wskaźniki 2015'!H$175-'wskaźniki 2015'!H136)/'wskaźniki 2015'!H$176</f>
        <v>0.38440473865505487</v>
      </c>
      <c r="I136" s="133">
        <f>('wskaźniki 2015'!I136-'wskaźniki 2015'!I$175)/'wskaźniki 2015'!I$176</f>
        <v>-0.13655864398209555</v>
      </c>
      <c r="J136" s="133">
        <f>('wskaźniki 2015'!J136-'wskaźniki 2015'!J$175)/'wskaźniki 2015'!J$176</f>
        <v>-1.3956859633759531</v>
      </c>
      <c r="K136" s="133">
        <f>('wskaźniki 2015'!K136-'wskaźniki 2015'!K$175)/'wskaźniki 2015'!K$176</f>
        <v>3.248113469546448</v>
      </c>
      <c r="L136" s="133">
        <f>('wskaźniki 2015'!L$175-'wskaźniki 2015'!L136)/'wskaźniki 2015'!L$176</f>
        <v>-0.63379684964994243</v>
      </c>
      <c r="M136" s="133">
        <f>('wskaźniki 2015'!M136-'wskaźniki 2015'!M$175)/'wskaźniki 2015'!M$176</f>
        <v>-2.3567263269133396</v>
      </c>
      <c r="N136" s="133">
        <f>('wskaźniki 2015'!N136-'wskaźniki 2015'!N$175)/'wskaźniki 2015'!N$176</f>
        <v>-1.4822153870851791</v>
      </c>
      <c r="O136" s="133">
        <f>('wskaźniki 2015'!O136-'wskaźniki 2015'!O$175)/'wskaźniki 2015'!O$176</f>
        <v>0.81123744943064724</v>
      </c>
      <c r="P136" s="133">
        <f>('wskaźniki 2015'!P136-'wskaźniki 2015'!P$175)/'wskaźniki 2015'!P$176</f>
        <v>-0.24786830140927452</v>
      </c>
      <c r="Q136" s="133">
        <f>('wskaźniki 2015'!U136-'wskaźniki 2015'!U$175)/'wskaźniki 2015'!U$176</f>
        <v>-0.67825741975841558</v>
      </c>
      <c r="R136" s="133">
        <f>('wskaźniki 2015'!R136-'wskaźniki 2015'!R$175)/'wskaźniki 2015'!R$176</f>
        <v>-0.11371894449851105</v>
      </c>
      <c r="S136" s="133">
        <f>('wskaźniki 2015'!S136-'wskaźniki 2015'!S$175)/'wskaźniki 2015'!S$176</f>
        <v>-0.60130133501331073</v>
      </c>
      <c r="T136" s="133">
        <f>('wskaźniki 2015'!T136-'wskaźniki 2015'!T$175)/'wskaźniki 2015'!T$176</f>
        <v>-0.15823609548752024</v>
      </c>
      <c r="U136" s="133">
        <f>('wskaźniki 2015'!U136-'wskaźniki 2015'!U$175)/'wskaźniki 2015'!U$176</f>
        <v>-0.67825741975841558</v>
      </c>
      <c r="V136" s="133">
        <f>('wskaźniki 2015'!V136-'wskaźniki 2015'!V$175)/'wskaźniki 2015'!V$176</f>
        <v>-0.70303140741155035</v>
      </c>
    </row>
    <row r="137" spans="1:22">
      <c r="A137" s="72" t="s">
        <v>288</v>
      </c>
      <c r="B137" s="72" t="s">
        <v>289</v>
      </c>
      <c r="C137" s="133">
        <f>('wskaźniki 2015'!C137-'wskaźniki 2015'!C$175)/'wskaźniki 2015'!C$176</f>
        <v>-0.37689705559906866</v>
      </c>
      <c r="D137" s="133">
        <f>('wskaźniki 2015'!D137-'wskaźniki 2015'!D$175)/'wskaźniki 2015'!D$176</f>
        <v>-0.67230769856479466</v>
      </c>
      <c r="E137" s="133">
        <f>('wskaźniki 2015'!E137-'wskaźniki 2015'!E$175)/'wskaźniki 2015'!E$176</f>
        <v>-0.74009157946183468</v>
      </c>
      <c r="F137" s="133">
        <f>('wskaźniki 2015'!F$175-'wskaźniki 2015'!F137)/'wskaźniki 2015'!F$176</f>
        <v>-0.16704356568867229</v>
      </c>
      <c r="G137" s="133">
        <f>('wskaźniki 2015'!G$175-'wskaźniki 2015'!G137)/'wskaźniki 2015'!G$176</f>
        <v>-0.68082054404973846</v>
      </c>
      <c r="H137" s="133">
        <f>('wskaźniki 2015'!H$175-'wskaźniki 2015'!H137)/'wskaźniki 2015'!H$176</f>
        <v>-0.59582734491534584</v>
      </c>
      <c r="I137" s="133">
        <f>('wskaźniki 2015'!I137-'wskaźniki 2015'!I$175)/'wskaźniki 2015'!I$176</f>
        <v>-0.41056556480610251</v>
      </c>
      <c r="J137" s="133">
        <f>('wskaźniki 2015'!J137-'wskaźniki 2015'!J$175)/'wskaźniki 2015'!J$176</f>
        <v>-0.74795243482476592</v>
      </c>
      <c r="K137" s="133">
        <f>('wskaźniki 2015'!K137-'wskaźniki 2015'!K$175)/'wskaźniki 2015'!K$176</f>
        <v>-5.2888195976822365E-2</v>
      </c>
      <c r="L137" s="133">
        <f>('wskaźniki 2015'!L$175-'wskaźniki 2015'!L137)/'wskaźniki 2015'!L$176</f>
        <v>1.4900529159419007</v>
      </c>
      <c r="M137" s="133">
        <f>('wskaźniki 2015'!M137-'wskaźniki 2015'!M$175)/'wskaźniki 2015'!M$176</f>
        <v>-1.9389705835893185</v>
      </c>
      <c r="N137" s="133">
        <f>('wskaźniki 2015'!N137-'wskaźniki 2015'!N$175)/'wskaźniki 2015'!N$176</f>
        <v>-0.83010217686142451</v>
      </c>
      <c r="O137" s="133">
        <f>('wskaźniki 2015'!O137-'wskaźniki 2015'!O$175)/'wskaźniki 2015'!O$176</f>
        <v>-0.21416328649194297</v>
      </c>
      <c r="P137" s="133">
        <f>('wskaźniki 2015'!P137-'wskaźniki 2015'!P$175)/'wskaźniki 2015'!P$176</f>
        <v>0.80155249335824419</v>
      </c>
      <c r="Q137" s="133">
        <f>('wskaźniki 2015'!U137-'wskaźniki 2015'!U$175)/'wskaźniki 2015'!U$176</f>
        <v>-0.11825633740195443</v>
      </c>
      <c r="R137" s="133">
        <f>('wskaźniki 2015'!R137-'wskaźniki 2015'!R$175)/'wskaźniki 2015'!R$176</f>
        <v>-8.6882816163833504E-2</v>
      </c>
      <c r="S137" s="133">
        <f>('wskaźniki 2015'!S137-'wskaźniki 2015'!S$175)/'wskaźniki 2015'!S$176</f>
        <v>-0.60130133501331073</v>
      </c>
      <c r="T137" s="133">
        <f>('wskaźniki 2015'!T137-'wskaźniki 2015'!T$175)/'wskaźniki 2015'!T$176</f>
        <v>0.18768510496402033</v>
      </c>
      <c r="U137" s="133">
        <f>('wskaźniki 2015'!U137-'wskaźniki 2015'!U$175)/'wskaźniki 2015'!U$176</f>
        <v>-0.11825633740195443</v>
      </c>
      <c r="V137" s="133">
        <f>('wskaźniki 2015'!V137-'wskaźniki 2015'!V$175)/'wskaźniki 2015'!V$176</f>
        <v>-0.31081019766540668</v>
      </c>
    </row>
    <row r="138" spans="1:22">
      <c r="A138" s="72" t="s">
        <v>290</v>
      </c>
      <c r="B138" s="72" t="s">
        <v>291</v>
      </c>
      <c r="C138" s="133">
        <f>('wskaźniki 2015'!C138-'wskaźniki 2015'!C$175)/'wskaźniki 2015'!C$176</f>
        <v>-0.47640250800499734</v>
      </c>
      <c r="D138" s="133">
        <f>('wskaźniki 2015'!D138-'wskaźniki 2015'!D$175)/'wskaźniki 2015'!D$176</f>
        <v>-0.69247156622114114</v>
      </c>
      <c r="E138" s="133">
        <f>('wskaźniki 2015'!E138-'wskaźniki 2015'!E$175)/'wskaźniki 2015'!E$176</f>
        <v>2.309746629991891E-2</v>
      </c>
      <c r="F138" s="133">
        <f>('wskaźniki 2015'!F$175-'wskaźniki 2015'!F138)/'wskaźniki 2015'!F$176</f>
        <v>0.85712772868716836</v>
      </c>
      <c r="G138" s="133">
        <f>('wskaźniki 2015'!G$175-'wskaźniki 2015'!G138)/'wskaźniki 2015'!G$176</f>
        <v>4.8940353754288315E-16</v>
      </c>
      <c r="H138" s="133">
        <f>('wskaźniki 2015'!H$175-'wskaźniki 2015'!H138)/'wskaźniki 2015'!H$176</f>
        <v>0.11532142159651387</v>
      </c>
      <c r="I138" s="133">
        <f>('wskaźniki 2015'!I138-'wskaźniki 2015'!I$175)/'wskaźniki 2015'!I$176</f>
        <v>0.71037183856483366</v>
      </c>
      <c r="J138" s="133">
        <f>('wskaźniki 2015'!J138-'wskaźniki 2015'!J$175)/'wskaźniki 2015'!J$176</f>
        <v>-0.80835957335253572</v>
      </c>
      <c r="K138" s="133">
        <f>('wskaźniki 2015'!K138-'wskaźniki 2015'!K$175)/'wskaźniki 2015'!K$176</f>
        <v>-5.2888195976822365E-2</v>
      </c>
      <c r="L138" s="133">
        <f>('wskaźniki 2015'!L$175-'wskaźniki 2015'!L138)/'wskaźniki 2015'!L$176</f>
        <v>7.5818836736037745E-2</v>
      </c>
      <c r="M138" s="133">
        <f>('wskaźniki 2015'!M138-'wskaźniki 2015'!M$175)/'wskaźniki 2015'!M$176</f>
        <v>-1.7576803553543667</v>
      </c>
      <c r="N138" s="133">
        <f>('wskaźniki 2015'!N138-'wskaźniki 2015'!N$175)/'wskaźniki 2015'!N$176</f>
        <v>-1.0261130839807033</v>
      </c>
      <c r="O138" s="133">
        <f>('wskaźniki 2015'!O138-'wskaźniki 2015'!O$175)/'wskaźniki 2015'!O$176</f>
        <v>-9.6382652054032649E-16</v>
      </c>
      <c r="P138" s="133">
        <f>('wskaźniki 2015'!P138-'wskaźniki 2015'!P$175)/'wskaźniki 2015'!P$176</f>
        <v>-1.5209856474479425E-2</v>
      </c>
      <c r="Q138" s="133">
        <f>('wskaźniki 2015'!U138-'wskaźniki 2015'!U$175)/'wskaźniki 2015'!U$176</f>
        <v>-1.1449065967695466</v>
      </c>
      <c r="R138" s="133">
        <f>('wskaźniki 2015'!R138-'wskaźniki 2015'!R$175)/'wskaźniki 2015'!R$176</f>
        <v>-9.0716548783073142E-2</v>
      </c>
      <c r="S138" s="133">
        <f>('wskaźniki 2015'!S138-'wskaźniki 2015'!S$175)/'wskaźniki 2015'!S$176</f>
        <v>-0.60130133501331073</v>
      </c>
      <c r="T138" s="133">
        <f>('wskaźniki 2015'!T138-'wskaźniki 2015'!T$175)/'wskaźniki 2015'!T$176</f>
        <v>0</v>
      </c>
      <c r="U138" s="133">
        <f>('wskaźniki 2015'!U138-'wskaźniki 2015'!U$175)/'wskaźniki 2015'!U$176</f>
        <v>-1.1449065967695466</v>
      </c>
      <c r="V138" s="133">
        <f>('wskaźniki 2015'!V138-'wskaźniki 2015'!V$175)/'wskaźniki 2015'!V$176</f>
        <v>4.945166305510658E-16</v>
      </c>
    </row>
    <row r="139" spans="1:22">
      <c r="A139" s="72" t="s">
        <v>292</v>
      </c>
      <c r="B139" s="72" t="s">
        <v>293</v>
      </c>
      <c r="C139" s="133">
        <f>('wskaźniki 2015'!C139-'wskaźniki 2015'!C$175)/'wskaźniki 2015'!C$176</f>
        <v>-0.18428502648765147</v>
      </c>
      <c r="D139" s="133">
        <f>('wskaźniki 2015'!D139-'wskaźniki 2015'!D$175)/'wskaźniki 2015'!D$176</f>
        <v>-7.8348931030420097E-3</v>
      </c>
      <c r="E139" s="133">
        <f>('wskaźniki 2015'!E139-'wskaźniki 2015'!E$175)/'wskaźniki 2015'!E$176</f>
        <v>7.0865072979240861E-3</v>
      </c>
      <c r="F139" s="133">
        <f>('wskaźniki 2015'!F$175-'wskaźniki 2015'!F139)/'wskaźniki 2015'!F$176</f>
        <v>-6.2000356009099235E-2</v>
      </c>
      <c r="G139" s="133">
        <f>('wskaźniki 2015'!G$175-'wskaźniki 2015'!G139)/'wskaźniki 2015'!G$176</f>
        <v>-0.44663730018534586</v>
      </c>
      <c r="H139" s="133">
        <f>('wskaźniki 2015'!H$175-'wskaźniki 2015'!H139)/'wskaźniki 2015'!H$176</f>
        <v>-0.40362497558781563</v>
      </c>
      <c r="I139" s="133">
        <f>('wskaźniki 2015'!I139-'wskaźniki 2015'!I$175)/'wskaźniki 2015'!I$176</f>
        <v>-0.1614683640570056</v>
      </c>
      <c r="J139" s="133">
        <f>('wskaźniki 2015'!J139-'wskaźniki 2015'!J$175)/'wskaźniki 2015'!J$176</f>
        <v>-0.632332984818332</v>
      </c>
      <c r="K139" s="133">
        <f>('wskaźniki 2015'!K139-'wskaźniki 2015'!K$175)/'wskaźniki 2015'!K$176</f>
        <v>-0.18803138405444397</v>
      </c>
      <c r="L139" s="133">
        <f>('wskaźniki 2015'!L$175-'wskaźniki 2015'!L139)/'wskaźniki 2015'!L$176</f>
        <v>-0.64893864915522037</v>
      </c>
      <c r="M139" s="133">
        <f>('wskaźniki 2015'!M139-'wskaźniki 2015'!M$175)/'wskaźniki 2015'!M$176</f>
        <v>0.6857966338993412</v>
      </c>
      <c r="N139" s="133">
        <f>('wskaźniki 2015'!N139-'wskaźniki 2015'!N$175)/'wskaźniki 2015'!N$176</f>
        <v>1.5371064706560178</v>
      </c>
      <c r="O139" s="133">
        <f>('wskaźniki 2015'!O139-'wskaźniki 2015'!O$175)/'wskaźniki 2015'!O$176</f>
        <v>0.53359800983846772</v>
      </c>
      <c r="P139" s="133">
        <f>('wskaźniki 2015'!P139-'wskaźniki 2015'!P$175)/'wskaźniki 2015'!P$176</f>
        <v>-0.37244188783529919</v>
      </c>
      <c r="Q139" s="133">
        <f>('wskaźniki 2015'!U139-'wskaźniki 2015'!U$175)/'wskaźniki 2015'!U$176</f>
        <v>1.2413708305254709</v>
      </c>
      <c r="R139" s="133">
        <f>('wskaźniki 2015'!R139-'wskaźniki 2015'!R$175)/'wskaźniki 2015'!R$176</f>
        <v>-5.6212955209916295E-2</v>
      </c>
      <c r="S139" s="133">
        <f>('wskaźniki 2015'!S139-'wskaźniki 2015'!S$175)/'wskaźniki 2015'!S$176</f>
        <v>1.8965868302666167</v>
      </c>
      <c r="T139" s="133">
        <f>('wskaźniki 2015'!T139-'wskaźniki 2015'!T$175)/'wskaźniki 2015'!T$176</f>
        <v>-0.19087099043250946</v>
      </c>
      <c r="U139" s="133">
        <f>('wskaźniki 2015'!U139-'wskaźniki 2015'!U$175)/'wskaźniki 2015'!U$176</f>
        <v>1.2413708305254709</v>
      </c>
      <c r="V139" s="133">
        <f>('wskaźniki 2015'!V139-'wskaźniki 2015'!V$175)/'wskaźniki 2015'!V$176</f>
        <v>0.82821868614992777</v>
      </c>
    </row>
    <row r="140" spans="1:22">
      <c r="A140" s="72" t="s">
        <v>294</v>
      </c>
      <c r="B140" s="72" t="s">
        <v>295</v>
      </c>
      <c r="C140" s="133">
        <f>('wskaźniki 2015'!C140-'wskaźniki 2015'!C$175)/'wskaźniki 2015'!C$176</f>
        <v>-0.44943721529794334</v>
      </c>
      <c r="D140" s="133">
        <f>('wskaźniki 2015'!D140-'wskaźniki 2015'!D$175)/'wskaźniki 2015'!D$176</f>
        <v>-0.96521923440074509</v>
      </c>
      <c r="E140" s="133">
        <f>('wskaźniki 2015'!E140-'wskaźniki 2015'!E$175)/'wskaźniki 2015'!E$176</f>
        <v>-0.76891130566542532</v>
      </c>
      <c r="F140" s="133">
        <f>('wskaźniki 2015'!F$175-'wskaźniki 2015'!F140)/'wskaźniki 2015'!F$176</f>
        <v>-0.29834757778813908</v>
      </c>
      <c r="G140" s="133">
        <f>('wskaźniki 2015'!G$175-'wskaźniki 2015'!G140)/'wskaźniki 2015'!G$176</f>
        <v>-9.2656535562594764E-3</v>
      </c>
      <c r="H140" s="133">
        <f>('wskaźniki 2015'!H$175-'wskaźniki 2015'!H140)/'wskaźniki 2015'!H$176</f>
        <v>-0.1922023693275336</v>
      </c>
      <c r="I140" s="133">
        <f>('wskaźniki 2015'!I140-'wskaźniki 2015'!I$175)/'wskaźniki 2015'!I$176</f>
        <v>-8.6739203832276332E-2</v>
      </c>
      <c r="J140" s="133">
        <f>('wskaźniki 2015'!J140-'wskaźniki 2015'!J$175)/'wskaźniki 2015'!J$176</f>
        <v>-0.66401299919676793</v>
      </c>
      <c r="K140" s="133">
        <f>('wskaźniki 2015'!K140-'wskaźniki 2015'!K$175)/'wskaźniki 2015'!K$176</f>
        <v>-0.50801267629147484</v>
      </c>
      <c r="L140" s="133">
        <f>('wskaźniki 2015'!L$175-'wskaźniki 2015'!L140)/'wskaźniki 2015'!L$176</f>
        <v>-1.3001026584630697</v>
      </c>
      <c r="M140" s="133">
        <f>('wskaźniki 2015'!M140-'wskaźniki 2015'!M$175)/'wskaźniki 2015'!M$176</f>
        <v>0.67791445006303985</v>
      </c>
      <c r="N140" s="133">
        <f>('wskaźniki 2015'!N140-'wskaźniki 2015'!N$175)/'wskaźniki 2015'!N$176</f>
        <v>-1.7724623072425723</v>
      </c>
      <c r="O140" s="133">
        <f>('wskaźniki 2015'!O140-'wskaźniki 2015'!O$175)/'wskaźniki 2015'!O$176</f>
        <v>-0.78069930112093167</v>
      </c>
      <c r="P140" s="133">
        <f>('wskaźniki 2015'!P140-'wskaźniki 2015'!P$175)/'wskaźniki 2015'!P$176</f>
        <v>1.3286209919884209</v>
      </c>
      <c r="Q140" s="133">
        <f>('wskaźniki 2015'!U140-'wskaźniki 2015'!U$175)/'wskaźniki 2015'!U$176</f>
        <v>-0.92132037182688198</v>
      </c>
      <c r="R140" s="133">
        <f>('wskaźniki 2015'!R140-'wskaźniki 2015'!R$175)/'wskaźniki 2015'!R$176</f>
        <v>-0.20189479474102301</v>
      </c>
      <c r="S140" s="133">
        <f>('wskaźniki 2015'!S140-'wskaźniki 2015'!S$175)/'wskaźniki 2015'!S$176</f>
        <v>-0.60130133501331073</v>
      </c>
      <c r="T140" s="133">
        <f>('wskaźniki 2015'!T140-'wskaźniki 2015'!T$175)/'wskaźniki 2015'!T$176</f>
        <v>-0.61868903349614679</v>
      </c>
      <c r="U140" s="133">
        <f>('wskaźniki 2015'!U140-'wskaźniki 2015'!U$175)/'wskaźniki 2015'!U$176</f>
        <v>-0.92132037182688198</v>
      </c>
      <c r="V140" s="133">
        <f>('wskaźniki 2015'!V140-'wskaźniki 2015'!V$175)/'wskaźniki 2015'!V$176</f>
        <v>-0.85118791969919161</v>
      </c>
    </row>
    <row r="141" spans="1:22">
      <c r="A141" s="72" t="s">
        <v>296</v>
      </c>
      <c r="B141" s="72" t="s">
        <v>297</v>
      </c>
      <c r="C141" s="133">
        <f>('wskaźniki 2015'!C141-'wskaźniki 2015'!C$175)/'wskaźniki 2015'!C$176</f>
        <v>-0.38086944632441838</v>
      </c>
      <c r="D141" s="133">
        <f>('wskaźniki 2015'!D141-'wskaźniki 2015'!D$175)/'wskaźniki 2015'!D$176</f>
        <v>-0.48729474621328184</v>
      </c>
      <c r="E141" s="133">
        <f>('wskaźniki 2015'!E141-'wskaźniki 2015'!E$175)/'wskaźniki 2015'!E$176</f>
        <v>-0.24161705586639565</v>
      </c>
      <c r="F141" s="133">
        <f>('wskaźniki 2015'!F$175-'wskaźniki 2015'!F141)/'wskaźniki 2015'!F$176</f>
        <v>0.41069408754898046</v>
      </c>
      <c r="G141" s="133">
        <f>('wskaźniki 2015'!G$175-'wskaźniki 2015'!G141)/'wskaźniki 2015'!G$176</f>
        <v>-0.24000502618735234</v>
      </c>
      <c r="H141" s="133">
        <f>('wskaźniki 2015'!H$175-'wskaźniki 2015'!H141)/'wskaźniki 2015'!H$176</f>
        <v>-7.6880947731015614E-2</v>
      </c>
      <c r="I141" s="133">
        <f>('wskaźniki 2015'!I141-'wskaźniki 2015'!I$175)/'wskaźniki 2015'!I$176</f>
        <v>-0.63475304548028944</v>
      </c>
      <c r="J141" s="133">
        <f>('wskaźniki 2015'!J141-'wskaźniki 2015'!J$175)/'wskaźniki 2015'!J$176</f>
        <v>1.0566491743433861</v>
      </c>
      <c r="K141" s="133">
        <f>('wskaźniki 2015'!K141-'wskaźniki 2015'!K$175)/'wskaźniki 2015'!K$176</f>
        <v>-0.55526107342769748</v>
      </c>
      <c r="L141" s="133">
        <f>('wskaźniki 2015'!L$175-'wskaźniki 2015'!L141)/'wskaźniki 2015'!L$176</f>
        <v>0.71682168245948685</v>
      </c>
      <c r="M141" s="133">
        <f>('wskaźniki 2015'!M141-'wskaźniki 2015'!M$175)/'wskaźniki 2015'!M$176</f>
        <v>0.14980813303078644</v>
      </c>
      <c r="N141" s="133">
        <f>('wskaźniki 2015'!N141-'wskaźniki 2015'!N$175)/'wskaźniki 2015'!N$176</f>
        <v>0.2743438959452803</v>
      </c>
      <c r="O141" s="133">
        <f>('wskaźniki 2015'!O141-'wskaźniki 2015'!O$175)/'wskaźniki 2015'!O$176</f>
        <v>-0.18045648181497156</v>
      </c>
      <c r="P141" s="133">
        <f>('wskaźniki 2015'!P141-'wskaźniki 2015'!P$175)/'wskaźniki 2015'!P$176</f>
        <v>0.60672941933174473</v>
      </c>
      <c r="Q141" s="133">
        <f>('wskaźniki 2015'!U141-'wskaźniki 2015'!U$175)/'wskaźniki 2015'!U$176</f>
        <v>-0.48611437623455389</v>
      </c>
      <c r="R141" s="133">
        <f>('wskaźniki 2015'!R141-'wskaźniki 2015'!R$175)/'wskaźniki 2015'!R$176</f>
        <v>3.7074538524915199E-2</v>
      </c>
      <c r="S141" s="133">
        <f>('wskaźniki 2015'!S141-'wskaźniki 2015'!S$175)/'wskaźniki 2015'!S$176</f>
        <v>1.1041281579482769</v>
      </c>
      <c r="T141" s="133">
        <f>('wskaźniki 2015'!T141-'wskaźniki 2015'!T$175)/'wskaźniki 2015'!T$176</f>
        <v>-0.1675714102280049</v>
      </c>
      <c r="U141" s="133">
        <f>('wskaźniki 2015'!U141-'wskaźniki 2015'!U$175)/'wskaźniki 2015'!U$176</f>
        <v>-0.48611437623455389</v>
      </c>
      <c r="V141" s="133">
        <f>('wskaźniki 2015'!V141-'wskaźniki 2015'!V$175)/'wskaźniki 2015'!V$176</f>
        <v>-0.51439356598657004</v>
      </c>
    </row>
    <row r="142" spans="1:22">
      <c r="A142" s="72" t="s">
        <v>298</v>
      </c>
      <c r="B142" s="72" t="s">
        <v>299</v>
      </c>
      <c r="C142" s="133">
        <f>('wskaźniki 2015'!C142-'wskaźniki 2015'!C$175)/'wskaźniki 2015'!C$176</f>
        <v>-0.19132966028630127</v>
      </c>
      <c r="D142" s="133">
        <f>('wskaźniki 2015'!D142-'wskaźniki 2015'!D$175)/'wskaźniki 2015'!D$176</f>
        <v>1.9639079572144267</v>
      </c>
      <c r="E142" s="133">
        <f>('wskaźniki 2015'!E142-'wskaźniki 2015'!E$175)/'wskaźniki 2015'!E$176</f>
        <v>4.2115643412217665</v>
      </c>
      <c r="F142" s="133">
        <f>('wskaźniki 2015'!F$175-'wskaźniki 2015'!F142)/'wskaźniki 2015'!F$176</f>
        <v>-0.19330436810856602</v>
      </c>
      <c r="G142" s="133">
        <f>('wskaźniki 2015'!G$175-'wskaźniki 2015'!G142)/'wskaźniki 2015'!G$176</f>
        <v>1.4853744616958935</v>
      </c>
      <c r="H142" s="133">
        <f>('wskaźniki 2015'!H$175-'wskaźniki 2015'!H142)/'wskaźniki 2015'!H$176</f>
        <v>1.2493154006289375</v>
      </c>
      <c r="I142" s="133">
        <f>('wskaźniki 2015'!I142-'wskaźniki 2015'!I$175)/'wskaźniki 2015'!I$176</f>
        <v>-0.83403080607956714</v>
      </c>
      <c r="J142" s="133">
        <f>('wskaźniki 2015'!J142-'wskaźniki 2015'!J$175)/'wskaźniki 2015'!J$176</f>
        <v>-1.4558525684612196</v>
      </c>
      <c r="K142" s="133">
        <f>('wskaźniki 2015'!K142-'wskaźniki 2015'!K$175)/'wskaźniki 2015'!K$176</f>
        <v>-0.45843468942399723</v>
      </c>
      <c r="L142" s="133">
        <f>('wskaźniki 2015'!L$175-'wskaźniki 2015'!L142)/'wskaźniki 2015'!L$176</f>
        <v>-7.2697396519363855E-2</v>
      </c>
      <c r="M142" s="133">
        <f>('wskaźniki 2015'!M142-'wskaźniki 2015'!M$175)/'wskaźniki 2015'!M$176</f>
        <v>0.6857966338993412</v>
      </c>
      <c r="N142" s="133">
        <f>('wskaźniki 2015'!N142-'wskaźniki 2015'!N$175)/'wskaźniki 2015'!N$176</f>
        <v>0.49674088671523131</v>
      </c>
      <c r="O142" s="133">
        <f>('wskaźniki 2015'!O142-'wskaźniki 2015'!O$175)/'wskaźniki 2015'!O$176</f>
        <v>1.1124783667996301</v>
      </c>
      <c r="P142" s="133">
        <f>('wskaźniki 2015'!P142-'wskaźniki 2015'!P$175)/'wskaźniki 2015'!P$176</f>
        <v>-1.5707777657122366</v>
      </c>
      <c r="Q142" s="133">
        <f>('wskaźniki 2015'!U142-'wskaźniki 2015'!U$175)/'wskaźniki 2015'!U$176</f>
        <v>-0.15868592552628222</v>
      </c>
      <c r="R142" s="133">
        <f>('wskaźniki 2015'!R142-'wskaźniki 2015'!R$175)/'wskaźniki 2015'!R$176</f>
        <v>-0.15077835981782767</v>
      </c>
      <c r="S142" s="133">
        <f>('wskaźniki 2015'!S142-'wskaźniki 2015'!S$175)/'wskaźniki 2015'!S$176</f>
        <v>-0.60130133501331073</v>
      </c>
      <c r="T142" s="133">
        <f>('wskaźniki 2015'!T142-'wskaźniki 2015'!T$175)/'wskaźniki 2015'!T$176</f>
        <v>0.45673024044835281</v>
      </c>
      <c r="U142" s="133">
        <f>('wskaźniki 2015'!U142-'wskaźniki 2015'!U$175)/'wskaźniki 2015'!U$176</f>
        <v>-0.15868592552628222</v>
      </c>
      <c r="V142" s="133">
        <f>('wskaźniki 2015'!V142-'wskaźniki 2015'!V$175)/'wskaźniki 2015'!V$176</f>
        <v>0.13077162798922623</v>
      </c>
    </row>
    <row r="143" spans="1:22">
      <c r="A143" s="72" t="s">
        <v>300</v>
      </c>
      <c r="B143" s="72" t="s">
        <v>301</v>
      </c>
      <c r="C143" s="133">
        <f>('wskaźniki 2015'!C143-'wskaźniki 2015'!C$175)/'wskaźniki 2015'!C$176</f>
        <v>-0.25349855355938594</v>
      </c>
      <c r="D143" s="133">
        <f>('wskaźniki 2015'!D143-'wskaźniki 2015'!D$175)/'wskaźniki 2015'!D$176</f>
        <v>2.0626091427317896</v>
      </c>
      <c r="E143" s="133">
        <f>('wskaźniki 2015'!E143-'wskaźniki 2015'!E$175)/'wskaźniki 2015'!E$176</f>
        <v>3.9916805042610375</v>
      </c>
      <c r="F143" s="133">
        <f>('wskaźniki 2015'!F$175-'wskaźniki 2015'!F143)/'wskaźniki 2015'!F$176</f>
        <v>0.20060766818983436</v>
      </c>
      <c r="G143" s="133">
        <f>('wskaźniki 2015'!G$175-'wskaźniki 2015'!G143)/'wskaźniki 2015'!G$176</f>
        <v>1.4543796205961947</v>
      </c>
      <c r="H143" s="133">
        <f>('wskaźniki 2015'!H$175-'wskaźniki 2015'!H143)/'wskaźniki 2015'!H$176</f>
        <v>1.3261963483599497</v>
      </c>
      <c r="I143" s="133">
        <f>('wskaźniki 2015'!I143-'wskaźniki 2015'!I$175)/'wskaźniki 2015'!I$176</f>
        <v>-0.1614683640570056</v>
      </c>
      <c r="J143" s="133">
        <f>('wskaźniki 2015'!J143-'wskaźniki 2015'!J$175)/'wskaźniki 2015'!J$176</f>
        <v>0.19827505636274317</v>
      </c>
      <c r="K143" s="133">
        <f>('wskaźniki 2015'!K143-'wskaźniki 2015'!K$175)/'wskaźniki 2015'!K$176</f>
        <v>-0.52959960816410656</v>
      </c>
      <c r="L143" s="133">
        <f>('wskaźniki 2015'!L$175-'wskaźniki 2015'!L143)/'wskaźniki 2015'!L$176</f>
        <v>0.19908541136646662</v>
      </c>
      <c r="M143" s="133">
        <f>('wskaźniki 2015'!M143-'wskaźniki 2015'!M$175)/'wskaźniki 2015'!M$176</f>
        <v>0.6857966338993412</v>
      </c>
      <c r="N143" s="133">
        <f>('wskaźniki 2015'!N143-'wskaźniki 2015'!N$175)/'wskaźniki 2015'!N$176</f>
        <v>-0.25714721758968695</v>
      </c>
      <c r="O143" s="133">
        <f>('wskaźniki 2015'!O143-'wskaźniki 2015'!O$175)/'wskaźniki 2015'!O$176</f>
        <v>0.33932488902127467</v>
      </c>
      <c r="P143" s="133">
        <f>('wskaźniki 2015'!P143-'wskaźniki 2015'!P$175)/'wskaźniki 2015'!P$176</f>
        <v>-1.8207581495354288</v>
      </c>
      <c r="Q143" s="133">
        <f>('wskaźniki 2015'!U143-'wskaźniki 2015'!U$175)/'wskaźniki 2015'!U$176</f>
        <v>0.34649914360436224</v>
      </c>
      <c r="R143" s="133">
        <f>('wskaźniki 2015'!R143-'wskaźniki 2015'!R$175)/'wskaźniki 2015'!R$176</f>
        <v>0.39105585036804297</v>
      </c>
      <c r="S143" s="133">
        <f>('wskaźniki 2015'!S143-'wskaźniki 2015'!S$175)/'wskaźniki 2015'!S$176</f>
        <v>3.4054750599829813E-2</v>
      </c>
      <c r="T143" s="133">
        <f>('wskaźniki 2015'!T143-'wskaźniki 2015'!T$175)/'wskaźniki 2015'!T$176</f>
        <v>0.48404250021804329</v>
      </c>
      <c r="U143" s="133">
        <f>('wskaźniki 2015'!U143-'wskaźniki 2015'!U$175)/'wskaźniki 2015'!U$176</f>
        <v>0.34649914360436224</v>
      </c>
      <c r="V143" s="133">
        <f>('wskaźniki 2015'!V143-'wskaźniki 2015'!V$175)/'wskaźniki 2015'!V$176</f>
        <v>0.4169886248674825</v>
      </c>
    </row>
    <row r="144" spans="1:22">
      <c r="A144" s="72" t="s">
        <v>302</v>
      </c>
      <c r="B144" s="72" t="s">
        <v>303</v>
      </c>
      <c r="C144" s="133">
        <f>('wskaźniki 2015'!C144-'wskaźniki 2015'!C$175)/'wskaźniki 2015'!C$176</f>
        <v>-0.40736509677822913</v>
      </c>
      <c r="D144" s="133">
        <f>('wskaźniki 2015'!D144-'wskaźniki 2015'!D$175)/'wskaźniki 2015'!D$176</f>
        <v>1.7653873435191818</v>
      </c>
      <c r="E144" s="133">
        <f>('wskaźniki 2015'!E144-'wskaźniki 2015'!E$175)/'wskaźniki 2015'!E$176</f>
        <v>-0.20746034332880664</v>
      </c>
      <c r="F144" s="133">
        <f>('wskaźniki 2015'!F$175-'wskaźniki 2015'!F144)/'wskaźniki 2015'!F$176</f>
        <v>1.3298221722452479</v>
      </c>
      <c r="G144" s="133">
        <f>('wskaźniki 2015'!G$175-'wskaźniki 2015'!G144)/'wskaźniki 2015'!G$176</f>
        <v>0.56586084240482215</v>
      </c>
      <c r="H144" s="133">
        <f>('wskaźniki 2015'!H$175-'wskaźniki 2015'!H144)/'wskaźniki 2015'!H$176</f>
        <v>0.84569042504112601</v>
      </c>
      <c r="I144" s="133">
        <f>('wskaźniki 2015'!I144-'wskaźniki 2015'!I$175)/'wskaźniki 2015'!I$176</f>
        <v>0.58582323819028514</v>
      </c>
      <c r="J144" s="133">
        <f>('wskaźniki 2015'!J144-'wskaźniki 2015'!J$175)/'wskaźniki 2015'!J$176</f>
        <v>-1.2455720187013448</v>
      </c>
      <c r="K144" s="133">
        <f>('wskaźniki 2015'!K144-'wskaźniki 2015'!K$175)/'wskaźniki 2015'!K$176</f>
        <v>0.70715169703875336</v>
      </c>
      <c r="L144" s="133">
        <f>('wskaźniki 2015'!L$175-'wskaźniki 2015'!L144)/'wskaźniki 2015'!L$176</f>
        <v>-0.38393217134501972</v>
      </c>
      <c r="M144" s="133">
        <f>('wskaźniki 2015'!M144-'wskaźniki 2015'!M$175)/'wskaźniki 2015'!M$176</f>
        <v>0.51238858950069088</v>
      </c>
      <c r="N144" s="133">
        <f>('wskaźniki 2015'!N144-'wskaźniki 2015'!N$175)/'wskaźniki 2015'!N$176</f>
        <v>-0.53231637566098211</v>
      </c>
      <c r="O144" s="133">
        <f>('wskaźniki 2015'!O144-'wskaźniki 2015'!O$175)/'wskaźniki 2015'!O$176</f>
        <v>0.226285893184485</v>
      </c>
      <c r="P144" s="133">
        <f>('wskaźniki 2015'!P144-'wskaźniki 2015'!P$175)/'wskaźniki 2015'!P$176</f>
        <v>-1.3739557342223037</v>
      </c>
      <c r="Q144" s="133">
        <f>('wskaźniki 2015'!U144-'wskaźniki 2015'!U$175)/'wskaźniki 2015'!U$176</f>
        <v>-0.56073401177090842</v>
      </c>
      <c r="R144" s="133">
        <f>('wskaźniki 2015'!R144-'wskaźniki 2015'!R$175)/'wskaźniki 2015'!R$176</f>
        <v>-0.29134855585661484</v>
      </c>
      <c r="S144" s="133">
        <f>('wskaźniki 2015'!S144-'wskaźniki 2015'!S$175)/'wskaźniki 2015'!S$176</f>
        <v>-0.60130133501331073</v>
      </c>
      <c r="T144" s="133">
        <f>('wskaźniki 2015'!T144-'wskaźniki 2015'!T$175)/'wskaźniki 2015'!T$176</f>
        <v>-0.625567229643058</v>
      </c>
      <c r="U144" s="133">
        <f>('wskaźniki 2015'!U144-'wskaźniki 2015'!U$175)/'wskaźniki 2015'!U$176</f>
        <v>-0.56073401177090842</v>
      </c>
      <c r="V144" s="133">
        <f>('wskaźniki 2015'!V144-'wskaźniki 2015'!V$175)/'wskaźniki 2015'!V$176</f>
        <v>-0.35464763688760442</v>
      </c>
    </row>
    <row r="145" spans="1:22">
      <c r="A145" s="72" t="s">
        <v>304</v>
      </c>
      <c r="B145" s="72" t="s">
        <v>305</v>
      </c>
      <c r="C145" s="133">
        <f>('wskaźniki 2015'!C145-'wskaźniki 2015'!C$175)/'wskaźniki 2015'!C$176</f>
        <v>-0.26177599827279946</v>
      </c>
      <c r="D145" s="133">
        <f>('wskaźniki 2015'!D145-'wskaźniki 2015'!D$175)/'wskaźniki 2015'!D$176</f>
        <v>1.2233384428729497</v>
      </c>
      <c r="E145" s="133">
        <f>('wskaźniki 2015'!E145-'wskaźniki 2015'!E$175)/'wskaźniki 2015'!E$176</f>
        <v>1.6882372025073815</v>
      </c>
      <c r="F145" s="133">
        <f>('wskaźniki 2015'!F$175-'wskaźniki 2015'!F145)/'wskaźniki 2015'!F$176</f>
        <v>-9.4787511693117717E-3</v>
      </c>
      <c r="G145" s="133">
        <f>('wskaźniki 2015'!G$175-'wskaźniki 2015'!G145)/'wskaźniki 2015'!G$176</f>
        <v>1.1513189520658038</v>
      </c>
      <c r="H145" s="133">
        <f>('wskaźniki 2015'!H$175-'wskaźniki 2015'!H145)/'wskaźniki 2015'!H$176</f>
        <v>0.94179160970489084</v>
      </c>
      <c r="I145" s="133">
        <f>('wskaźniki 2015'!I145-'wskaźniki 2015'!I$175)/'wskaźniki 2015'!I$176</f>
        <v>0.38654547759100744</v>
      </c>
      <c r="J145" s="133">
        <f>('wskaźniki 2015'!J145-'wskaźniki 2015'!J$175)/'wskaźniki 2015'!J$176</f>
        <v>-0.86941791217586217</v>
      </c>
      <c r="K145" s="133">
        <f>('wskaźniki 2015'!K145-'wskaźniki 2015'!K$175)/'wskaźniki 2015'!K$176</f>
        <v>-0.4587135206273521</v>
      </c>
      <c r="L145" s="133">
        <f>('wskaźniki 2015'!L$175-'wskaźniki 2015'!L145)/'wskaźniki 2015'!L$176</f>
        <v>0.45756542377934356</v>
      </c>
      <c r="M145" s="133">
        <f>('wskaźniki 2015'!M145-'wskaźniki 2015'!M$175)/'wskaźniki 2015'!M$176</f>
        <v>0.55179950868220229</v>
      </c>
      <c r="N145" s="133">
        <f>('wskaźniki 2015'!N145-'wskaźniki 2015'!N$175)/'wskaźniki 2015'!N$176</f>
        <v>-3.8519667341260541E-2</v>
      </c>
      <c r="O145" s="133">
        <f>('wskaźniki 2015'!O145-'wskaźniki 2015'!O$175)/'wskaźniki 2015'!O$176</f>
        <v>-1.5190770796154722</v>
      </c>
      <c r="P145" s="133">
        <f>('wskaźniki 2015'!P145-'wskaźniki 2015'!P$175)/'wskaźniki 2015'!P$176</f>
        <v>-1.7928654157956494</v>
      </c>
      <c r="Q145" s="133">
        <f>('wskaźniki 2015'!U145-'wskaźniki 2015'!U$175)/'wskaźniki 2015'!U$176</f>
        <v>1.1831161758722484</v>
      </c>
      <c r="R145" s="133">
        <f>('wskaźniki 2015'!R145-'wskaźniki 2015'!R$175)/'wskaźniki 2015'!R$176</f>
        <v>0.11630501265586797</v>
      </c>
      <c r="S145" s="133">
        <f>('wskaźniki 2015'!S145-'wskaźniki 2015'!S$175)/'wskaźniki 2015'!S$176</f>
        <v>0.58337751385506365</v>
      </c>
      <c r="T145" s="133">
        <f>('wskaźniki 2015'!T145-'wskaźniki 2015'!T$175)/'wskaźniki 2015'!T$176</f>
        <v>0.49675896222222754</v>
      </c>
      <c r="U145" s="133">
        <f>('wskaźniki 2015'!U145-'wskaźniki 2015'!U$175)/'wskaźniki 2015'!U$176</f>
        <v>1.1831161758722484</v>
      </c>
      <c r="V145" s="133">
        <f>('wskaźniki 2015'!V145-'wskaźniki 2015'!V$175)/'wskaźniki 2015'!V$176</f>
        <v>1.1492381447514948</v>
      </c>
    </row>
    <row r="146" spans="1:22">
      <c r="A146" s="72" t="s">
        <v>306</v>
      </c>
      <c r="B146" s="72" t="s">
        <v>307</v>
      </c>
      <c r="C146" s="133">
        <f>('wskaźniki 2015'!C146-'wskaźniki 2015'!C$175)/'wskaźniki 2015'!C$176</f>
        <v>-0.26533745202656128</v>
      </c>
      <c r="D146" s="133">
        <f>('wskaźniki 2015'!D146-'wskaźniki 2015'!D$175)/'wskaźniki 2015'!D$176</f>
        <v>1.8793179290798063</v>
      </c>
      <c r="E146" s="133">
        <f>('wskaźniki 2015'!E146-'wskaźniki 2015'!E$175)/'wskaźniki 2015'!E$176</f>
        <v>2.8111391271806188</v>
      </c>
      <c r="F146" s="133">
        <f>('wskaźniki 2015'!F$175-'wskaźniki 2015'!F146)/'wskaźniki 2015'!F$176</f>
        <v>0.56825890206834095</v>
      </c>
      <c r="G146" s="133">
        <f>('wskaźniki 2015'!G$175-'wskaźniki 2015'!G146)/'wskaźniki 2015'!G$176</f>
        <v>1.7953228726928836</v>
      </c>
      <c r="H146" s="133">
        <f>('wskaźniki 2015'!H$175-'wskaźniki 2015'!H146)/'wskaźniki 2015'!H$176</f>
        <v>1.8259225086115261</v>
      </c>
      <c r="I146" s="133">
        <f>('wskaźniki 2015'!I146-'wskaźniki 2015'!I$175)/'wskaźniki 2015'!I$176</f>
        <v>-0.23619752428173485</v>
      </c>
      <c r="J146" s="133">
        <f>('wskaźniki 2015'!J146-'wskaźniki 2015'!J$175)/'wskaźniki 2015'!J$176</f>
        <v>-0.15873915011779358</v>
      </c>
      <c r="K146" s="133">
        <f>('wskaźniki 2015'!K146-'wskaźniki 2015'!K$175)/'wskaźniki 2015'!K$176</f>
        <v>-0.59363184483130049</v>
      </c>
      <c r="L146" s="133">
        <f>('wskaźniki 2015'!L$175-'wskaźniki 2015'!L146)/'wskaźniki 2015'!L$176</f>
        <v>0.23529913207545972</v>
      </c>
      <c r="M146" s="133">
        <f>('wskaźniki 2015'!M146-'wskaźniki 2015'!M$175)/'wskaźniki 2015'!M$176</f>
        <v>0.1892190522122979</v>
      </c>
      <c r="N146" s="133">
        <f>('wskaźniki 2015'!N146-'wskaźniki 2015'!N$175)/'wskaźniki 2015'!N$176</f>
        <v>0.100949631955149</v>
      </c>
      <c r="O146" s="133">
        <f>('wskaźniki 2015'!O146-'wskaźniki 2015'!O$175)/'wskaźniki 2015'!O$176</f>
        <v>-0.29160592157646609</v>
      </c>
      <c r="P146" s="133">
        <f>('wskaźniki 2015'!P146-'wskaźniki 2015'!P$175)/'wskaźniki 2015'!P$176</f>
        <v>-1.7470811777764759</v>
      </c>
      <c r="Q146" s="133">
        <f>('wskaźniki 2015'!U146-'wskaźniki 2015'!U$175)/'wskaźniki 2015'!U$176</f>
        <v>5.4722054547821228</v>
      </c>
      <c r="R146" s="133">
        <f>('wskaźniki 2015'!R146-'wskaźniki 2015'!R$175)/'wskaźniki 2015'!R$176</f>
        <v>0.24409609996385634</v>
      </c>
      <c r="S146" s="133">
        <f>('wskaźniki 2015'!S146-'wskaźniki 2015'!S$175)/'wskaźniki 2015'!S$176</f>
        <v>4.7584600120822467</v>
      </c>
      <c r="T146" s="133">
        <f>('wskaźniki 2015'!T146-'wskaźniki 2015'!T$175)/'wskaźniki 2015'!T$176</f>
        <v>0.97270097008492273</v>
      </c>
      <c r="U146" s="133">
        <f>('wskaźniki 2015'!U146-'wskaźniki 2015'!U$175)/'wskaźniki 2015'!U$176</f>
        <v>5.4722054547821228</v>
      </c>
      <c r="V146" s="133">
        <f>('wskaźniki 2015'!V146-'wskaźniki 2015'!V$175)/'wskaźniki 2015'!V$176</f>
        <v>4.5828207165241626</v>
      </c>
    </row>
    <row r="147" spans="1:22">
      <c r="A147" s="72" t="s">
        <v>308</v>
      </c>
      <c r="B147" s="72" t="s">
        <v>309</v>
      </c>
      <c r="C147" s="133">
        <f>('wskaźniki 2015'!C147-'wskaźniki 2015'!C$175)/'wskaźniki 2015'!C$176</f>
        <v>-0.42448747059439185</v>
      </c>
      <c r="D147" s="133">
        <f>('wskaźniki 2015'!D147-'wskaźniki 2015'!D$175)/'wskaźniki 2015'!D$176</f>
        <v>-0.88456376377535906</v>
      </c>
      <c r="E147" s="133">
        <f>('wskaźniki 2015'!E147-'wskaźniki 2015'!E$175)/'wskaźniki 2015'!E$176</f>
        <v>0.27286842673103828</v>
      </c>
      <c r="F147" s="133">
        <f>('wskaźniki 2015'!F$175-'wskaźniki 2015'!F147)/'wskaźniki 2015'!F$176</f>
        <v>-9.4787511693117717E-3</v>
      </c>
      <c r="G147" s="133">
        <f>('wskaźniki 2015'!G$175-'wskaźniki 2015'!G147)/'wskaźniki 2015'!G$176</f>
        <v>0.16637177934203481</v>
      </c>
      <c r="H147" s="133">
        <f>('wskaźniki 2015'!H$175-'wskaźniki 2015'!H147)/'wskaźniki 2015'!H$176</f>
        <v>5.766071079825489E-2</v>
      </c>
      <c r="I147" s="133">
        <f>('wskaźniki 2015'!I147-'wskaźniki 2015'!I$175)/'wskaźniki 2015'!I$176</f>
        <v>-0.26110724435664401</v>
      </c>
      <c r="J147" s="133">
        <f>('wskaźniki 2015'!J147-'wskaźniki 2015'!J$175)/'wskaźniki 2015'!J$176</f>
        <v>-0.13413368709839449</v>
      </c>
      <c r="K147" s="133">
        <f>('wskaźniki 2015'!K147-'wskaźniki 2015'!K$175)/'wskaźniki 2015'!K$176</f>
        <v>-0.14262687068234181</v>
      </c>
      <c r="L147" s="133">
        <f>('wskaźniki 2015'!L$175-'wskaźniki 2015'!L147)/'wskaźniki 2015'!L$176</f>
        <v>0.86539122017959391</v>
      </c>
      <c r="M147" s="133">
        <f>('wskaźniki 2015'!M147-'wskaźniki 2015'!M$175)/'wskaźniki 2015'!M$176</f>
        <v>0.40992019962876114</v>
      </c>
      <c r="N147" s="133">
        <f>('wskaźniki 2015'!N147-'wskaźniki 2015'!N$175)/'wskaźniki 2015'!N$176</f>
        <v>-0.58508854296232615</v>
      </c>
      <c r="O147" s="133">
        <f>('wskaźniki 2015'!O147-'wskaźniki 2015'!O$175)/'wskaźniki 2015'!O$176</f>
        <v>2.1390666880373104</v>
      </c>
      <c r="P147" s="133">
        <f>('wskaźniki 2015'!P147-'wskaźniki 2015'!P$175)/'wskaźniki 2015'!P$176</f>
        <v>-1.4232283231528013</v>
      </c>
      <c r="Q147" s="133">
        <f>('wskaźniki 2015'!U147-'wskaźniki 2015'!U$175)/'wskaźniki 2015'!U$176</f>
        <v>0.86974785526521647</v>
      </c>
      <c r="R147" s="133">
        <f>('wskaźniki 2015'!R147-'wskaźniki 2015'!R$175)/'wskaźniki 2015'!R$176</f>
        <v>-8.8160727036913383E-2</v>
      </c>
      <c r="S147" s="133">
        <f>('wskaźniki 2015'!S147-'wskaźniki 2015'!S$175)/'wskaźniki 2015'!S$176</f>
        <v>-0.60130133501331073</v>
      </c>
      <c r="T147" s="133">
        <f>('wskaźniki 2015'!T147-'wskaźniki 2015'!T$175)/'wskaźniki 2015'!T$176</f>
        <v>-0.21934100972259077</v>
      </c>
      <c r="U147" s="133">
        <f>('wskaźniki 2015'!U147-'wskaźniki 2015'!U$175)/'wskaźniki 2015'!U$176</f>
        <v>0.86974785526521647</v>
      </c>
      <c r="V147" s="133">
        <f>('wskaźniki 2015'!V147-'wskaźniki 2015'!V$175)/'wskaźniki 2015'!V$176</f>
        <v>0.37407565167492624</v>
      </c>
    </row>
    <row r="148" spans="1:22">
      <c r="A148" s="72" t="s">
        <v>310</v>
      </c>
      <c r="B148" s="72" t="s">
        <v>311</v>
      </c>
      <c r="C148" s="133">
        <f>('wskaźniki 2015'!C148-'wskaźniki 2015'!C$175)/'wskaźniki 2015'!C$176</f>
        <v>-0.3313613254616849</v>
      </c>
      <c r="D148" s="133">
        <f>('wskaźniki 2015'!D148-'wskaźniki 2015'!D$175)/'wskaźniki 2015'!D$176</f>
        <v>0.19892462485026122</v>
      </c>
      <c r="E148" s="133">
        <f>('wskaźniki 2015'!E148-'wskaźniki 2015'!E$175)/'wskaźniki 2015'!E$176</f>
        <v>0.58454842863653778</v>
      </c>
      <c r="F148" s="133">
        <f>('wskaźniki 2015'!F$175-'wskaźniki 2015'!F148)/'wskaźniki 2015'!F$176</f>
        <v>-0.58721640440696643</v>
      </c>
      <c r="G148" s="133">
        <f>('wskaźniki 2015'!G$175-'wskaźniki 2015'!G148)/'wskaźniki 2015'!G$176</f>
        <v>-2.304113848945924E-2</v>
      </c>
      <c r="H148" s="133">
        <f>('wskaźniki 2015'!H$175-'wskaźniki 2015'!H148)/'wskaźniki 2015'!H$176</f>
        <v>-0.30752379092405085</v>
      </c>
      <c r="I148" s="133">
        <f>('wskaźniki 2015'!I148-'wskaźniki 2015'!I$175)/'wskaźniki 2015'!I$176</f>
        <v>-0.18637808413191564</v>
      </c>
      <c r="J148" s="133">
        <f>('wskaźniki 2015'!J148-'wskaźniki 2015'!J$175)/'wskaźniki 2015'!J$176</f>
        <v>0.25291656264406709</v>
      </c>
      <c r="K148" s="133">
        <f>('wskaźniki 2015'!K148-'wskaźniki 2015'!K$175)/'wskaźniki 2015'!K$176</f>
        <v>-0.55127648558620757</v>
      </c>
      <c r="L148" s="133">
        <f>('wskaźniki 2015'!L$175-'wskaźniki 2015'!L148)/'wskaźniki 2015'!L$176</f>
        <v>0.81541828451860976</v>
      </c>
      <c r="M148" s="133">
        <f>('wskaźniki 2015'!M148-'wskaźniki 2015'!M$175)/'wskaźniki 2015'!M$176</f>
        <v>0.67791445006303985</v>
      </c>
      <c r="N148" s="133">
        <f>('wskaźniki 2015'!N148-'wskaźniki 2015'!N$175)/'wskaźniki 2015'!N$176</f>
        <v>0.36857990898339471</v>
      </c>
      <c r="O148" s="133">
        <f>('wskaźniki 2015'!O148-'wskaźniki 2015'!O$175)/'wskaźniki 2015'!O$176</f>
        <v>-1.4902040388109459</v>
      </c>
      <c r="P148" s="133">
        <f>('wskaźniki 2015'!P148-'wskaźniki 2015'!P$175)/'wskaźniki 2015'!P$176</f>
        <v>-1.2790344484873364</v>
      </c>
      <c r="Q148" s="133">
        <f>('wskaźniki 2015'!U148-'wskaźniki 2015'!U$175)/'wskaźniki 2015'!U$176</f>
        <v>-0.14846252478948074</v>
      </c>
      <c r="R148" s="133">
        <f>('wskaźniki 2015'!R148-'wskaźniki 2015'!R$175)/'wskaźniki 2015'!R$176</f>
        <v>1.5350053682557182E-2</v>
      </c>
      <c r="S148" s="133">
        <f>('wskaźniki 2015'!S148-'wskaźniki 2015'!S$175)/'wskaźniki 2015'!S$176</f>
        <v>-0.60130133501331073</v>
      </c>
      <c r="T148" s="133">
        <f>('wskaźniki 2015'!T148-'wskaźniki 2015'!T$175)/'wskaźniki 2015'!T$176</f>
        <v>0.1356086318898844</v>
      </c>
      <c r="U148" s="133">
        <f>('wskaźniki 2015'!U148-'wskaźniki 2015'!U$175)/'wskaźniki 2015'!U$176</f>
        <v>-0.14846252478948074</v>
      </c>
      <c r="V148" s="133">
        <f>('wskaźniki 2015'!V148-'wskaźniki 2015'!V$175)/'wskaźniki 2015'!V$176</f>
        <v>-0.12107470235509295</v>
      </c>
    </row>
    <row r="149" spans="1:22">
      <c r="A149" s="72" t="s">
        <v>312</v>
      </c>
      <c r="B149" s="72" t="s">
        <v>313</v>
      </c>
      <c r="C149" s="133">
        <f>('wskaźniki 2015'!C149-'wskaźniki 2015'!C$175)/'wskaźniki 2015'!C$176</f>
        <v>-0.12264448074946552</v>
      </c>
      <c r="D149" s="133">
        <f>('wskaźniki 2015'!D149-'wskaźniki 2015'!D$175)/'wskaźniki 2015'!D$176</f>
        <v>2.9164968716531305</v>
      </c>
      <c r="E149" s="133">
        <f>('wskaźniki 2015'!E149-'wskaźniki 2015'!E$175)/'wskaźniki 2015'!E$176</f>
        <v>4.5413900966628598</v>
      </c>
      <c r="F149" s="133">
        <f>('wskaźniki 2015'!F$175-'wskaźniki 2015'!F149)/'wskaźniki 2015'!F$176</f>
        <v>0.51573729722855544</v>
      </c>
      <c r="G149" s="133">
        <f>('wskaźniki 2015'!G$175-'wskaźniki 2015'!G149)/'wskaźniki 2015'!G$176</f>
        <v>1.4199409082631957</v>
      </c>
      <c r="H149" s="133">
        <f>('wskaźniki 2015'!H$175-'wskaźniki 2015'!H149)/'wskaźniki 2015'!H$176</f>
        <v>1.3838570591582087</v>
      </c>
      <c r="I149" s="133">
        <f>('wskaźniki 2015'!I149-'wskaźniki 2015'!I$175)/'wskaźniki 2015'!I$176</f>
        <v>-0.28601696443155405</v>
      </c>
      <c r="J149" s="133">
        <f>('wskaźniki 2015'!J149-'wskaźniki 2015'!J$175)/'wskaźniki 2015'!J$176</f>
        <v>-0.69605870263006553</v>
      </c>
      <c r="K149" s="133">
        <f>('wskaźniki 2015'!K149-'wskaźniki 2015'!K$175)/'wskaźniki 2015'!K$176</f>
        <v>-0.31514243456445706</v>
      </c>
      <c r="L149" s="133">
        <f>('wskaźniki 2015'!L$175-'wskaźniki 2015'!L149)/'wskaźniki 2015'!L$176</f>
        <v>-0.46722039744666061</v>
      </c>
      <c r="M149" s="133">
        <f>('wskaźniki 2015'!M149-'wskaźniki 2015'!M$175)/'wskaźniki 2015'!M$176</f>
        <v>0.11827939768557641</v>
      </c>
      <c r="N149" s="133">
        <f>('wskaźniki 2015'!N149-'wskaźniki 2015'!N$175)/'wskaźniki 2015'!N$176</f>
        <v>0.62490186444706708</v>
      </c>
      <c r="O149" s="133">
        <f>('wskaźniki 2015'!O149-'wskaźniki 2015'!O$175)/'wskaźniki 2015'!O$176</f>
        <v>0.5343539000918478</v>
      </c>
      <c r="P149" s="133">
        <f>('wskaźniki 2015'!P149-'wskaźniki 2015'!P$175)/'wskaźniki 2015'!P$176</f>
        <v>-1.6515661812348743</v>
      </c>
      <c r="Q149" s="133">
        <f>('wskaźniki 2015'!U149-'wskaźniki 2015'!U$175)/'wskaźniki 2015'!U$176</f>
        <v>2.2296361691193671</v>
      </c>
      <c r="R149" s="133">
        <f>('wskaźniki 2015'!R149-'wskaźniki 2015'!R$175)/'wskaźniki 2015'!R$176</f>
        <v>8.4357240828870889E-2</v>
      </c>
      <c r="S149" s="133">
        <f>('wskaźniki 2015'!S149-'wskaźniki 2015'!S$175)/'wskaźniki 2015'!S$176</f>
        <v>-0.17972064358370252</v>
      </c>
      <c r="T149" s="133">
        <f>('wskaźniki 2015'!T149-'wskaźniki 2015'!T$175)/'wskaźniki 2015'!T$176</f>
        <v>0.64565994430092954</v>
      </c>
      <c r="U149" s="133">
        <f>('wskaźniki 2015'!U149-'wskaźniki 2015'!U$175)/'wskaźniki 2015'!U$176</f>
        <v>2.2296361691193671</v>
      </c>
      <c r="V149" s="133">
        <f>('wskaźniki 2015'!V149-'wskaźniki 2015'!V$175)/'wskaźniki 2015'!V$176</f>
        <v>1.5455086401121574</v>
      </c>
    </row>
    <row r="150" spans="1:22">
      <c r="A150" s="72" t="s">
        <v>314</v>
      </c>
      <c r="B150" s="72" t="s">
        <v>315</v>
      </c>
      <c r="C150" s="133">
        <f>('wskaźniki 2015'!C150-'wskaźniki 2015'!C$175)/'wskaźniki 2015'!C$176</f>
        <v>-0.35063622627187963</v>
      </c>
      <c r="D150" s="133">
        <f>('wskaźniki 2015'!D150-'wskaźniki 2015'!D$175)/'wskaźniki 2015'!D$176</f>
        <v>2.1093978356385934</v>
      </c>
      <c r="E150" s="133">
        <f>('wskaźniki 2015'!E150-'wskaźniki 2015'!E$175)/'wskaźniki 2015'!E$176</f>
        <v>2.1792399452352229</v>
      </c>
      <c r="F150" s="133">
        <f>('wskaźniki 2015'!F$175-'wskaźniki 2015'!F150)/'wskaźniki 2015'!F$176</f>
        <v>1.2773005674054625</v>
      </c>
      <c r="G150" s="133">
        <f>('wskaźniki 2015'!G$175-'wskaźniki 2015'!G150)/'wskaźniki 2015'!G$176</f>
        <v>1.1960892780987027</v>
      </c>
      <c r="H150" s="133">
        <f>('wskaźniki 2015'!H$175-'wskaźniki 2015'!H150)/'wskaźniki 2015'!H$176</f>
        <v>1.3838570591582087</v>
      </c>
      <c r="I150" s="133">
        <f>('wskaźniki 2015'!I150-'wskaźniki 2015'!I$175)/'wskaźniki 2015'!I$176</f>
        <v>0.28690659729136903</v>
      </c>
      <c r="J150" s="133">
        <f>('wskaźniki 2015'!J150-'wskaźniki 2015'!J$175)/'wskaźniki 2015'!J$176</f>
        <v>-0.50115056478545461</v>
      </c>
      <c r="K150" s="133">
        <f>('wskaźniki 2015'!K150-'wskaźniki 2015'!K$175)/'wskaźniki 2015'!K$176</f>
        <v>-0.40032086991188315</v>
      </c>
      <c r="L150" s="133">
        <f>('wskaźniki 2015'!L$175-'wskaźniki 2015'!L150)/'wskaźniki 2015'!L$176</f>
        <v>-1.1150162308909592</v>
      </c>
      <c r="M150" s="133">
        <f>('wskaźniki 2015'!M150-'wskaźniki 2015'!M$175)/'wskaźniki 2015'!M$176</f>
        <v>7.0986294667763544E-2</v>
      </c>
      <c r="N150" s="133">
        <f>('wskaźniki 2015'!N150-'wskaźniki 2015'!N$175)/'wskaźniki 2015'!N$176</f>
        <v>-1.0788852512820477</v>
      </c>
      <c r="O150" s="133">
        <f>('wskaźniki 2015'!O150-'wskaźniki 2015'!O$175)/'wskaźniki 2015'!O$176</f>
        <v>-0.59742711337670895</v>
      </c>
      <c r="P150" s="133">
        <f>('wskaźniki 2015'!P150-'wskaźniki 2015'!P$175)/'wskaźniki 2015'!P$176</f>
        <v>-1.348222091335642</v>
      </c>
      <c r="Q150" s="133">
        <f>('wskaźniki 2015'!U150-'wskaźniki 2015'!U$175)/'wskaźniki 2015'!U$176</f>
        <v>7.241102202468612E-2</v>
      </c>
      <c r="R150" s="133">
        <f>('wskaźniki 2015'!R150-'wskaźniki 2015'!R$175)/'wskaźniki 2015'!R$176</f>
        <v>2.5709449517583461E-3</v>
      </c>
      <c r="S150" s="133">
        <f>('wskaźniki 2015'!S150-'wskaźniki 2015'!S$175)/'wskaźniki 2015'!S$176</f>
        <v>-0.60130133501331073</v>
      </c>
      <c r="T150" s="133">
        <f>('wskaźniki 2015'!T150-'wskaźniki 2015'!T$175)/'wskaźniki 2015'!T$176</f>
        <v>0.33841542205943248</v>
      </c>
      <c r="U150" s="133">
        <f>('wskaźniki 2015'!U150-'wskaźniki 2015'!U$175)/'wskaźniki 2015'!U$176</f>
        <v>7.241102202468612E-2</v>
      </c>
      <c r="V150" s="133">
        <f>('wskaźniki 2015'!V150-'wskaźniki 2015'!V$175)/'wskaźniki 2015'!V$176</f>
        <v>7.8517309003269961E-2</v>
      </c>
    </row>
    <row r="151" spans="1:22">
      <c r="A151" s="72" t="s">
        <v>316</v>
      </c>
      <c r="B151" s="72" t="s">
        <v>317</v>
      </c>
      <c r="C151" s="133">
        <f>('wskaźniki 2015'!C151-'wskaźniki 2015'!C$175)/'wskaźniki 2015'!C$176</f>
        <v>-0.36996983236372966</v>
      </c>
      <c r="D151" s="133">
        <f>('wskaźniki 2015'!D151-'wskaźniki 2015'!D$175)/'wskaźniki 2015'!D$176</f>
        <v>-0.81428605836981782</v>
      </c>
      <c r="E151" s="133">
        <f>('wskaźniki 2015'!E151-'wskaźniki 2015'!E$175)/'wskaźniki 2015'!E$176</f>
        <v>-1.2727228155948627</v>
      </c>
      <c r="F151" s="133">
        <f>('wskaźniki 2015'!F$175-'wskaźniki 2015'!F151)/'wskaźniki 2015'!F$176</f>
        <v>0.33191168028930113</v>
      </c>
      <c r="G151" s="133">
        <f>('wskaźniki 2015'!G$175-'wskaźniki 2015'!G151)/'wskaźniki 2015'!G$176</f>
        <v>-0.70837151391613795</v>
      </c>
      <c r="H151" s="133">
        <f>('wskaźniki 2015'!H$175-'wskaźniki 2015'!H151)/'wskaźniki 2015'!H$176</f>
        <v>-0.40362497558781563</v>
      </c>
      <c r="I151" s="133">
        <f>('wskaźniki 2015'!I151-'wskaźniki 2015'!I$175)/'wskaźniki 2015'!I$176</f>
        <v>-0.46038500495592172</v>
      </c>
      <c r="J151" s="133">
        <f>('wskaźniki 2015'!J151-'wskaźniki 2015'!J$175)/'wskaźniki 2015'!J$176</f>
        <v>-0.19797413088812343</v>
      </c>
      <c r="K151" s="133">
        <f>('wskaźniki 2015'!K151-'wskaźniki 2015'!K$175)/'wskaźniki 2015'!K$176</f>
        <v>-0.71462659797740136</v>
      </c>
      <c r="L151" s="133">
        <f>('wskaźniki 2015'!L$175-'wskaźniki 2015'!L151)/'wskaźniki 2015'!L$176</f>
        <v>2.0314263856025665</v>
      </c>
      <c r="M151" s="133">
        <f>('wskaźniki 2015'!M151-'wskaźniki 2015'!M$175)/'wskaźniki 2015'!M$176</f>
        <v>0.1892190522122979</v>
      </c>
      <c r="N151" s="133">
        <f>('wskaźniki 2015'!N151-'wskaźniki 2015'!N$175)/'wskaźniki 2015'!N$176</f>
        <v>-0.61524406713452318</v>
      </c>
      <c r="O151" s="133">
        <f>('wskaźniki 2015'!O151-'wskaźniki 2015'!O$175)/'wskaźniki 2015'!O$176</f>
        <v>0.79454241440859419</v>
      </c>
      <c r="P151" s="133">
        <f>('wskaźniki 2015'!P151-'wskaźniki 2015'!P$175)/'wskaźniki 2015'!P$176</f>
        <v>0.6759543126198837</v>
      </c>
      <c r="Q151" s="133">
        <f>('wskaźniki 2015'!U151-'wskaźniki 2015'!U$175)/'wskaźniki 2015'!U$176</f>
        <v>-0.36340018189264922</v>
      </c>
      <c r="R151" s="133">
        <f>('wskaźniki 2015'!R151-'wskaźniki 2015'!R$175)/'wskaźniki 2015'!R$176</f>
        <v>-0.1022177466407921</v>
      </c>
      <c r="S151" s="133">
        <f>('wskaźniki 2015'!S151-'wskaźniki 2015'!S$175)/'wskaźniki 2015'!S$176</f>
        <v>-0.60130133501331073</v>
      </c>
      <c r="T151" s="133">
        <f>('wskaźniki 2015'!T151-'wskaźniki 2015'!T$175)/'wskaźniki 2015'!T$176</f>
        <v>-0.26967461339141241</v>
      </c>
      <c r="U151" s="133">
        <f>('wskaźniki 2015'!U151-'wskaźniki 2015'!U$175)/'wskaźniki 2015'!U$176</f>
        <v>-0.36340018189264922</v>
      </c>
      <c r="V151" s="133">
        <f>('wskaźniki 2015'!V151-'wskaźniki 2015'!V$175)/'wskaźniki 2015'!V$176</f>
        <v>-0.60557717862449212</v>
      </c>
    </row>
    <row r="152" spans="1:22">
      <c r="A152" s="72" t="s">
        <v>318</v>
      </c>
      <c r="B152" s="72" t="s">
        <v>319</v>
      </c>
      <c r="C152" s="133">
        <f>('wskaźniki 2015'!C152-'wskaźniki 2015'!C$175)/'wskaźniki 2015'!C$176</f>
        <v>-0.43685471659646596</v>
      </c>
      <c r="D152" s="133">
        <f>('wskaźniki 2015'!D152-'wskaźniki 2015'!D$175)/'wskaźniki 2015'!D$176</f>
        <v>0.92533564878632824</v>
      </c>
      <c r="E152" s="133">
        <f>('wskaźniki 2015'!E152-'wskaźniki 2015'!E$175)/'wskaźniki 2015'!E$176</f>
        <v>0.88662185514084024</v>
      </c>
      <c r="F152" s="133">
        <f>('wskaźniki 2015'!F$175-'wskaźniki 2015'!F152)/'wskaźniki 2015'!F$176</f>
        <v>0.93591013594684769</v>
      </c>
      <c r="G152" s="133">
        <f>('wskaźniki 2015'!G$175-'wskaźniki 2015'!G152)/'wskaźniki 2015'!G$176</f>
        <v>5.2724028643138486E-2</v>
      </c>
      <c r="H152" s="133">
        <f>('wskaźniki 2015'!H$175-'wskaźniki 2015'!H152)/'wskaźniki 2015'!H$176</f>
        <v>0.32674402785679657</v>
      </c>
      <c r="I152" s="133">
        <f>('wskaźniki 2015'!I152-'wskaźniki 2015'!I$175)/'wskaźniki 2015'!I$176</f>
        <v>2.1302258828346869</v>
      </c>
      <c r="J152" s="133">
        <f>('wskaźniki 2015'!J152-'wskaźniki 2015'!J$175)/'wskaźniki 2015'!J$176</f>
        <v>-0.1709027111939582</v>
      </c>
      <c r="K152" s="133">
        <f>('wskaźniki 2015'!K152-'wskaźniki 2015'!K$175)/'wskaźniki 2015'!K$176</f>
        <v>-0.67351248731498481</v>
      </c>
      <c r="L152" s="133">
        <f>('wskaźniki 2015'!L$175-'wskaźniki 2015'!L152)/'wskaźniki 2015'!L$176</f>
        <v>1.2318594150268143</v>
      </c>
      <c r="M152" s="133">
        <f>('wskaźniki 2015'!M152-'wskaźniki 2015'!M$175)/'wskaźniki 2015'!M$176</f>
        <v>0.46509548648287802</v>
      </c>
      <c r="N152" s="133">
        <f>('wskaźniki 2015'!N152-'wskaźniki 2015'!N$175)/'wskaźniki 2015'!N$176</f>
        <v>-1.3012822420519985</v>
      </c>
      <c r="O152" s="133">
        <f>('wskaźniki 2015'!O152-'wskaźniki 2015'!O$175)/'wskaźniki 2015'!O$176</f>
        <v>1.2858705704312001</v>
      </c>
      <c r="P152" s="133">
        <f>('wskaźniki 2015'!P152-'wskaźniki 2015'!P$175)/'wskaźniki 2015'!P$176</f>
        <v>0.94481669323451067</v>
      </c>
      <c r="Q152" s="133">
        <f>('wskaźniki 2015'!U152-'wskaźniki 2015'!U$175)/'wskaźniki 2015'!U$176</f>
        <v>-0.44019189213611432</v>
      </c>
      <c r="R152" s="133">
        <f>('wskaźniki 2015'!R152-'wskaźniki 2015'!R$175)/'wskaźniki 2015'!R$176</f>
        <v>-0.11116312275235128</v>
      </c>
      <c r="S152" s="133">
        <f>('wskaźniki 2015'!S152-'wskaźniki 2015'!S$175)/'wskaźniki 2015'!S$176</f>
        <v>-0.60130133501331073</v>
      </c>
      <c r="T152" s="133">
        <f>('wskaźniki 2015'!T152-'wskaźniki 2015'!T$175)/'wskaźniki 2015'!T$176</f>
        <v>-0.45108587727075838</v>
      </c>
      <c r="U152" s="133">
        <f>('wskaźniki 2015'!U152-'wskaźniki 2015'!U$175)/'wskaźniki 2015'!U$176</f>
        <v>-0.44019189213611432</v>
      </c>
      <c r="V152" s="133">
        <f>('wskaźniki 2015'!V152-'wskaźniki 2015'!V$175)/'wskaźniki 2015'!V$176</f>
        <v>-0.44815456145601718</v>
      </c>
    </row>
    <row r="153" spans="1:22">
      <c r="A153" s="72" t="s">
        <v>320</v>
      </c>
      <c r="B153" s="72" t="s">
        <v>321</v>
      </c>
      <c r="C153" s="133">
        <f>('wskaźniki 2015'!C153-'wskaźniki 2015'!C$175)/'wskaźniki 2015'!C$176</f>
        <v>-0.34723131993586553</v>
      </c>
      <c r="D153" s="133">
        <f>('wskaźniki 2015'!D153-'wskaźniki 2015'!D$175)/'wskaźniki 2015'!D$176</f>
        <v>1.5074622459518589E-3</v>
      </c>
      <c r="E153" s="133">
        <f>('wskaźniki 2015'!E153-'wskaźniki 2015'!E$175)/'wskaźniki 2015'!E$176</f>
        <v>-0.74649596306263266</v>
      </c>
      <c r="F153" s="133">
        <f>('wskaźniki 2015'!F$175-'wskaźniki 2015'!F153)/'wskaźniki 2015'!F$176</f>
        <v>0.6995629141678078</v>
      </c>
      <c r="G153" s="133">
        <f>('wskaźniki 2015'!G$175-'wskaźniki 2015'!G153)/'wskaźniki 2015'!G$176</f>
        <v>-6.7811464522357742E-2</v>
      </c>
      <c r="H153" s="133">
        <f>('wskaźniki 2015'!H$175-'wskaźniki 2015'!H153)/'wskaźniki 2015'!H$176</f>
        <v>0.15376189546201963</v>
      </c>
      <c r="I153" s="133">
        <f>('wskaźniki 2015'!I153-'wskaźniki 2015'!I$175)/'wskaźniki 2015'!I$176</f>
        <v>-0.43547528488101256</v>
      </c>
      <c r="J153" s="133">
        <f>('wskaźniki 2015'!J153-'wskaźniki 2015'!J$175)/'wskaźniki 2015'!J$176</f>
        <v>-0.48652365444311552</v>
      </c>
      <c r="K153" s="133">
        <f>('wskaźniki 2015'!K153-'wskaźniki 2015'!K$175)/'wskaźniki 2015'!K$176</f>
        <v>8.8029496376728106E-2</v>
      </c>
      <c r="L153" s="133">
        <f>('wskaźniki 2015'!L$175-'wskaźniki 2015'!L153)/'wskaźniki 2015'!L$176</f>
        <v>-3.0769170381217275</v>
      </c>
      <c r="M153" s="133">
        <f>('wskaźniki 2015'!M153-'wskaźniki 2015'!M$175)/'wskaźniki 2015'!M$176</f>
        <v>-0.63052806676314022</v>
      </c>
      <c r="N153" s="133">
        <f>('wskaźniki 2015'!N153-'wskaźniki 2015'!N$175)/'wskaźniki 2015'!N$176</f>
        <v>-0.72832728278026071</v>
      </c>
      <c r="O153" s="133">
        <f>('wskaźniki 2015'!O153-'wskaźniki 2015'!O$175)/'wskaźniki 2015'!O$176</f>
        <v>-0.84232945137829685</v>
      </c>
      <c r="P153" s="133">
        <f>('wskaźniki 2015'!P153-'wskaźniki 2015'!P$175)/'wskaźniki 2015'!P$176</f>
        <v>0.18359449584144649</v>
      </c>
      <c r="Q153" s="133">
        <f>('wskaźniki 2015'!U153-'wskaźniki 2015'!U$175)/'wskaźniki 2015'!U$176</f>
        <v>-0.26669169457942199</v>
      </c>
      <c r="R153" s="133">
        <f>('wskaźniki 2015'!R153-'wskaźniki 2015'!R$175)/'wskaźniki 2015'!R$176</f>
        <v>-0.14566671632550815</v>
      </c>
      <c r="S153" s="133">
        <f>('wskaźniki 2015'!S153-'wskaźniki 2015'!S$175)/'wskaźniki 2015'!S$176</f>
        <v>-0.60130133501331073</v>
      </c>
      <c r="T153" s="133">
        <f>('wskaźniki 2015'!T153-'wskaźniki 2015'!T$175)/'wskaźniki 2015'!T$176</f>
        <v>-0.33048085438204505</v>
      </c>
      <c r="U153" s="133">
        <f>('wskaźniki 2015'!U153-'wskaźniki 2015'!U$175)/'wskaźniki 2015'!U$176</f>
        <v>-0.26669169457942199</v>
      </c>
      <c r="V153" s="133">
        <f>('wskaźniki 2015'!V153-'wskaźniki 2015'!V$175)/'wskaźniki 2015'!V$176</f>
        <v>-0.39624160502048306</v>
      </c>
    </row>
    <row r="154" spans="1:22">
      <c r="A154" s="72" t="s">
        <v>322</v>
      </c>
      <c r="B154" s="72" t="s">
        <v>323</v>
      </c>
      <c r="C154" s="133">
        <f>('wskaźniki 2015'!C154-'wskaźniki 2015'!C$175)/'wskaźniki 2015'!C$176</f>
        <v>-0.41847996343832106</v>
      </c>
      <c r="D154" s="133">
        <f>('wskaźniki 2015'!D154-'wskaźniki 2015'!D$175)/'wskaźniki 2015'!D$176</f>
        <v>0.42283348857877584</v>
      </c>
      <c r="E154" s="133">
        <f>('wskaźniki 2015'!E154-'wskaźniki 2015'!E$175)/'wskaźniki 2015'!E$176</f>
        <v>0.12556760391268584</v>
      </c>
      <c r="F154" s="133">
        <f>('wskaźniki 2015'!F$175-'wskaźniki 2015'!F154)/'wskaźniki 2015'!F$176</f>
        <v>0.80460612384738084</v>
      </c>
      <c r="G154" s="133">
        <f>('wskaźniki 2015'!G$175-'wskaźniki 2015'!G154)/'wskaźniki 2015'!G$176</f>
        <v>0.10782596837593655</v>
      </c>
      <c r="H154" s="133">
        <f>('wskaźniki 2015'!H$175-'wskaźniki 2015'!H154)/'wskaźniki 2015'!H$176</f>
        <v>0.32674402785679657</v>
      </c>
      <c r="I154" s="133">
        <f>('wskaźniki 2015'!I154-'wskaźniki 2015'!I$175)/'wskaźniki 2015'!I$176</f>
        <v>-0.13655864398209555</v>
      </c>
      <c r="J154" s="133">
        <f>('wskaźniki 2015'!J154-'wskaźniki 2015'!J$175)/'wskaźniki 2015'!J$176</f>
        <v>-0.8248562129385405</v>
      </c>
      <c r="K154" s="133">
        <f>('wskaźniki 2015'!K154-'wskaźniki 2015'!K$175)/'wskaźniki 2015'!K$176</f>
        <v>-0.66951890491854793</v>
      </c>
      <c r="L154" s="133">
        <f>('wskaźniki 2015'!L$175-'wskaźniki 2015'!L154)/'wskaźniki 2015'!L$176</f>
        <v>1.7399175942468235</v>
      </c>
      <c r="M154" s="133">
        <f>('wskaźniki 2015'!M154-'wskaźniki 2015'!M$175)/'wskaźniki 2015'!M$176</f>
        <v>-0.95369760405153314</v>
      </c>
      <c r="N154" s="133">
        <f>('wskaźniki 2015'!N154-'wskaźniki 2015'!N$175)/'wskaźniki 2015'!N$176</f>
        <v>-1.3125905636165722</v>
      </c>
      <c r="O154" s="133">
        <f>('wskaźniki 2015'!O154-'wskaźniki 2015'!O$175)/'wskaźniki 2015'!O$176</f>
        <v>-0.96212805260792034</v>
      </c>
      <c r="P154" s="133">
        <f>('wskaźniki 2015'!P154-'wskaźniki 2015'!P$175)/'wskaźniki 2015'!P$176</f>
        <v>0.46703789091748332</v>
      </c>
      <c r="Q154" s="133">
        <f>('wskaźniki 2015'!U154-'wskaźniki 2015'!U$175)/'wskaźniki 2015'!U$176</f>
        <v>-0.54130647631370643</v>
      </c>
      <c r="R154" s="133">
        <f>('wskaźniki 2015'!R154-'wskaźniki 2015'!R$175)/'wskaźniki 2015'!R$176</f>
        <v>-0.20828434910642243</v>
      </c>
      <c r="S154" s="133">
        <f>('wskaźniki 2015'!S154-'wskaźniki 2015'!S$175)/'wskaźniki 2015'!S$176</f>
        <v>-0.60130133501331073</v>
      </c>
      <c r="T154" s="133">
        <f>('wskaźniki 2015'!T154-'wskaźniki 2015'!T$175)/'wskaźniki 2015'!T$176</f>
        <v>-0.10405125235736135</v>
      </c>
      <c r="U154" s="133">
        <f>('wskaźniki 2015'!U154-'wskaźniki 2015'!U$175)/'wskaźniki 2015'!U$176</f>
        <v>-0.54130647631370643</v>
      </c>
      <c r="V154" s="133">
        <f>('wskaźniki 2015'!V154-'wskaźniki 2015'!V$175)/'wskaźniki 2015'!V$176</f>
        <v>-0.71927343995303028</v>
      </c>
    </row>
    <row r="155" spans="1:22">
      <c r="A155" s="72" t="s">
        <v>324</v>
      </c>
      <c r="B155" s="72" t="s">
        <v>325</v>
      </c>
      <c r="C155" s="133">
        <f>('wskaźniki 2015'!C155-'wskaźniki 2015'!C$175)/'wskaźniki 2015'!C$176</f>
        <v>-0.21721868949633938</v>
      </c>
      <c r="D155" s="133">
        <f>('wskaźniki 2015'!D155-'wskaźniki 2015'!D$175)/'wskaźniki 2015'!D$176</f>
        <v>-1.6126107353073709</v>
      </c>
      <c r="E155" s="133">
        <f>('wskaźniki 2015'!E155-'wskaźniki 2015'!E$175)/'wskaźniki 2015'!E$176</f>
        <v>-0.61734089377987422</v>
      </c>
      <c r="F155" s="133">
        <f>('wskaźniki 2015'!F$175-'wskaźniki 2015'!F155)/'wskaźniki 2015'!F$176</f>
        <v>-1.1386932552247273</v>
      </c>
      <c r="G155" s="133">
        <f>('wskaźniki 2015'!G$175-'wskaźniki 2015'!G155)/'wskaźniki 2015'!G$176</f>
        <v>-1.2490592975442205</v>
      </c>
      <c r="H155" s="133">
        <f>('wskaźniki 2015'!H$175-'wskaźniki 2015'!H155)/'wskaźniki 2015'!H$176</f>
        <v>-1.3454165852927105</v>
      </c>
      <c r="I155" s="133">
        <f>('wskaźniki 2015'!I155-'wskaźniki 2015'!I$175)/'wskaźniki 2015'!I$176</f>
        <v>1.4825731608870345</v>
      </c>
      <c r="J155" s="133">
        <f>('wskaźniki 2015'!J155-'wskaźniki 2015'!J$175)/'wskaźniki 2015'!J$176</f>
        <v>6.5572299837369646E-2</v>
      </c>
      <c r="K155" s="133">
        <f>('wskaźniki 2015'!K155-'wskaźniki 2015'!K$175)/'wskaźniki 2015'!K$176</f>
        <v>-0.68681543408149404</v>
      </c>
      <c r="L155" s="133">
        <f>('wskaźniki 2015'!L$175-'wskaźniki 2015'!L155)/'wskaźniki 2015'!L$176</f>
        <v>-0.82724208359361306</v>
      </c>
      <c r="M155" s="133">
        <f>('wskaźniki 2015'!M155-'wskaźniki 2015'!M$175)/'wskaźniki 2015'!M$176</f>
        <v>0.67791445006303985</v>
      </c>
      <c r="N155" s="133">
        <f>('wskaźniki 2015'!N155-'wskaźniki 2015'!N$175)/'wskaźniki 2015'!N$176</f>
        <v>0.42512151680626359</v>
      </c>
      <c r="O155" s="133">
        <f>('wskaźniki 2015'!O155-'wskaźniki 2015'!O$175)/'wskaźniki 2015'!O$176</f>
        <v>0.33907360383610008</v>
      </c>
      <c r="P155" s="133">
        <f>('wskaźniki 2015'!P155-'wskaźniki 2015'!P$175)/'wskaźniki 2015'!P$176</f>
        <v>0.14843497767478259</v>
      </c>
      <c r="Q155" s="133">
        <f>('wskaźniki 2015'!U155-'wskaźniki 2015'!U$175)/'wskaźniki 2015'!U$176</f>
        <v>-0.28896562113069829</v>
      </c>
      <c r="R155" s="133">
        <f>('wskaźniki 2015'!R155-'wskaźniki 2015'!R$175)/'wskaźniki 2015'!R$176</f>
        <v>0.19042384329450121</v>
      </c>
      <c r="S155" s="133">
        <f>('wskaźniki 2015'!S155-'wskaźniki 2015'!S$175)/'wskaźniki 2015'!S$176</f>
        <v>0.24155543751972822</v>
      </c>
      <c r="T155" s="133">
        <f>('wskaźniki 2015'!T155-'wskaźniki 2015'!T$175)/'wskaźniki 2015'!T$176</f>
        <v>0.47497303608197666</v>
      </c>
      <c r="U155" s="133">
        <f>('wskaźniki 2015'!U155-'wskaźniki 2015'!U$175)/'wskaźniki 2015'!U$176</f>
        <v>-0.28896562113069829</v>
      </c>
      <c r="V155" s="133">
        <f>('wskaźniki 2015'!V155-'wskaźniki 2015'!V$175)/'wskaźniki 2015'!V$176</f>
        <v>-0.13488689601428314</v>
      </c>
    </row>
    <row r="156" spans="1:22">
      <c r="A156" s="72" t="s">
        <v>326</v>
      </c>
      <c r="B156" s="72" t="s">
        <v>327</v>
      </c>
      <c r="C156" s="133">
        <f>('wskaźniki 2015'!C156-'wskaźniki 2015'!C$175)/'wskaźniki 2015'!C$176</f>
        <v>-0.35998993448230904</v>
      </c>
      <c r="D156" s="133">
        <f>('wskaźniki 2015'!D156-'wskaźniki 2015'!D$175)/'wskaźniki 2015'!D$176</f>
        <v>-0.83286131145288722</v>
      </c>
      <c r="E156" s="133">
        <f>('wskaźniki 2015'!E156-'wskaźniki 2015'!E$175)/'wskaźniki 2015'!E$176</f>
        <v>-0.44122034475793126</v>
      </c>
      <c r="F156" s="133">
        <f>('wskaźniki 2015'!F$175-'wskaźniki 2015'!F156)/'wskaźniki 2015'!F$176</f>
        <v>-1.1912148600645129</v>
      </c>
      <c r="G156" s="133">
        <f>('wskaźniki 2015'!G$175-'wskaźniki 2015'!G156)/'wskaźniki 2015'!G$176</f>
        <v>-0.70837151391613795</v>
      </c>
      <c r="H156" s="133">
        <f>('wskaźniki 2015'!H$175-'wskaźniki 2015'!H156)/'wskaźniki 2015'!H$176</f>
        <v>-1.0378927943686631</v>
      </c>
      <c r="I156" s="133">
        <f>('wskaźniki 2015'!I156-'wskaźniki 2015'!I$175)/'wskaźniki 2015'!I$176</f>
        <v>-0.85894052615447714</v>
      </c>
      <c r="J156" s="133">
        <f>('wskaźniki 2015'!J156-'wskaźniki 2015'!J$175)/'wskaźniki 2015'!J$176</f>
        <v>-1.3907723018865574</v>
      </c>
      <c r="K156" s="133">
        <f>('wskaźniki 2015'!K156-'wskaźniki 2015'!K$175)/'wskaźniki 2015'!K$176</f>
        <v>-0.36095170290917111</v>
      </c>
      <c r="L156" s="133">
        <f>('wskaźniki 2015'!L$175-'wskaźniki 2015'!L156)/'wskaźniki 2015'!L$176</f>
        <v>-0.45928802679274</v>
      </c>
      <c r="M156" s="133">
        <f>('wskaźniki 2015'!M156-'wskaźniki 2015'!M$175)/'wskaźniki 2015'!M$176</f>
        <v>-0.50441312538230265</v>
      </c>
      <c r="N156" s="133">
        <f>('wskaźniki 2015'!N156-'wskaźniki 2015'!N$175)/'wskaźniki 2015'!N$176</f>
        <v>-0.1855278476807197</v>
      </c>
      <c r="O156" s="133">
        <f>('wskaźniki 2015'!O156-'wskaźniki 2015'!O$175)/'wskaźniki 2015'!O$176</f>
        <v>-0.86622579078601747</v>
      </c>
      <c r="P156" s="133">
        <f>('wskaźniki 2015'!P156-'wskaźniki 2015'!P$175)/'wskaźniki 2015'!P$176</f>
        <v>0.21528799813061042</v>
      </c>
      <c r="Q156" s="133">
        <f>('wskaźniki 2015'!U156-'wskaźniki 2015'!U$175)/'wskaźniki 2015'!U$176</f>
        <v>-0.72149862556098709</v>
      </c>
      <c r="R156" s="133">
        <f>('wskaźniki 2015'!R156-'wskaźniki 2015'!R$175)/'wskaźniki 2015'!R$176</f>
        <v>-0.15716791418322709</v>
      </c>
      <c r="S156" s="133">
        <f>('wskaźniki 2015'!S156-'wskaźniki 2015'!S$175)/'wskaźniki 2015'!S$176</f>
        <v>-0.60130133501331073</v>
      </c>
      <c r="T156" s="133">
        <f>('wskaźniki 2015'!T156-'wskaźniki 2015'!T$175)/'wskaźniki 2015'!T$176</f>
        <v>-1.9965655105572185E-2</v>
      </c>
      <c r="U156" s="133">
        <f>('wskaźniki 2015'!U156-'wskaźniki 2015'!U$175)/'wskaźniki 2015'!U$176</f>
        <v>-0.72149862556098709</v>
      </c>
      <c r="V156" s="133">
        <f>('wskaźniki 2015'!V156-'wskaźniki 2015'!V$175)/'wskaźniki 2015'!V$176</f>
        <v>-0.78545322176211552</v>
      </c>
    </row>
    <row r="157" spans="1:22">
      <c r="A157" s="72" t="s">
        <v>328</v>
      </c>
      <c r="B157" s="72" t="s">
        <v>329</v>
      </c>
      <c r="C157" s="133">
        <f>('wskaźniki 2015'!C157-'wskaźniki 2015'!C$175)/'wskaźniki 2015'!C$176</f>
        <v>-0.39413683997854226</v>
      </c>
      <c r="D157" s="133">
        <f>('wskaźniki 2015'!D157-'wskaźniki 2015'!D$175)/'wskaźniki 2015'!D$176</f>
        <v>-1.7030700582527587</v>
      </c>
      <c r="E157" s="133">
        <f>('wskaźniki 2015'!E157-'wskaźniki 2015'!E$175)/'wskaźniki 2015'!E$176</f>
        <v>-8.7911849447245255E-2</v>
      </c>
      <c r="F157" s="133">
        <f>('wskaźniki 2015'!F$175-'wskaźniki 2015'!F157)/'wskaźniki 2015'!F$176</f>
        <v>-3.5739553589205504E-2</v>
      </c>
      <c r="G157" s="133">
        <f>('wskaźniki 2015'!G$175-'wskaźniki 2015'!G157)/'wskaźniki 2015'!G$176</f>
        <v>-0.89089668928103161</v>
      </c>
      <c r="H157" s="133">
        <f>('wskaźniki 2015'!H$175-'wskaźniki 2015'!H157)/'wskaźniki 2015'!H$176</f>
        <v>-0.67270829264635734</v>
      </c>
      <c r="I157" s="133">
        <f>('wskaźniki 2015'!I157-'wskaźniki 2015'!I$175)/'wskaźniki 2015'!I$176</f>
        <v>-0.41056556480610251</v>
      </c>
      <c r="J157" s="133">
        <f>('wskaźniki 2015'!J157-'wskaźniki 2015'!J$175)/'wskaźniki 2015'!J$176</f>
        <v>-0.61251103014283703</v>
      </c>
      <c r="K157" s="133">
        <f>('wskaźniki 2015'!K157-'wskaźniki 2015'!K$175)/'wskaźniki 2015'!K$176</f>
        <v>-0.71549007525230657</v>
      </c>
      <c r="L157" s="133">
        <f>('wskaźniki 2015'!L$175-'wskaźniki 2015'!L157)/'wskaźniki 2015'!L$176</f>
        <v>8.8035553740626729E-2</v>
      </c>
      <c r="M157" s="133">
        <f>('wskaźniki 2015'!M157-'wskaźniki 2015'!M$175)/'wskaźniki 2015'!M$176</f>
        <v>-0.65417461827204704</v>
      </c>
      <c r="N157" s="133">
        <f>('wskaźniki 2015'!N157-'wskaźniki 2015'!N$175)/'wskaźniki 2015'!N$176</f>
        <v>-8.364143169064215E-3</v>
      </c>
      <c r="O157" s="133">
        <f>('wskaźniki 2015'!O157-'wskaźniki 2015'!O$175)/'wskaźniki 2015'!O$176</f>
        <v>-0.84280353597866731</v>
      </c>
      <c r="P157" s="133">
        <f>('wskaźniki 2015'!P157-'wskaźniki 2015'!P$175)/'wskaźniki 2015'!P$176</f>
        <v>1.6956592383773332</v>
      </c>
      <c r="Q157" s="133">
        <f>('wskaźniki 2015'!U157-'wskaźniki 2015'!U$175)/'wskaźniki 2015'!U$176</f>
        <v>-0.51010942568656248</v>
      </c>
      <c r="R157" s="133">
        <f>('wskaźniki 2015'!R157-'wskaźniki 2015'!R$175)/'wskaźniki 2015'!R$176</f>
        <v>-0.11627476624467081</v>
      </c>
      <c r="S157" s="133">
        <f>('wskaźniki 2015'!S157-'wskaźniki 2015'!S$175)/'wskaźniki 2015'!S$176</f>
        <v>-0.60130133501331073</v>
      </c>
      <c r="T157" s="133">
        <f>('wskaźniki 2015'!T157-'wskaźniki 2015'!T$175)/'wskaźniki 2015'!T$176</f>
        <v>6.8340281885883175E-2</v>
      </c>
      <c r="U157" s="133">
        <f>('wskaźniki 2015'!U157-'wskaźniki 2015'!U$175)/'wskaźniki 2015'!U$176</f>
        <v>-0.51010942568656248</v>
      </c>
      <c r="V157" s="133">
        <f>('wskaźniki 2015'!V157-'wskaźniki 2015'!V$175)/'wskaźniki 2015'!V$176</f>
        <v>-0.82057189323475443</v>
      </c>
    </row>
    <row r="158" spans="1:22">
      <c r="A158" s="72" t="s">
        <v>330</v>
      </c>
      <c r="B158" s="72" t="s">
        <v>331</v>
      </c>
      <c r="C158" s="133">
        <f>('wskaźniki 2015'!C158-'wskaźniki 2015'!C$175)/'wskaźniki 2015'!C$176</f>
        <v>0.86166697676688053</v>
      </c>
      <c r="D158" s="133">
        <f>('wskaźniki 2015'!D158-'wskaźniki 2015'!D$175)/'wskaźniki 2015'!D$176</f>
        <v>-1.0135344172885756</v>
      </c>
      <c r="E158" s="133">
        <f>('wskaźniki 2015'!E158-'wskaźniki 2015'!E$175)/'wskaźniki 2015'!E$176</f>
        <v>-0.76784390839862571</v>
      </c>
      <c r="F158" s="133">
        <f>('wskaźniki 2015'!F$175-'wskaźniki 2015'!F158)/'wskaźniki 2015'!F$176</f>
        <v>0.51573729722855544</v>
      </c>
      <c r="G158" s="133">
        <f>('wskaźniki 2015'!G$175-'wskaźniki 2015'!G158)/'wskaźniki 2015'!G$176</f>
        <v>-0.2916630946868507</v>
      </c>
      <c r="H158" s="133">
        <f>('wskaźniki 2015'!H$175-'wskaźniki 2015'!H158)/'wskaźniki 2015'!H$176</f>
        <v>-7.6880947731015614E-2</v>
      </c>
      <c r="I158" s="133">
        <f>('wskaźniki 2015'!I158-'wskaźniki 2015'!I$175)/'wskaźniki 2015'!I$176</f>
        <v>2.5287814040332406</v>
      </c>
      <c r="J158" s="133">
        <f>('wskaźniki 2015'!J158-'wskaźniki 2015'!J$175)/'wskaźniki 2015'!J$176</f>
        <v>-0.95033405754280698</v>
      </c>
      <c r="K158" s="133">
        <f>('wskaźniki 2015'!K158-'wskaźniki 2015'!K$175)/'wskaźniki 2015'!K$176</f>
        <v>-0.59436040378200172</v>
      </c>
      <c r="L158" s="133">
        <f>('wskaźniki 2015'!L$175-'wskaźniki 2015'!L158)/'wskaźniki 2015'!L$176</f>
        <v>8.8035553740626729E-2</v>
      </c>
      <c r="M158" s="133">
        <f>('wskaźniki 2015'!M158-'wskaźniki 2015'!M$175)/'wskaźniki 2015'!M$176</f>
        <v>0.6463857147178298</v>
      </c>
      <c r="N158" s="133">
        <f>('wskaźniki 2015'!N158-'wskaźniki 2015'!N$175)/'wskaźniki 2015'!N$176</f>
        <v>1.3448650040582639</v>
      </c>
      <c r="O158" s="133">
        <f>('wskaźniki 2015'!O158-'wskaźniki 2015'!O$175)/'wskaźniki 2015'!O$176</f>
        <v>-1.3683564968406663</v>
      </c>
      <c r="P158" s="133">
        <f>('wskaźniki 2015'!P158-'wskaźniki 2015'!P$175)/'wskaźniki 2015'!P$176</f>
        <v>-1.2048181980308184</v>
      </c>
      <c r="Q158" s="133">
        <f>('wskaźniki 2015'!U158-'wskaźniki 2015'!U$175)/'wskaźniki 2015'!U$176</f>
        <v>-0.55032158640450191</v>
      </c>
      <c r="R158" s="133">
        <f>('wskaźniki 2015'!R158-'wskaźniki 2015'!R$175)/'wskaźniki 2015'!R$176</f>
        <v>-0.24662167529881893</v>
      </c>
      <c r="S158" s="133">
        <f>('wskaźniki 2015'!S158-'wskaźniki 2015'!S$175)/'wskaźniki 2015'!S$176</f>
        <v>3.1984177958848199</v>
      </c>
      <c r="T158" s="133">
        <f>('wskaźniki 2015'!T158-'wskaźniki 2015'!T$175)/'wskaźniki 2015'!T$176</f>
        <v>-0.47192848797869147</v>
      </c>
      <c r="U158" s="133">
        <f>('wskaźniki 2015'!U158-'wskaźniki 2015'!U$175)/'wskaźniki 2015'!U$176</f>
        <v>-0.55032158640450191</v>
      </c>
      <c r="V158" s="133">
        <f>('wskaźniki 2015'!V158-'wskaźniki 2015'!V$175)/'wskaźniki 2015'!V$176</f>
        <v>-0.36548219780273056</v>
      </c>
    </row>
    <row r="159" spans="1:22">
      <c r="A159" s="72" t="s">
        <v>332</v>
      </c>
      <c r="B159" s="72" t="s">
        <v>333</v>
      </c>
      <c r="C159" s="133">
        <f>('wskaźniki 2015'!C159-'wskaźniki 2015'!C$175)/'wskaźniki 2015'!C$176</f>
        <v>3.3476204021743103</v>
      </c>
      <c r="D159" s="133">
        <f>('wskaźniki 2015'!D159-'wskaźniki 2015'!D$175)/'wskaźniki 2015'!D$176</f>
        <v>-1.2857052142544194</v>
      </c>
      <c r="E159" s="133">
        <f>('wskaźniki 2015'!E159-'wskaźniki 2015'!E$175)/'wskaźniki 2015'!E$176</f>
        <v>-0.3184696590759708</v>
      </c>
      <c r="F159" s="133">
        <f>('wskaźniki 2015'!F$175-'wskaźniki 2015'!F159)/'wskaźniki 2015'!F$176</f>
        <v>-1.8739957229817406</v>
      </c>
      <c r="G159" s="133">
        <f>('wskaźniki 2015'!G$175-'wskaźniki 2015'!G159)/'wskaźniki 2015'!G$176</f>
        <v>-2.5060722976986813</v>
      </c>
      <c r="H159" s="133">
        <f>('wskaźniki 2015'!H$175-'wskaźniki 2015'!H159)/'wskaźniki 2015'!H$176</f>
        <v>-2.3064284319303581</v>
      </c>
      <c r="I159" s="133">
        <f>('wskaźniki 2015'!I159-'wskaźniki 2015'!I$175)/'wskaźniki 2015'!I$176</f>
        <v>-0.41056556480610251</v>
      </c>
      <c r="J159" s="133">
        <f>('wskaźniki 2015'!J159-'wskaźniki 2015'!J$175)/'wskaźniki 2015'!J$176</f>
        <v>-1.3493801250754238</v>
      </c>
      <c r="K159" s="133">
        <f>('wskaźniki 2015'!K159-'wskaźniki 2015'!K$175)/'wskaźniki 2015'!K$176</f>
        <v>-0.7544634818373539</v>
      </c>
      <c r="L159" s="133">
        <f>('wskaźniki 2015'!L$175-'wskaźniki 2015'!L159)/'wskaźniki 2015'!L$176</f>
        <v>8.3204836626730977E-2</v>
      </c>
      <c r="M159" s="133">
        <f>('wskaźniki 2015'!M159-'wskaźniki 2015'!M$175)/'wskaźniki 2015'!M$176</f>
        <v>0.55968169251850552</v>
      </c>
      <c r="N159" s="133">
        <f>('wskaźniki 2015'!N159-'wskaźniki 2015'!N$175)/'wskaźniki 2015'!N$176</f>
        <v>1.3448650040582639</v>
      </c>
      <c r="O159" s="133">
        <f>('wskaźniki 2015'!O159-'wskaźniki 2015'!O$175)/'wskaźniki 2015'!O$176</f>
        <v>0.26135814968076293</v>
      </c>
      <c r="P159" s="133">
        <f>('wskaźniki 2015'!P159-'wskaźniki 2015'!P$175)/'wskaźniki 2015'!P$176</f>
        <v>-1.038431722828395</v>
      </c>
      <c r="Q159" s="133">
        <f>('wskaźniki 2015'!U159-'wskaźniki 2015'!U$175)/'wskaźniki 2015'!U$176</f>
        <v>-0.31874443648665435</v>
      </c>
      <c r="R159" s="133">
        <f>('wskaźniki 2015'!R159-'wskaźniki 2015'!R$175)/'wskaźniki 2015'!R$176</f>
        <v>0.17381100194446272</v>
      </c>
      <c r="S159" s="133">
        <f>('wskaźniki 2015'!S159-'wskaźniki 2015'!S$175)/'wskaźniki 2015'!S$176</f>
        <v>0.28108427254018847</v>
      </c>
      <c r="T159" s="133">
        <f>('wskaźniki 2015'!T159-'wskaźniki 2015'!T$175)/'wskaźniki 2015'!T$176</f>
        <v>0.55183354171204324</v>
      </c>
      <c r="U159" s="133">
        <f>('wskaźniki 2015'!U159-'wskaźniki 2015'!U$175)/'wskaźniki 2015'!U$176</f>
        <v>-0.31874443648665435</v>
      </c>
      <c r="V159" s="133">
        <f>('wskaźniki 2015'!V159-'wskaźniki 2015'!V$175)/'wskaźniki 2015'!V$176</f>
        <v>1.9883403058671891E-3</v>
      </c>
    </row>
    <row r="160" spans="1:22">
      <c r="A160" s="72" t="s">
        <v>334</v>
      </c>
      <c r="B160" s="72" t="s">
        <v>335</v>
      </c>
      <c r="C160" s="133">
        <f>('wskaźniki 2015'!C160-'wskaźniki 2015'!C$175)/'wskaźniki 2015'!C$176</f>
        <v>-0.17174166464061108</v>
      </c>
      <c r="D160" s="133">
        <f>('wskaźniki 2015'!D160-'wskaźniki 2015'!D$175)/'wskaźniki 2015'!D$176</f>
        <v>-0.12517345629572521</v>
      </c>
      <c r="E160" s="133">
        <f>('wskaźniki 2015'!E160-'wskaźniki 2015'!E$175)/'wskaźniki 2015'!E$176</f>
        <v>-0.64189103091626643</v>
      </c>
      <c r="F160" s="133">
        <f>('wskaźniki 2015'!F$175-'wskaźniki 2015'!F160)/'wskaźniki 2015'!F$176</f>
        <v>0.51573729722855544</v>
      </c>
      <c r="G160" s="133">
        <f>('wskaźniki 2015'!G$175-'wskaźniki 2015'!G160)/'wskaźniki 2015'!G$176</f>
        <v>0.24902468894123242</v>
      </c>
      <c r="H160" s="133">
        <f>('wskaźniki 2015'!H$175-'wskaźniki 2015'!H160)/'wskaźniki 2015'!H$176</f>
        <v>0.30752379092404336</v>
      </c>
      <c r="I160" s="133">
        <f>('wskaźniki 2015'!I160-'wskaźniki 2015'!I$175)/'wskaźniki 2015'!I$176</f>
        <v>-0.70948220570501863</v>
      </c>
      <c r="J160" s="133">
        <f>('wskaźniki 2015'!J160-'wskaźniki 2015'!J$175)/'wskaźniki 2015'!J$176</f>
        <v>-0.58531532397250952</v>
      </c>
      <c r="K160" s="133">
        <f>('wskaźniki 2015'!K160-'wskaźniki 2015'!K$175)/'wskaźniki 2015'!K$176</f>
        <v>-0.4599907474298161</v>
      </c>
      <c r="L160" s="133">
        <f>('wskaźniki 2015'!L$175-'wskaźniki 2015'!L160)/'wskaźniki 2015'!L$176</f>
        <v>0.41968593854831682</v>
      </c>
      <c r="M160" s="133">
        <f>('wskaźniki 2015'!M160-'wskaźniki 2015'!M$175)/'wskaźniki 2015'!M$176</f>
        <v>0.51238858950069088</v>
      </c>
      <c r="N160" s="133">
        <f>('wskaźniki 2015'!N160-'wskaźniki 2015'!N$175)/'wskaźniki 2015'!N$176</f>
        <v>0.6324407454901162</v>
      </c>
      <c r="O160" s="133">
        <f>('wskaźniki 2015'!O160-'wskaźniki 2015'!O$175)/'wskaźniki 2015'!O$176</f>
        <v>1.5776492949805607</v>
      </c>
      <c r="P160" s="133">
        <f>('wskaźniki 2015'!P160-'wskaźniki 2015'!P$175)/'wskaźniki 2015'!P$176</f>
        <v>-1.2070055616320245</v>
      </c>
      <c r="Q160" s="133">
        <f>('wskaźniki 2015'!U160-'wskaźniki 2015'!U$175)/'wskaźniki 2015'!U$176</f>
        <v>4.3325447658245961</v>
      </c>
      <c r="R160" s="133">
        <f>('wskaźniki 2015'!R160-'wskaźniki 2015'!R$175)/'wskaźniki 2015'!R$176</f>
        <v>-6.3744311598008382E-3</v>
      </c>
      <c r="S160" s="133">
        <f>('wskaźniki 2015'!S160-'wskaźniki 2015'!S$175)/'wskaźniki 2015'!S$176</f>
        <v>1.1082938381948855</v>
      </c>
      <c r="T160" s="133">
        <f>('wskaźniki 2015'!T160-'wskaźniki 2015'!T$175)/'wskaźniki 2015'!T$176</f>
        <v>-0.24533108792800085</v>
      </c>
      <c r="U160" s="133">
        <f>('wskaźniki 2015'!U160-'wskaźniki 2015'!U$175)/'wskaźniki 2015'!U$176</f>
        <v>4.3325447658245961</v>
      </c>
      <c r="V160" s="133">
        <f>('wskaźniki 2015'!V160-'wskaźniki 2015'!V$175)/'wskaźniki 2015'!V$176</f>
        <v>3.100752059146306</v>
      </c>
    </row>
    <row r="161" spans="1:22">
      <c r="A161" s="72" t="s">
        <v>336</v>
      </c>
      <c r="B161" s="72" t="s">
        <v>337</v>
      </c>
      <c r="C161" s="133">
        <f>('wskaźniki 2015'!C161-'wskaźniki 2015'!C$175)/'wskaźniki 2015'!C$176</f>
        <v>-0.35192774246829867</v>
      </c>
      <c r="D161" s="133">
        <f>('wskaźniki 2015'!D161-'wskaźniki 2015'!D$175)/'wskaźniki 2015'!D$176</f>
        <v>0.12711747114977714</v>
      </c>
      <c r="E161" s="133">
        <f>('wskaźniki 2015'!E161-'wskaźniki 2015'!E$175)/'wskaźniki 2015'!E$176</f>
        <v>-8.0440068579647639E-2</v>
      </c>
      <c r="F161" s="133">
        <f>('wskaźniki 2015'!F$175-'wskaźniki 2015'!F161)/'wskaźniki 2015'!F$176</f>
        <v>0.54199809964844725</v>
      </c>
      <c r="G161" s="133">
        <f>('wskaźniki 2015'!G$175-'wskaźniki 2015'!G161)/'wskaźniki 2015'!G$176</f>
        <v>8.3718869742837224E-2</v>
      </c>
      <c r="H161" s="133">
        <f>('wskaźniki 2015'!H$175-'wskaźniki 2015'!H161)/'wskaźniki 2015'!H$176</f>
        <v>0.19220236932752538</v>
      </c>
      <c r="I161" s="133">
        <f>('wskaźniki 2015'!I161-'wskaźniki 2015'!I$175)/'wskaźniki 2015'!I$176</f>
        <v>-0.90875996630429634</v>
      </c>
      <c r="J161" s="133">
        <f>('wskaźniki 2015'!J161-'wskaźniki 2015'!J$175)/'wskaźniki 2015'!J$176</f>
        <v>0.81313350826470276</v>
      </c>
      <c r="K161" s="133">
        <f>('wskaźniki 2015'!K161-'wskaźniki 2015'!K$175)/'wskaźniki 2015'!K$176</f>
        <v>-3.1903899285634862E-2</v>
      </c>
      <c r="L161" s="133">
        <f>('wskaźniki 2015'!L$175-'wskaźniki 2015'!L161)/'wskaźniki 2015'!L$176</f>
        <v>0.3323465731290916</v>
      </c>
      <c r="M161" s="133">
        <f>('wskaźniki 2015'!M161-'wskaźniki 2015'!M$175)/'wskaźniki 2015'!M$176</f>
        <v>0.44933111881027255</v>
      </c>
      <c r="N161" s="133">
        <f>('wskaźniki 2015'!N161-'wskaźniki 2015'!N$175)/'wskaźniki 2015'!N$176</f>
        <v>0.7266767585282311</v>
      </c>
      <c r="O161" s="133">
        <f>('wskaźniki 2015'!O161-'wskaźniki 2015'!O$175)/'wskaźniki 2015'!O$176</f>
        <v>0.80166758718282904</v>
      </c>
      <c r="P161" s="133">
        <f>('wskaźniki 2015'!P161-'wskaźniki 2015'!P$175)/'wskaźniki 2015'!P$176</f>
        <v>-0.22812412870269666</v>
      </c>
      <c r="Q161" s="133">
        <f>('wskaźniki 2015'!U161-'wskaźniki 2015'!U$175)/'wskaźniki 2015'!U$176</f>
        <v>-0.522976665116067</v>
      </c>
      <c r="R161" s="133">
        <f>('wskaźniki 2015'!R161-'wskaźniki 2015'!R$175)/'wskaźniki 2015'!R$176</f>
        <v>-0.13927716196010873</v>
      </c>
      <c r="S161" s="133">
        <f>('wskaźniki 2015'!S161-'wskaźniki 2015'!S$175)/'wskaźniki 2015'!S$176</f>
        <v>-0.60130133501331073</v>
      </c>
      <c r="T161" s="133">
        <f>('wskaźniki 2015'!T161-'wskaźniki 2015'!T$175)/'wskaźniki 2015'!T$176</f>
        <v>-0.18783409749672819</v>
      </c>
      <c r="U161" s="133">
        <f>('wskaźniki 2015'!U161-'wskaźniki 2015'!U$175)/'wskaźniki 2015'!U$176</f>
        <v>-0.522976665116067</v>
      </c>
      <c r="V161" s="133">
        <f>('wskaźniki 2015'!V161-'wskaźniki 2015'!V$175)/'wskaźniki 2015'!V$176</f>
        <v>-0.68637577277893724</v>
      </c>
    </row>
    <row r="162" spans="1:22">
      <c r="A162" s="72" t="s">
        <v>338</v>
      </c>
      <c r="B162" s="72" t="s">
        <v>339</v>
      </c>
      <c r="C162" s="133">
        <f>('wskaźniki 2015'!C162-'wskaźniki 2015'!C$175)/'wskaźniki 2015'!C$176</f>
        <v>-0.38899034362008411</v>
      </c>
      <c r="D162" s="133">
        <f>('wskaźniki 2015'!D162-'wskaźniki 2015'!D$175)/'wskaźniki 2015'!D$176</f>
        <v>0.10635010745442024</v>
      </c>
      <c r="E162" s="133">
        <f>('wskaźniki 2015'!E162-'wskaźniki 2015'!E$175)/'wskaźniki 2015'!E$176</f>
        <v>0.26539664586344069</v>
      </c>
      <c r="F162" s="133">
        <f>('wskaźniki 2015'!F$175-'wskaźniki 2015'!F162)/'wskaźniki 2015'!F$176</f>
        <v>0.6995629141678078</v>
      </c>
      <c r="G162" s="133">
        <f>('wskaźniki 2015'!G$175-'wskaźniki 2015'!G162)/'wskaźniki 2015'!G$176</f>
        <v>0.77249311640281559</v>
      </c>
      <c r="H162" s="133">
        <f>('wskaźniki 2015'!H$175-'wskaźniki 2015'!H162)/'wskaźniki 2015'!H$176</f>
        <v>0.80724995117562026</v>
      </c>
      <c r="I162" s="133">
        <f>('wskaźniki 2015'!I162-'wskaźniki 2015'!I$175)/'wskaźniki 2015'!I$176</f>
        <v>8.762883669209133E-2</v>
      </c>
      <c r="J162" s="133">
        <f>('wskaźniki 2015'!J162-'wskaźniki 2015'!J$175)/'wskaźniki 2015'!J$176</f>
        <v>-0.27394641228282851</v>
      </c>
      <c r="K162" s="133">
        <f>('wskaźniki 2015'!K162-'wskaźniki 2015'!K$175)/'wskaźniki 2015'!K$176</f>
        <v>0.64968548548281846</v>
      </c>
      <c r="L162" s="133">
        <f>('wskaźniki 2015'!L$175-'wskaźniki 2015'!L162)/'wskaźniki 2015'!L$176</f>
        <v>3.250895916318481E-2</v>
      </c>
      <c r="M162" s="133">
        <f>('wskaźniki 2015'!M162-'wskaźniki 2015'!M$175)/'wskaźniki 2015'!M$176</f>
        <v>-0.98522633939674231</v>
      </c>
      <c r="N162" s="133">
        <f>('wskaźniki 2015'!N162-'wskaźniki 2015'!N$175)/'wskaźniki 2015'!N$176</f>
        <v>-1.4030571361331625</v>
      </c>
      <c r="O162" s="133">
        <f>('wskaźniki 2015'!O162-'wskaźniki 2015'!O$175)/'wskaźniki 2015'!O$176</f>
        <v>-1.7682736474414442</v>
      </c>
      <c r="P162" s="133">
        <f>('wskaźniki 2015'!P162-'wskaźniki 2015'!P$175)/'wskaźniki 2015'!P$176</f>
        <v>-0.11670543279484748</v>
      </c>
      <c r="Q162" s="133">
        <f>('wskaźniki 2015'!U162-'wskaźniki 2015'!U$175)/'wskaźniki 2015'!U$176</f>
        <v>0.74463304288723486</v>
      </c>
      <c r="R162" s="133">
        <f>('wskaźniki 2015'!R162-'wskaźniki 2015'!R$175)/'wskaźniki 2015'!R$176</f>
        <v>-0.15972373592938685</v>
      </c>
      <c r="S162" s="133">
        <f>('wskaźniki 2015'!S162-'wskaźniki 2015'!S$175)/'wskaźniki 2015'!S$176</f>
        <v>-0.60130133501331073</v>
      </c>
      <c r="T162" s="133">
        <f>('wskaźniki 2015'!T162-'wskaźniki 2015'!T$175)/'wskaźniki 2015'!T$176</f>
        <v>-0.7513595821777217</v>
      </c>
      <c r="U162" s="133">
        <f>('wskaźniki 2015'!U162-'wskaźniki 2015'!U$175)/'wskaźniki 2015'!U$176</f>
        <v>0.74463304288723486</v>
      </c>
      <c r="V162" s="133">
        <f>('wskaźniki 2015'!V162-'wskaźniki 2015'!V$175)/'wskaźniki 2015'!V$176</f>
        <v>0.25952552180256555</v>
      </c>
    </row>
    <row r="163" spans="1:22">
      <c r="A163" s="72" t="s">
        <v>340</v>
      </c>
      <c r="B163" s="72" t="s">
        <v>341</v>
      </c>
      <c r="C163" s="133">
        <f>('wskaźniki 2015'!C163-'wskaźniki 2015'!C$175)/'wskaźniki 2015'!C$176</f>
        <v>-0.46616822056973667</v>
      </c>
      <c r="D163" s="133">
        <f>('wskaźniki 2015'!D163-'wskaźniki 2015'!D$175)/'wskaźniki 2015'!D$176</f>
        <v>-0.46611026025566776</v>
      </c>
      <c r="E163" s="133">
        <f>('wskaźniki 2015'!E163-'wskaźniki 2015'!E$175)/'wskaźniki 2015'!E$176</f>
        <v>-0.55863404410589335</v>
      </c>
      <c r="F163" s="133">
        <f>('wskaźniki 2015'!F$175-'wskaźniki 2015'!F163)/'wskaźniki 2015'!F$176</f>
        <v>0.27939007544951366</v>
      </c>
      <c r="G163" s="133">
        <f>('wskaźniki 2015'!G$175-'wskaźniki 2015'!G163)/'wskaźniki 2015'!G$176</f>
        <v>-0.10225017685535666</v>
      </c>
      <c r="H163" s="133">
        <f>('wskaźniki 2015'!H$175-'wskaźniki 2015'!H163)/'wskaźniki 2015'!H$176</f>
        <v>-3.8440473865509861E-2</v>
      </c>
      <c r="I163" s="133">
        <f>('wskaźniki 2015'!I163-'wskaźniki 2015'!I$175)/'wskaźniki 2015'!I$176</f>
        <v>-0.33583640458137326</v>
      </c>
      <c r="J163" s="133">
        <f>('wskaźniki 2015'!J163-'wskaźniki 2015'!J$175)/'wskaźniki 2015'!J$176</f>
        <v>3.4109352224119545E-2</v>
      </c>
      <c r="K163" s="133">
        <f>('wskaźniki 2015'!K163-'wskaźniki 2015'!K$175)/'wskaźniki 2015'!K$176</f>
        <v>-0.14925585767822921</v>
      </c>
      <c r="L163" s="133">
        <f>('wskaźniki 2015'!L$175-'wskaźniki 2015'!L163)/'wskaźniki 2015'!L$176</f>
        <v>-0.10630586151589802</v>
      </c>
      <c r="M163" s="133">
        <f>('wskaźniki 2015'!M163-'wskaźniki 2015'!M$175)/'wskaźniki 2015'!M$176</f>
        <v>-0.20489013960281657</v>
      </c>
      <c r="N163" s="133">
        <f>('wskaźniki 2015'!N163-'wskaźniki 2015'!N$175)/'wskaźniki 2015'!N$176</f>
        <v>-0.99595755980850686</v>
      </c>
      <c r="O163" s="133">
        <f>('wskaźniki 2015'!O163-'wskaźniki 2015'!O$175)/'wskaźniki 2015'!O$176</f>
        <v>-0.26277730500845492</v>
      </c>
      <c r="P163" s="133">
        <f>('wskaźniki 2015'!P163-'wskaźniki 2015'!P$175)/'wskaźniki 2015'!P$176</f>
        <v>-0.73993259909664033</v>
      </c>
      <c r="Q163" s="133">
        <f>('wskaźniki 2015'!U163-'wskaźniki 2015'!U$175)/'wskaźniki 2015'!U$176</f>
        <v>-0.25509522027147108</v>
      </c>
      <c r="R163" s="133">
        <f>('wskaźniki 2015'!R163-'wskaźniki 2015'!R$175)/'wskaźniki 2015'!R$176</f>
        <v>-9.1994459656153035E-2</v>
      </c>
      <c r="S163" s="133">
        <f>('wskaźniki 2015'!S163-'wskaźniki 2015'!S$175)/'wskaźniki 2015'!S$176</f>
        <v>-0.60130133501331073</v>
      </c>
      <c r="T163" s="133">
        <f>('wskaźniki 2015'!T163-'wskaźniki 2015'!T$175)/'wskaźniki 2015'!T$176</f>
        <v>-0.26269516973033219</v>
      </c>
      <c r="U163" s="133">
        <f>('wskaźniki 2015'!U163-'wskaźniki 2015'!U$175)/'wskaźniki 2015'!U$176</f>
        <v>-0.25509522027147108</v>
      </c>
      <c r="V163" s="133">
        <f>('wskaźniki 2015'!V163-'wskaźniki 2015'!V$175)/'wskaźniki 2015'!V$176</f>
        <v>-0.39197226230136917</v>
      </c>
    </row>
    <row r="164" spans="1:22">
      <c r="A164" s="72" t="s">
        <v>342</v>
      </c>
      <c r="B164" s="72" t="s">
        <v>343</v>
      </c>
      <c r="C164" s="133">
        <f>('wskaźniki 2015'!C164-'wskaźniki 2015'!C$175)/'wskaźniki 2015'!C$176</f>
        <v>-0.39576101943767533</v>
      </c>
      <c r="D164" s="133">
        <f>('wskaźniki 2015'!D164-'wskaźniki 2015'!D$175)/'wskaźniki 2015'!D$176</f>
        <v>0.60356280237888182</v>
      </c>
      <c r="E164" s="133">
        <f>('wskaźniki 2015'!E164-'wskaźniki 2015'!E$175)/'wskaźniki 2015'!E$176</f>
        <v>-4.6548626368721107E-3</v>
      </c>
      <c r="F164" s="133">
        <f>('wskaźniki 2015'!F$175-'wskaźniki 2015'!F164)/'wskaźniki 2015'!F$176</f>
        <v>1.749995010963542</v>
      </c>
      <c r="G164" s="133">
        <f>('wskaźniki 2015'!G$175-'wskaźniki 2015'!G164)/'wskaźniki 2015'!G$176</f>
        <v>0.58652406980462179</v>
      </c>
      <c r="H164" s="133">
        <f>('wskaźniki 2015'!H$175-'wskaźniki 2015'!H164)/'wskaźniki 2015'!H$176</f>
        <v>0.9994523205031498</v>
      </c>
      <c r="I164" s="133">
        <f>('wskaźniki 2015'!I164-'wskaźniki 2015'!I$175)/'wskaźniki 2015'!I$176</f>
        <v>3.774267407778725</v>
      </c>
      <c r="J164" s="133">
        <f>('wskaźniki 2015'!J164-'wskaźniki 2015'!J$175)/'wskaźniki 2015'!J$176</f>
        <v>0.34337669258960135</v>
      </c>
      <c r="K164" s="133">
        <f>('wskaźniki 2015'!K164-'wskaźniki 2015'!K$175)/'wskaźniki 2015'!K$176</f>
        <v>0.82452164454124155</v>
      </c>
      <c r="L164" s="133">
        <f>('wskaźniki 2015'!L$175-'wskaźniki 2015'!L164)/'wskaźniki 2015'!L$176</f>
        <v>1.3651205767894392</v>
      </c>
      <c r="M164" s="133">
        <f>('wskaźniki 2015'!M164-'wskaźniki 2015'!M$175)/'wskaźniki 2015'!M$176</f>
        <v>-0.32312289714735093</v>
      </c>
      <c r="N164" s="133">
        <f>('wskaźniki 2015'!N164-'wskaźniki 2015'!N$175)/'wskaźniki 2015'!N$176</f>
        <v>-1.2522795152721788</v>
      </c>
      <c r="O164" s="133">
        <f>('wskaźniki 2015'!O164-'wskaźniki 2015'!O$175)/'wskaźniki 2015'!O$176</f>
        <v>-0.88967975296828539</v>
      </c>
      <c r="P164" s="133">
        <f>('wskaźniki 2015'!P164-'wskaźniki 2015'!P$175)/'wskaźniki 2015'!P$176</f>
        <v>-0.77491985914061023</v>
      </c>
      <c r="Q164" s="133">
        <f>('wskaźniki 2015'!U164-'wskaźniki 2015'!U$175)/'wskaźniki 2015'!U$176</f>
        <v>1.5609636876399093</v>
      </c>
      <c r="R164" s="133">
        <f>('wskaźniki 2015'!R164-'wskaźniki 2015'!R$175)/'wskaźniki 2015'!R$176</f>
        <v>-0.22489719045646092</v>
      </c>
      <c r="S164" s="133">
        <f>('wskaźniki 2015'!S164-'wskaźniki 2015'!S$175)/'wskaźniki 2015'!S$176</f>
        <v>-0.60130133501331073</v>
      </c>
      <c r="T164" s="133">
        <f>('wskaźniki 2015'!T164-'wskaźniki 2015'!T$175)/'wskaźniki 2015'!T$176</f>
        <v>-0.28340269855441935</v>
      </c>
      <c r="U164" s="133">
        <f>('wskaźniki 2015'!U164-'wskaźniki 2015'!U$175)/'wskaźniki 2015'!U$176</f>
        <v>1.5609636876399093</v>
      </c>
      <c r="V164" s="133">
        <f>('wskaźniki 2015'!V164-'wskaźniki 2015'!V$175)/'wskaźniki 2015'!V$176</f>
        <v>0.92300548919853953</v>
      </c>
    </row>
    <row r="165" spans="1:22">
      <c r="A165" s="72" t="s">
        <v>344</v>
      </c>
      <c r="B165" s="72" t="s">
        <v>345</v>
      </c>
      <c r="C165" s="133">
        <f>('wskaźniki 2015'!C165-'wskaźniki 2015'!C$175)/'wskaźniki 2015'!C$176</f>
        <v>-0.28682358511244332</v>
      </c>
      <c r="D165" s="133">
        <f>('wskaźniki 2015'!D165-'wskaźniki 2015'!D$175)/'wskaźniki 2015'!D$176</f>
        <v>-0.61309408720777703</v>
      </c>
      <c r="E165" s="133">
        <f>('wskaźniki 2015'!E165-'wskaźniki 2015'!E$175)/'wskaźniki 2015'!E$176</f>
        <v>-1.2236225413220785</v>
      </c>
      <c r="F165" s="133">
        <f>('wskaźniki 2015'!F$175-'wskaźniki 2015'!F165)/'wskaźniki 2015'!F$176</f>
        <v>0.22686847060972809</v>
      </c>
      <c r="G165" s="133">
        <f>('wskaźniki 2015'!G$175-'wskaźniki 2015'!G165)/'wskaźniki 2015'!G$176</f>
        <v>4.92801574098383E-2</v>
      </c>
      <c r="H165" s="133">
        <f>('wskaźniki 2015'!H$175-'wskaźniki 2015'!H165)/'wskaźniki 2015'!H$176</f>
        <v>5.766071079825489E-2</v>
      </c>
      <c r="I165" s="133">
        <f>('wskaźniki 2015'!I165-'wskaźniki 2015'!I$175)/'wskaźniki 2015'!I$176</f>
        <v>3.0269758055314342</v>
      </c>
      <c r="J165" s="133">
        <f>('wskaźniki 2015'!J165-'wskaźniki 2015'!J$175)/'wskaźniki 2015'!J$176</f>
        <v>-4.2272292319344179E-2</v>
      </c>
      <c r="K165" s="133">
        <f>('wskaźniki 2015'!K165-'wskaźniki 2015'!K$175)/'wskaźniki 2015'!K$176</f>
        <v>-0.52240396420656265</v>
      </c>
      <c r="L165" s="133">
        <f>('wskaźniki 2015'!L$175-'wskaźniki 2015'!L165)/'wskaźniki 2015'!L$176</f>
        <v>-5.0779266938456101E-2</v>
      </c>
      <c r="M165" s="133">
        <f>('wskaźniki 2015'!M165-'wskaźniki 2015'!M$175)/'wskaźniki 2015'!M$176</f>
        <v>-1.1665165676316951</v>
      </c>
      <c r="N165" s="133">
        <f>('wskaźniki 2015'!N165-'wskaźniki 2015'!N$175)/'wskaźniki 2015'!N$176</f>
        <v>0.47035480306455912</v>
      </c>
      <c r="O165" s="133">
        <f>('wskaźniki 2015'!O165-'wskaźniki 2015'!O$175)/'wskaźniki 2015'!O$176</f>
        <v>-0.22471099061756364</v>
      </c>
      <c r="P165" s="133">
        <f>('wskaźniki 2015'!P165-'wskaźniki 2015'!P$175)/'wskaźniki 2015'!P$176</f>
        <v>2.216545295230095</v>
      </c>
      <c r="Q165" s="133">
        <f>('wskaźniki 2015'!U165-'wskaźniki 2015'!U$175)/'wskaźniki 2015'!U$176</f>
        <v>-0.1982021094239271</v>
      </c>
      <c r="R165" s="133">
        <f>('wskaźniki 2015'!R165-'wskaźniki 2015'!R$175)/'wskaźniki 2015'!R$176</f>
        <v>-0.18528195339098452</v>
      </c>
      <c r="S165" s="133">
        <f>('wskaźniki 2015'!S165-'wskaźniki 2015'!S$175)/'wskaźniki 2015'!S$176</f>
        <v>-0.60130133501331073</v>
      </c>
      <c r="T165" s="133">
        <f>('wskaźniki 2015'!T165-'wskaźniki 2015'!T$175)/'wskaźniki 2015'!T$176</f>
        <v>-9.6046168897861786E-3</v>
      </c>
      <c r="U165" s="133">
        <f>('wskaźniki 2015'!U165-'wskaźniki 2015'!U$175)/'wskaźniki 2015'!U$176</f>
        <v>-0.1982021094239271</v>
      </c>
      <c r="V165" s="133">
        <f>('wskaźniki 2015'!V165-'wskaźniki 2015'!V$175)/'wskaźniki 2015'!V$176</f>
        <v>-0.17160463533923379</v>
      </c>
    </row>
    <row r="166" spans="1:22">
      <c r="A166" s="72" t="s">
        <v>346</v>
      </c>
      <c r="B166" s="72" t="s">
        <v>347</v>
      </c>
      <c r="C166" s="133">
        <f>('wskaźniki 2015'!C166-'wskaźniki 2015'!C$175)/'wskaźniki 2015'!C$176</f>
        <v>2.1963315552027445</v>
      </c>
      <c r="D166" s="133">
        <f>('wskaźniki 2015'!D166-'wskaźniki 2015'!D$175)/'wskaźniki 2015'!D$176</f>
        <v>-0.61772976511527333</v>
      </c>
      <c r="E166" s="133">
        <f>('wskaźniki 2015'!E166-'wskaźniki 2015'!E$175)/'wskaźniki 2015'!E$176</f>
        <v>-0.59279075664348213</v>
      </c>
      <c r="F166" s="133">
        <f>('wskaźniki 2015'!F$175-'wskaźniki 2015'!F166)/'wskaźniki 2015'!F$176</f>
        <v>0.48947649480866168</v>
      </c>
      <c r="G166" s="133">
        <f>('wskaźniki 2015'!G$175-'wskaźniki 2015'!G166)/'wskaźniki 2015'!G$176</f>
        <v>-0.82890700708163423</v>
      </c>
      <c r="H166" s="133">
        <f>('wskaźniki 2015'!H$175-'wskaźniki 2015'!H166)/'wskaźniki 2015'!H$176</f>
        <v>-0.40362497558781563</v>
      </c>
      <c r="I166" s="133">
        <f>('wskaźniki 2015'!I166-'wskaźniki 2015'!I$175)/'wskaźniki 2015'!I$176</f>
        <v>-0.46038500495592172</v>
      </c>
      <c r="J166" s="133">
        <f>('wskaźniki 2015'!J166-'wskaźniki 2015'!J$175)/'wskaźniki 2015'!J$176</f>
        <v>-1.92681639702982</v>
      </c>
      <c r="K166" s="133">
        <f>('wskaźniki 2015'!K166-'wskaźniki 2015'!K$175)/'wskaźniki 2015'!K$176</f>
        <v>-0.4589293899460784</v>
      </c>
      <c r="L166" s="133">
        <f>('wskaźniki 2015'!L$175-'wskaźniki 2015'!L166)/'wskaźniki 2015'!L$176</f>
        <v>0.48840205661121472</v>
      </c>
      <c r="M166" s="133">
        <f>('wskaźniki 2015'!M166-'wskaźniki 2015'!M$175)/'wskaźniki 2015'!M$176</f>
        <v>0.60697479553631839</v>
      </c>
      <c r="N166" s="133">
        <f>('wskaźniki 2015'!N166-'wskaźniki 2015'!N$175)/'wskaźniki 2015'!N$176</f>
        <v>1.3712510877089357</v>
      </c>
      <c r="O166" s="133">
        <f>('wskaźniki 2015'!O166-'wskaźniki 2015'!O$175)/'wskaźniki 2015'!O$176</f>
        <v>0.27362500393626732</v>
      </c>
      <c r="P166" s="133">
        <f>('wskaźniki 2015'!P166-'wskaźniki 2015'!P$175)/'wskaźniki 2015'!P$176</f>
        <v>0.30580981455566886</v>
      </c>
      <c r="Q166" s="133">
        <f>('wskaźniki 2015'!U166-'wskaźniki 2015'!U$175)/'wskaźniki 2015'!U$176</f>
        <v>-0.40091959597643279</v>
      </c>
      <c r="R166" s="133">
        <f>('wskaźniki 2015'!R166-'wskaźniki 2015'!R$175)/'wskaźniki 2015'!R$176</f>
        <v>-0.23639838831417986</v>
      </c>
      <c r="S166" s="133">
        <f>('wskaźniki 2015'!S166-'wskaźniki 2015'!S$175)/'wskaźniki 2015'!S$176</f>
        <v>-0.11055090456075459</v>
      </c>
      <c r="T166" s="133">
        <f>('wskaźniki 2015'!T166-'wskaźniki 2015'!T$175)/'wskaźniki 2015'!T$176</f>
        <v>0.80143683282258293</v>
      </c>
      <c r="U166" s="133">
        <f>('wskaźniki 2015'!U166-'wskaźniki 2015'!U$175)/'wskaźniki 2015'!U$176</f>
        <v>-0.40091959597643279</v>
      </c>
      <c r="V166" s="133">
        <f>('wskaźniki 2015'!V166-'wskaźniki 2015'!V$175)/'wskaźniki 2015'!V$176</f>
        <v>-3.3922345351485222E-2</v>
      </c>
    </row>
    <row r="167" spans="1:22">
      <c r="A167" s="72" t="s">
        <v>348</v>
      </c>
      <c r="B167" s="72" t="s">
        <v>349</v>
      </c>
      <c r="C167" s="133">
        <f>('wskaźniki 2015'!C167-'wskaźniki 2015'!C$175)/'wskaźniki 2015'!C$176</f>
        <v>-0.42818590333868306</v>
      </c>
      <c r="D167" s="133">
        <f>('wskaźniki 2015'!D167-'wskaźniki 2015'!D$175)/'wskaźniki 2015'!D$176</f>
        <v>-0.19078294234068618</v>
      </c>
      <c r="E167" s="133">
        <f>('wskaźniki 2015'!E167-'wskaźniki 2015'!E$175)/'wskaźniki 2015'!E$176</f>
        <v>1.2676826793883174</v>
      </c>
      <c r="F167" s="133">
        <f>('wskaźniki 2015'!F$175-'wskaźniki 2015'!F167)/'wskaźniki 2015'!F$176</f>
        <v>1.3560829746651417</v>
      </c>
      <c r="G167" s="133">
        <f>('wskaźniki 2015'!G$175-'wskaźniki 2015'!G167)/'wskaźniki 2015'!G$176</f>
        <v>0.94124280683451056</v>
      </c>
      <c r="H167" s="133">
        <f>('wskaźniki 2015'!H$175-'wskaźniki 2015'!H167)/'wskaźniki 2015'!H$176</f>
        <v>1.172434452897926</v>
      </c>
      <c r="I167" s="133">
        <f>('wskaźniki 2015'!I167-'wskaźniki 2015'!I$175)/'wskaźniki 2015'!I$176</f>
        <v>2.5287814040332406</v>
      </c>
      <c r="J167" s="133">
        <f>('wskaźniki 2015'!J167-'wskaźniki 2015'!J$175)/'wskaźniki 2015'!J$176</f>
        <v>0.50058257134718465</v>
      </c>
      <c r="K167" s="133">
        <f>('wskaźniki 2015'!K167-'wskaźniki 2015'!K$175)/'wskaźniki 2015'!K$176</f>
        <v>1.0444475075486241</v>
      </c>
      <c r="L167" s="133">
        <f>('wskaźniki 2015'!L$175-'wskaźniki 2015'!L167)/'wskaźniki 2015'!L$176</f>
        <v>0.15744129831564616</v>
      </c>
      <c r="M167" s="133">
        <f>('wskaźniki 2015'!M167-'wskaźniki 2015'!M$175)/'wskaźniki 2015'!M$176</f>
        <v>0.61485697937262063</v>
      </c>
      <c r="N167" s="133">
        <f>('wskaźniki 2015'!N167-'wskaźniki 2015'!N$175)/'wskaźniki 2015'!N$176</f>
        <v>-1.501062589692802</v>
      </c>
      <c r="O167" s="133">
        <f>('wskaźniki 2015'!O167-'wskaźniki 2015'!O$175)/'wskaźniki 2015'!O$176</f>
        <v>0.19082009221128962</v>
      </c>
      <c r="P167" s="133">
        <f>('wskaźniki 2015'!P167-'wskaźniki 2015'!P$175)/'wskaźniki 2015'!P$176</f>
        <v>2.1937702629852476</v>
      </c>
      <c r="Q167" s="133">
        <f>('wskaźniki 2015'!U167-'wskaźniki 2015'!U$175)/'wskaźniki 2015'!U$176</f>
        <v>-0.53715516437772448</v>
      </c>
      <c r="R167" s="133">
        <f>('wskaźniki 2015'!R167-'wskaźniki 2015'!R$175)/'wskaźniki 2015'!R$176</f>
        <v>-6.8992063940715123E-2</v>
      </c>
      <c r="S167" s="133">
        <f>('wskaźniki 2015'!S167-'wskaźniki 2015'!S$175)/'wskaźniki 2015'!S$176</f>
        <v>-0.60130133501331073</v>
      </c>
      <c r="T167" s="133">
        <f>('wskaźniki 2015'!T167-'wskaźniki 2015'!T$175)/'wskaźniki 2015'!T$176</f>
        <v>-0.40807136023365775</v>
      </c>
      <c r="U167" s="133">
        <f>('wskaźniki 2015'!U167-'wskaźniki 2015'!U$175)/'wskaźniki 2015'!U$176</f>
        <v>-0.53715516437772448</v>
      </c>
      <c r="V167" s="133">
        <f>('wskaźniki 2015'!V167-'wskaźniki 2015'!V$175)/'wskaźniki 2015'!V$176</f>
        <v>-0.53828121272122653</v>
      </c>
    </row>
    <row r="168" spans="1:22">
      <c r="A168" s="72" t="s">
        <v>350</v>
      </c>
      <c r="B168" s="72" t="s">
        <v>351</v>
      </c>
      <c r="C168" s="133">
        <f>('wskaźniki 2015'!C168-'wskaźniki 2015'!C$175)/'wskaźniki 2015'!C$176</f>
        <v>-0.42157177493883957</v>
      </c>
      <c r="D168" s="133">
        <f>('wskaźniki 2015'!D168-'wskaźniki 2015'!D$175)/'wskaźniki 2015'!D$176</f>
        <v>-0.12713777673642565</v>
      </c>
      <c r="E168" s="133">
        <f>('wskaźniki 2015'!E168-'wskaźniki 2015'!E$175)/'wskaźniki 2015'!E$176</f>
        <v>-0.55649924957229391</v>
      </c>
      <c r="F168" s="133">
        <f>('wskaźniki 2015'!F$175-'wskaźniki 2015'!F168)/'wskaźniki 2015'!F$176</f>
        <v>0.62078050690812847</v>
      </c>
      <c r="G168" s="133">
        <f>('wskaźniki 2015'!G$175-'wskaźniki 2015'!G168)/'wskaźniki 2015'!G$176</f>
        <v>0.33167759854042955</v>
      </c>
      <c r="H168" s="133">
        <f>('wskaźniki 2015'!H$175-'wskaźniki 2015'!H168)/'wskaźniki 2015'!H$176</f>
        <v>0.42284521252056134</v>
      </c>
      <c r="I168" s="133">
        <f>('wskaźniki 2015'!I168-'wskaźniki 2015'!I$175)/'wskaźniki 2015'!I$176</f>
        <v>3.5749896471794482</v>
      </c>
      <c r="J168" s="133">
        <f>('wskaźniki 2015'!J168-'wskaźniki 2015'!J$175)/'wskaźniki 2015'!J$176</f>
        <v>1.3606830110989994</v>
      </c>
      <c r="K168" s="133">
        <f>('wskaźniki 2015'!K168-'wskaźniki 2015'!K$175)/'wskaźniki 2015'!K$176</f>
        <v>-0.28163771738714344</v>
      </c>
      <c r="L168" s="133">
        <f>('wskaźniki 2015'!L$175-'wskaźniki 2015'!L168)/'wskaźniki 2015'!L$176</f>
        <v>-0.25899983219255834</v>
      </c>
      <c r="M168" s="133">
        <f>('wskaźniki 2015'!M168-'wskaźniki 2015'!M$175)/'wskaźniki 2015'!M$176</f>
        <v>-3.1212981590346609</v>
      </c>
      <c r="N168" s="133">
        <f>('wskaźniki 2015'!N168-'wskaźniki 2015'!N$175)/'wskaźniki 2015'!N$176</f>
        <v>-0.7886383311246542</v>
      </c>
      <c r="O168" s="133">
        <f>('wskaźniki 2015'!O168-'wskaźniki 2015'!O$175)/'wskaźniki 2015'!O$176</f>
        <v>0.17602614321904766</v>
      </c>
      <c r="P168" s="133">
        <f>('wskaźniki 2015'!P168-'wskaźniki 2015'!P$175)/'wskaźniki 2015'!P$176</f>
        <v>2.6330225223411201</v>
      </c>
      <c r="Q168" s="133">
        <f>('wskaźniki 2015'!U168-'wskaźniki 2015'!U$175)/'wskaźniki 2015'!U$176</f>
        <v>-0.56165299175531291</v>
      </c>
      <c r="R168" s="133">
        <f>('wskaźniki 2015'!R168-'wskaźniki 2015'!R$175)/'wskaźniki 2015'!R$176</f>
        <v>-0.26834616014117696</v>
      </c>
      <c r="S168" s="133">
        <f>('wskaźniki 2015'!S168-'wskaźniki 2015'!S$175)/'wskaźniki 2015'!S$176</f>
        <v>-0.60130133501331073</v>
      </c>
      <c r="T168" s="133">
        <f>('wskaźniki 2015'!T168-'wskaźniki 2015'!T$175)/'wskaźniki 2015'!T$176</f>
        <v>-0.4130504439669056</v>
      </c>
      <c r="U168" s="133">
        <f>('wskaźniki 2015'!U168-'wskaźniki 2015'!U$175)/'wskaźniki 2015'!U$176</f>
        <v>-0.56165299175531291</v>
      </c>
      <c r="V168" s="133">
        <f>('wskaźniki 2015'!V168-'wskaźniki 2015'!V$175)/'wskaźniki 2015'!V$176</f>
        <v>-0.68448077618639314</v>
      </c>
    </row>
    <row r="169" spans="1:22">
      <c r="A169" s="72" t="s">
        <v>352</v>
      </c>
      <c r="B169" s="72" t="s">
        <v>353</v>
      </c>
      <c r="C169" s="133">
        <f>('wskaźniki 2015'!C169-'wskaźniki 2015'!C$175)/'wskaźniki 2015'!C$176</f>
        <v>-0.42910561941795117</v>
      </c>
      <c r="D169" s="133">
        <f>('wskaźniki 2015'!D169-'wskaźniki 2015'!D$175)/'wskaźniki 2015'!D$176</f>
        <v>0.36761360100932683</v>
      </c>
      <c r="E169" s="133">
        <f>('wskaźniki 2015'!E169-'wskaźniki 2015'!E$175)/'wskaźniki 2015'!E$176</f>
        <v>-0.61947568831347355</v>
      </c>
      <c r="F169" s="133">
        <f>('wskaźniki 2015'!F$175-'wskaźniki 2015'!F169)/'wskaźniki 2015'!F$176</f>
        <v>0.98843174078663509</v>
      </c>
      <c r="G169" s="133">
        <f>('wskaźniki 2015'!G$175-'wskaźniki 2015'!G169)/'wskaźniki 2015'!G$176</f>
        <v>0.18014726427523459</v>
      </c>
      <c r="H169" s="133">
        <f>('wskaźniki 2015'!H$175-'wskaźniki 2015'!H169)/'wskaźniki 2015'!H$176</f>
        <v>0.44206544945331389</v>
      </c>
      <c r="I169" s="133">
        <f>('wskaźniki 2015'!I169-'wskaźniki 2015'!I$175)/'wskaźniki 2015'!I$176</f>
        <v>0.41145519766591748</v>
      </c>
      <c r="J169" s="133">
        <f>('wskaźniki 2015'!J169-'wskaźniki 2015'!J$175)/'wskaźniki 2015'!J$176</f>
        <v>-0.87025510761756353</v>
      </c>
      <c r="K169" s="133">
        <f>('wskaźniki 2015'!K169-'wskaźniki 2015'!K$175)/'wskaźniki 2015'!K$176</f>
        <v>1.7504121362232576</v>
      </c>
      <c r="L169" s="133">
        <f>('wskaźniki 2015'!L$175-'wskaźniki 2015'!L169)/'wskaźniki 2015'!L$176</f>
        <v>0.75434136255375395</v>
      </c>
      <c r="M169" s="133">
        <f>('wskaźniki 2015'!M169-'wskaźniki 2015'!M$175)/'wskaźniki 2015'!M$176</f>
        <v>0.18133686837599472</v>
      </c>
      <c r="N169" s="133">
        <f>('wskaźniki 2015'!N169-'wskaźniki 2015'!N$175)/'wskaźniki 2015'!N$176</f>
        <v>-1.184429585884736</v>
      </c>
      <c r="O169" s="133">
        <f>('wskaźniki 2015'!O169-'wskaźniki 2015'!O$175)/'wskaźniki 2015'!O$176</f>
        <v>-0.17510793938504296</v>
      </c>
      <c r="P169" s="133">
        <f>('wskaźniki 2015'!P169-'wskaźniki 2015'!P$175)/'wskaźniki 2015'!P$176</f>
        <v>1.4236955200939005</v>
      </c>
      <c r="Q169" s="133">
        <f>('wskaźniki 2015'!U169-'wskaźniki 2015'!U$175)/'wskaźniki 2015'!U$176</f>
        <v>0.446016099878979</v>
      </c>
      <c r="R169" s="133">
        <f>('wskaźniki 2015'!R169-'wskaźniki 2015'!R$175)/'wskaźniki 2015'!R$176</f>
        <v>-0.30923930807973321</v>
      </c>
      <c r="S169" s="133">
        <f>('wskaźniki 2015'!S169-'wskaźniki 2015'!S$175)/'wskaźniki 2015'!S$176</f>
        <v>-0.60130133501331073</v>
      </c>
      <c r="T169" s="133">
        <f>('wskaźniki 2015'!T169-'wskaźniki 2015'!T$175)/'wskaźniki 2015'!T$176</f>
        <v>-0.72481872899700028</v>
      </c>
      <c r="U169" s="133">
        <f>('wskaźniki 2015'!U169-'wskaźniki 2015'!U$175)/'wskaźniki 2015'!U$176</f>
        <v>0.446016099878979</v>
      </c>
      <c r="V169" s="133">
        <f>('wskaźniki 2015'!V169-'wskaźniki 2015'!V$175)/'wskaźniki 2015'!V$176</f>
        <v>-0.15855177788495317</v>
      </c>
    </row>
    <row r="170" spans="1:22">
      <c r="A170" s="72" t="s">
        <v>354</v>
      </c>
      <c r="B170" s="72" t="s">
        <v>355</v>
      </c>
      <c r="C170" s="133">
        <f>('wskaźniki 2015'!C170-'wskaźniki 2015'!C$175)/'wskaźniki 2015'!C$176</f>
        <v>-0.41941924794480767</v>
      </c>
      <c r="D170" s="133">
        <f>('wskaźniki 2015'!D170-'wskaźniki 2015'!D$175)/'wskaźniki 2015'!D$176</f>
        <v>0.18383426556108523</v>
      </c>
      <c r="E170" s="133">
        <f>('wskaźniki 2015'!E170-'wskaźniki 2015'!E$175)/'wskaźniki 2015'!E$176</f>
        <v>9.1410891375096864E-2</v>
      </c>
      <c r="F170" s="133">
        <f>('wskaźniki 2015'!F$175-'wskaźniki 2015'!F170)/'wskaźniki 2015'!F$176</f>
        <v>0.93591013594684769</v>
      </c>
      <c r="G170" s="133">
        <f>('wskaźniki 2015'!G$175-'wskaźniki 2015'!G170)/'wskaźniki 2015'!G$176</f>
        <v>0.79660021503591494</v>
      </c>
      <c r="H170" s="133">
        <f>('wskaźniki 2015'!H$175-'wskaźniki 2015'!H170)/'wskaźniki 2015'!H$176</f>
        <v>0.90335113583938509</v>
      </c>
      <c r="I170" s="133">
        <f>('wskaźniki 2015'!I170-'wskaźniki 2015'!I$175)/'wskaźniki 2015'!I$176</f>
        <v>0.38654547759100744</v>
      </c>
      <c r="J170" s="133">
        <f>('wskaźniki 2015'!J170-'wskaźniki 2015'!J$175)/'wskaźniki 2015'!J$176</f>
        <v>-5.2174795579171269E-2</v>
      </c>
      <c r="K170" s="133">
        <f>('wskaźniki 2015'!K170-'wskaźniki 2015'!K$175)/'wskaźniki 2015'!K$176</f>
        <v>1.3403233925278828</v>
      </c>
      <c r="L170" s="133">
        <f>('wskaźniki 2015'!L$175-'wskaźniki 2015'!L170)/'wskaźniki 2015'!L$176</f>
        <v>1.3651205767894392</v>
      </c>
      <c r="M170" s="133">
        <f>('wskaźniki 2015'!M170-'wskaźniki 2015'!M$175)/'wskaźniki 2015'!M$176</f>
        <v>0.6857966338993412</v>
      </c>
      <c r="N170" s="133">
        <f>('wskaźniki 2015'!N170-'wskaźniki 2015'!N$175)/'wskaźniki 2015'!N$176</f>
        <v>1.1714707400681328</v>
      </c>
      <c r="O170" s="133">
        <f>('wskaźniki 2015'!O170-'wskaźniki 2015'!O$175)/'wskaźniki 2015'!O$176</f>
        <v>1.0002457895463028</v>
      </c>
      <c r="P170" s="133">
        <f>('wskaźniki 2015'!P170-'wskaźniki 2015'!P$175)/'wskaźniki 2015'!P$176</f>
        <v>1.1756770196153232</v>
      </c>
      <c r="Q170" s="133">
        <f>('wskaźniki 2015'!U170-'wskaźniki 2015'!U$175)/'wskaźniki 2015'!U$176</f>
        <v>-0.25424164896947782</v>
      </c>
      <c r="R170" s="133">
        <f>('wskaźniki 2015'!R170-'wskaźniki 2015'!R$175)/'wskaźniki 2015'!R$176</f>
        <v>2.5709449517583461E-3</v>
      </c>
      <c r="S170" s="133">
        <f>('wskaźniki 2015'!S170-'wskaźniki 2015'!S$175)/'wskaźniki 2015'!S$176</f>
        <v>-0.60130133501331073</v>
      </c>
      <c r="T170" s="133">
        <f>('wskaźniki 2015'!T170-'wskaźniki 2015'!T$175)/'wskaźniki 2015'!T$176</f>
        <v>-8.2765812903592084E-2</v>
      </c>
      <c r="U170" s="133">
        <f>('wskaźniki 2015'!U170-'wskaźniki 2015'!U$175)/'wskaźniki 2015'!U$176</f>
        <v>-0.25424164896947782</v>
      </c>
      <c r="V170" s="133">
        <f>('wskaźniki 2015'!V170-'wskaźniki 2015'!V$175)/'wskaźniki 2015'!V$176</f>
        <v>-0.23432964240097759</v>
      </c>
    </row>
    <row r="171" spans="1:22">
      <c r="A171" s="72" t="s">
        <v>356</v>
      </c>
      <c r="B171" s="72" t="s">
        <v>357</v>
      </c>
      <c r="C171" s="133">
        <f>('wskaźniki 2015'!C171-'wskaźniki 2015'!C$175)/'wskaźniki 2015'!C$176</f>
        <v>0.93587045277932546</v>
      </c>
      <c r="D171" s="133">
        <f>('wskaźniki 2015'!D171-'wskaźniki 2015'!D$175)/'wskaźniki 2015'!D$176</f>
        <v>-0.60737270809284538</v>
      </c>
      <c r="E171" s="133">
        <f>('wskaźniki 2015'!E171-'wskaźniki 2015'!E$175)/'wskaźniki 2015'!E$176</f>
        <v>-0.22240390506400187</v>
      </c>
      <c r="F171" s="133">
        <f>('wskaźniki 2015'!F$175-'wskaźniki 2015'!F171)/'wskaźniki 2015'!F$176</f>
        <v>-2.2679077592801429</v>
      </c>
      <c r="G171" s="133">
        <f>('wskaźniki 2015'!G$175-'wskaźniki 2015'!G171)/'wskaźniki 2015'!G$176</f>
        <v>-2.3407664785002869</v>
      </c>
      <c r="H171" s="133">
        <f>('wskaźniki 2015'!H$175-'wskaźniki 2015'!H171)/'wskaźniki 2015'!H$176</f>
        <v>-2.421749853526876</v>
      </c>
      <c r="I171" s="133">
        <f>('wskaźniki 2015'!I171-'wskaźniki 2015'!I$175)/'wskaźniki 2015'!I$176</f>
        <v>3.1017049657561646</v>
      </c>
      <c r="J171" s="133">
        <f>('wskaźniki 2015'!J171-'wskaźniki 2015'!J$175)/'wskaźniki 2015'!J$176</f>
        <v>1.2792336506752311</v>
      </c>
      <c r="K171" s="133">
        <f>('wskaźniki 2015'!K171-'wskaźniki 2015'!K$175)/'wskaźniki 2015'!K$176</f>
        <v>-0.74492925359360807</v>
      </c>
      <c r="L171" s="133">
        <f>('wskaźniki 2015'!L$175-'wskaźniki 2015'!L171)/'wskaźniki 2015'!L$176</f>
        <v>-1.0812678416745738</v>
      </c>
      <c r="M171" s="133">
        <f>('wskaźniki 2015'!M171-'wskaźniki 2015'!M$175)/'wskaźniki 2015'!M$176</f>
        <v>0.47297767031917942</v>
      </c>
      <c r="N171" s="133">
        <f>('wskaźniki 2015'!N171-'wskaźniki 2015'!N$175)/'wskaźniki 2015'!N$176</f>
        <v>1.1337763348528866</v>
      </c>
      <c r="O171" s="133">
        <f>('wskaźniki 2015'!O171-'wskaźniki 2015'!O$175)/'wskaźniki 2015'!O$176</f>
        <v>3.1086306610345001E-2</v>
      </c>
      <c r="P171" s="133">
        <f>('wskaźniki 2015'!P171-'wskaźniki 2015'!P$175)/'wskaźniki 2015'!P$176</f>
        <v>-1.1317731827392219</v>
      </c>
      <c r="Q171" s="133">
        <f>('wskaźniki 2015'!U171-'wskaźniki 2015'!U$175)/'wskaźniki 2015'!U$176</f>
        <v>-0.19866415635982315</v>
      </c>
      <c r="R171" s="133">
        <f>('wskaźniki 2015'!R171-'wskaźniki 2015'!R$175)/'wskaźniki 2015'!R$176</f>
        <v>1.0747381674657805</v>
      </c>
      <c r="S171" s="133">
        <f>('wskaźniki 2015'!S171-'wskaźniki 2015'!S$175)/'wskaźniki 2015'!S$176</f>
        <v>0.22869502506823985</v>
      </c>
      <c r="T171" s="133">
        <f>('wskaźniki 2015'!T171-'wskaźniki 2015'!T$175)/'wskaźniki 2015'!T$176</f>
        <v>1.0935960398915283</v>
      </c>
      <c r="U171" s="133">
        <f>('wskaźniki 2015'!U171-'wskaźniki 2015'!U$175)/'wskaźniki 2015'!U$176</f>
        <v>-0.19866415635982315</v>
      </c>
      <c r="V171" s="133">
        <f>('wskaźniki 2015'!V171-'wskaźniki 2015'!V$175)/'wskaźniki 2015'!V$176</f>
        <v>0.33137592812761163</v>
      </c>
    </row>
    <row r="172" spans="1:22">
      <c r="A172" s="72" t="s">
        <v>358</v>
      </c>
      <c r="B172" s="72" t="s">
        <v>359</v>
      </c>
      <c r="C172" s="133">
        <f>('wskaźniki 2015'!C172-'wskaźniki 2015'!C$175)/'wskaźniki 2015'!C$176</f>
        <v>2.9916120057886539</v>
      </c>
      <c r="D172" s="133">
        <f>('wskaźniki 2015'!D172-'wskaźniki 2015'!D$175)/'wskaźniki 2015'!D$176</f>
        <v>0.15611782247535888</v>
      </c>
      <c r="E172" s="133">
        <f>('wskaźniki 2015'!E172-'wskaźniki 2015'!E$175)/'wskaźniki 2015'!E$176</f>
        <v>-0.18184280892561488</v>
      </c>
      <c r="F172" s="133">
        <f>('wskaźniki 2015'!F$175-'wskaźniki 2015'!F172)/'wskaźniki 2015'!F$176</f>
        <v>-0.87608523102579372</v>
      </c>
      <c r="G172" s="133">
        <f>('wskaźniki 2015'!G$175-'wskaźniki 2015'!G172)/'wskaźniki 2015'!G$176</f>
        <v>-0.83579474954823352</v>
      </c>
      <c r="H172" s="133">
        <f>('wskaźniki 2015'!H$175-'wskaźniki 2015'!H172)/'wskaźniki 2015'!H$176</f>
        <v>-0.98023208357040481</v>
      </c>
      <c r="I172" s="133">
        <f>('wskaźniki 2015'!I172-'wskaźniki 2015'!I$175)/'wskaźniki 2015'!I$176</f>
        <v>1.5573023211117629</v>
      </c>
      <c r="J172" s="133">
        <f>('wskaźniki 2015'!J172-'wskaźniki 2015'!J$175)/'wskaźniki 2015'!J$176</f>
        <v>-0.83553007457315143</v>
      </c>
      <c r="K172" s="133">
        <f>('wskaźniki 2015'!K172-'wskaźniki 2015'!K$175)/'wskaźniki 2015'!K$176</f>
        <v>-0.63253329497677213</v>
      </c>
      <c r="L172" s="133">
        <f>('wskaźniki 2015'!L$175-'wskaźniki 2015'!L172)/'wskaźniki 2015'!L$176</f>
        <v>-0.53438735450406749</v>
      </c>
      <c r="M172" s="133">
        <f>('wskaźniki 2015'!M172-'wskaźniki 2015'!M$175)/'wskaźniki 2015'!M$176</f>
        <v>0.55179950868220229</v>
      </c>
      <c r="N172" s="133">
        <f>('wskaźniki 2015'!N172-'wskaźniki 2015'!N$175)/'wskaźniki 2015'!N$176</f>
        <v>1.2958622772784438</v>
      </c>
      <c r="O172" s="133">
        <f>('wskaźniki 2015'!O172-'wskaźniki 2015'!O$175)/'wskaźniki 2015'!O$176</f>
        <v>0.11134377662002831</v>
      </c>
      <c r="P172" s="133">
        <f>('wskaźniki 2015'!P172-'wskaźniki 2015'!P$175)/'wskaźniki 2015'!P$176</f>
        <v>-0.62786979832980905</v>
      </c>
      <c r="Q172" s="133">
        <f>('wskaźniki 2015'!U172-'wskaźniki 2015'!U$175)/'wskaźniki 2015'!U$176</f>
        <v>4.9844585510228738E-2</v>
      </c>
      <c r="R172" s="133">
        <f>('wskaźniki 2015'!R172-'wskaźniki 2015'!R$175)/'wskaźniki 2015'!R$176</f>
        <v>1.1424674437390145</v>
      </c>
      <c r="S172" s="133">
        <f>('wskaźniki 2015'!S172-'wskaźniki 2015'!S$175)/'wskaźniki 2015'!S$176</f>
        <v>1.0148399578646821</v>
      </c>
      <c r="T172" s="133">
        <f>('wskaźniki 2015'!T172-'wskaźniki 2015'!T$175)/'wskaźniki 2015'!T$176</f>
        <v>0.661784998066974</v>
      </c>
      <c r="U172" s="133">
        <f>('wskaźniki 2015'!U172-'wskaźniki 2015'!U$175)/'wskaźniki 2015'!U$176</f>
        <v>4.9844585510228738E-2</v>
      </c>
      <c r="V172" s="133">
        <f>('wskaźniki 2015'!V172-'wskaźniki 2015'!V$175)/'wskaźniki 2015'!V$176</f>
        <v>0.57272585211919314</v>
      </c>
    </row>
    <row r="173" spans="1:22">
      <c r="A173" s="72" t="s">
        <v>360</v>
      </c>
      <c r="B173" s="72" t="s">
        <v>361</v>
      </c>
      <c r="C173" s="133">
        <f>('wskaźniki 2015'!C173-'wskaźniki 2015'!C$175)/'wskaźniki 2015'!C$176</f>
        <v>3.7330792815237657</v>
      </c>
      <c r="D173" s="133">
        <f>('wskaźniki 2015'!D173-'wskaźniki 2015'!D$175)/'wskaźniki 2015'!D$176</f>
        <v>0.43405733157880205</v>
      </c>
      <c r="E173" s="133">
        <f>('wskaźniki 2015'!E173-'wskaźniki 2015'!E$175)/'wskaźniki 2015'!E$176</f>
        <v>0.51516760629456015</v>
      </c>
      <c r="F173" s="133">
        <f>('wskaźniki 2015'!F$175-'wskaźniki 2015'!F173)/'wskaźniki 2015'!F$176</f>
        <v>-1.2962580697440877</v>
      </c>
      <c r="G173" s="133">
        <f>('wskaźniki 2015'!G$175-'wskaźniki 2015'!G173)/'wskaźniki 2015'!G$176</f>
        <v>-1.3489315633099177</v>
      </c>
      <c r="H173" s="133">
        <f>('wskaźniki 2015'!H$175-'wskaźniki 2015'!H173)/'wskaźniki 2015'!H$176</f>
        <v>-1.4607380068892284</v>
      </c>
      <c r="I173" s="133">
        <f>('wskaźniki 2015'!I173-'wskaźniki 2015'!I$175)/'wskaźniki 2015'!I$176</f>
        <v>1.4327537207372143</v>
      </c>
      <c r="J173" s="133">
        <f>('wskaźniki 2015'!J173-'wskaźniki 2015'!J$175)/'wskaźniki 2015'!J$176</f>
        <v>2.8145470981168614</v>
      </c>
      <c r="K173" s="133">
        <f>('wskaźniki 2015'!K173-'wskaźniki 2015'!K$175)/'wskaźniki 2015'!K$176</f>
        <v>-0.58438544234585643</v>
      </c>
      <c r="L173" s="133">
        <f>('wskaźniki 2015'!L$175-'wskaźniki 2015'!L173)/'wskaźniki 2015'!L$176</f>
        <v>-0.98369068750293531</v>
      </c>
      <c r="M173" s="133">
        <f>('wskaźniki 2015'!M173-'wskaźniki 2015'!M$175)/'wskaźniki 2015'!M$176</f>
        <v>0.41780238346506343</v>
      </c>
      <c r="N173" s="133">
        <f>('wskaźniki 2015'!N173-'wskaźniki 2015'!N$175)/'wskaźniki 2015'!N$176</f>
        <v>1.2430901099770999</v>
      </c>
      <c r="O173" s="133">
        <f>('wskaźniki 2015'!O173-'wskaźniki 2015'!O$175)/'wskaźniki 2015'!O$176</f>
        <v>1.0605895020844229</v>
      </c>
      <c r="P173" s="133">
        <f>('wskaźniki 2015'!P173-'wskaźniki 2015'!P$175)/'wskaźniki 2015'!P$176</f>
        <v>-1.4528284446819386</v>
      </c>
      <c r="Q173" s="133">
        <f>('wskaźniki 2015'!U173-'wskaźniki 2015'!U$175)/'wskaźniki 2015'!U$176</f>
        <v>3.0388250759888286E-2</v>
      </c>
      <c r="R173" s="133">
        <f>('wskaźniki 2015'!R173-'wskaźniki 2015'!R$175)/'wskaźniki 2015'!R$176</f>
        <v>12.48009270970374</v>
      </c>
      <c r="S173" s="133">
        <f>('wskaźniki 2015'!S173-'wskaźniki 2015'!S$175)/'wskaźniki 2015'!S$176</f>
        <v>1.0263395965138817</v>
      </c>
      <c r="T173" s="133">
        <f>('wskaźniki 2015'!T173-'wskaźniki 2015'!T$175)/'wskaźniki 2015'!T$176</f>
        <v>1.4111058374743599</v>
      </c>
      <c r="U173" s="133">
        <f>('wskaźniki 2015'!U173-'wskaźniki 2015'!U$175)/'wskaźniki 2015'!U$176</f>
        <v>3.0388250759888286E-2</v>
      </c>
      <c r="V173" s="133">
        <f>('wskaźniki 2015'!V173-'wskaźniki 2015'!V$175)/'wskaźniki 2015'!V$176</f>
        <v>2.4189197141856749</v>
      </c>
    </row>
    <row r="174" spans="1:22">
      <c r="B174" s="72"/>
    </row>
    <row r="175" spans="1:22">
      <c r="B175" s="72"/>
    </row>
    <row r="178" spans="1:2">
      <c r="A178" s="72"/>
      <c r="B178" s="72"/>
    </row>
    <row r="179" spans="1:2">
      <c r="A179" s="72"/>
      <c r="B179" s="72"/>
    </row>
    <row r="180" spans="1:2">
      <c r="A180" s="72"/>
      <c r="B180" s="72"/>
    </row>
    <row r="181" spans="1:2">
      <c r="A181" s="72"/>
      <c r="B181" s="72"/>
    </row>
    <row r="182" spans="1:2">
      <c r="A182" s="72"/>
      <c r="B182" s="72"/>
    </row>
    <row r="183" spans="1:2">
      <c r="A183" s="72"/>
      <c r="B183" s="72"/>
    </row>
    <row r="184" spans="1:2">
      <c r="A184" s="72"/>
      <c r="B184" s="72"/>
    </row>
    <row r="185" spans="1:2">
      <c r="A185" s="72"/>
      <c r="B185" s="72"/>
    </row>
    <row r="186" spans="1:2">
      <c r="A186" s="72"/>
      <c r="B186" s="72"/>
    </row>
    <row r="187" spans="1:2">
      <c r="A187" s="72"/>
      <c r="B187" s="72"/>
    </row>
    <row r="188" spans="1:2">
      <c r="A188" s="72"/>
      <c r="B188" s="72"/>
    </row>
    <row r="189" spans="1:2">
      <c r="A189" s="72"/>
      <c r="B189" s="72"/>
    </row>
    <row r="190" spans="1:2">
      <c r="A190" s="72"/>
      <c r="B190" s="72"/>
    </row>
    <row r="191" spans="1:2">
      <c r="A191" s="72"/>
      <c r="B191" s="72"/>
    </row>
    <row r="192" spans="1:2">
      <c r="A192" s="72"/>
      <c r="B192" s="72"/>
    </row>
    <row r="193" spans="1:2">
      <c r="A193" s="72"/>
      <c r="B193" s="72"/>
    </row>
    <row r="194" spans="1:2">
      <c r="A194" s="72"/>
      <c r="B194" s="72"/>
    </row>
    <row r="195" spans="1:2">
      <c r="A195" s="72"/>
      <c r="B195" s="72"/>
    </row>
    <row r="196" spans="1:2">
      <c r="A196" s="72"/>
      <c r="B196" s="72"/>
    </row>
    <row r="197" spans="1:2">
      <c r="A197" s="72"/>
      <c r="B197" s="72"/>
    </row>
    <row r="198" spans="1:2">
      <c r="A198" s="72"/>
      <c r="B198" s="72"/>
    </row>
    <row r="199" spans="1:2">
      <c r="A199" s="72"/>
      <c r="B199" s="72"/>
    </row>
    <row r="200" spans="1:2">
      <c r="A200" s="72"/>
      <c r="B200" s="72"/>
    </row>
    <row r="201" spans="1:2">
      <c r="A201" s="72"/>
      <c r="B201" s="72"/>
    </row>
    <row r="202" spans="1:2">
      <c r="A202" s="72"/>
      <c r="B202" s="72"/>
    </row>
    <row r="203" spans="1:2">
      <c r="A203" s="72"/>
      <c r="B203" s="72"/>
    </row>
    <row r="204" spans="1:2">
      <c r="A204" s="72"/>
      <c r="B204" s="72"/>
    </row>
    <row r="205" spans="1:2">
      <c r="A205" s="72"/>
      <c r="B205" s="72"/>
    </row>
    <row r="206" spans="1:2">
      <c r="A206" s="72"/>
      <c r="B206" s="72"/>
    </row>
    <row r="207" spans="1:2">
      <c r="A207" s="72"/>
      <c r="B207" s="72"/>
    </row>
    <row r="208" spans="1:2">
      <c r="A208" s="72"/>
      <c r="B208" s="72"/>
    </row>
    <row r="209" spans="1:2">
      <c r="A209" s="72"/>
      <c r="B209" s="72"/>
    </row>
    <row r="210" spans="1:2">
      <c r="A210" s="72"/>
      <c r="B210" s="72"/>
    </row>
    <row r="211" spans="1:2">
      <c r="A211" s="72"/>
      <c r="B211" s="72"/>
    </row>
    <row r="212" spans="1:2">
      <c r="A212" s="72"/>
      <c r="B212" s="72"/>
    </row>
    <row r="213" spans="1:2">
      <c r="A213" s="72"/>
      <c r="B213" s="72"/>
    </row>
    <row r="214" spans="1:2">
      <c r="A214" s="72"/>
      <c r="B214" s="72"/>
    </row>
    <row r="215" spans="1:2">
      <c r="A215" s="72"/>
      <c r="B215" s="72"/>
    </row>
    <row r="216" spans="1:2">
      <c r="A216" s="72"/>
      <c r="B216" s="72"/>
    </row>
    <row r="217" spans="1:2">
      <c r="A217" s="72"/>
      <c r="B217" s="72"/>
    </row>
    <row r="218" spans="1:2">
      <c r="A218" s="72"/>
      <c r="B218" s="72"/>
    </row>
    <row r="219" spans="1:2">
      <c r="A219" s="72"/>
      <c r="B219" s="72"/>
    </row>
    <row r="220" spans="1:2">
      <c r="A220" s="72"/>
      <c r="B220" s="72"/>
    </row>
    <row r="221" spans="1:2">
      <c r="A221" s="72"/>
      <c r="B221" s="72"/>
    </row>
    <row r="222" spans="1:2">
      <c r="A222" s="72"/>
      <c r="B222" s="72"/>
    </row>
    <row r="223" spans="1:2">
      <c r="A223" s="72"/>
      <c r="B223" s="72"/>
    </row>
    <row r="224" spans="1:2">
      <c r="A224" s="72"/>
      <c r="B224" s="72"/>
    </row>
    <row r="225" spans="1:2">
      <c r="A225" s="72"/>
      <c r="B225" s="72"/>
    </row>
    <row r="226" spans="1:2">
      <c r="A226" s="72"/>
      <c r="B226" s="72"/>
    </row>
    <row r="227" spans="1:2">
      <c r="A227" s="72"/>
      <c r="B227" s="72"/>
    </row>
    <row r="228" spans="1:2">
      <c r="A228" s="72"/>
      <c r="B228" s="72"/>
    </row>
    <row r="229" spans="1:2">
      <c r="A229" s="72"/>
      <c r="B229" s="72"/>
    </row>
    <row r="230" spans="1:2">
      <c r="A230" s="72"/>
      <c r="B230" s="72"/>
    </row>
    <row r="231" spans="1:2">
      <c r="A231" s="72"/>
      <c r="B231" s="72"/>
    </row>
    <row r="232" spans="1:2">
      <c r="A232" s="72"/>
      <c r="B232" s="72"/>
    </row>
    <row r="233" spans="1:2">
      <c r="A233" s="72"/>
      <c r="B233" s="72"/>
    </row>
    <row r="234" spans="1:2">
      <c r="A234" s="72"/>
      <c r="B234" s="72"/>
    </row>
    <row r="235" spans="1:2">
      <c r="A235" s="72"/>
      <c r="B235" s="72"/>
    </row>
    <row r="236" spans="1:2">
      <c r="A236" s="72"/>
      <c r="B236" s="72"/>
    </row>
    <row r="237" spans="1:2">
      <c r="A237" s="72"/>
      <c r="B237" s="72"/>
    </row>
    <row r="238" spans="1:2">
      <c r="A238" s="72"/>
      <c r="B238" s="72"/>
    </row>
    <row r="239" spans="1:2">
      <c r="A239" s="72"/>
      <c r="B239" s="72"/>
    </row>
    <row r="240" spans="1:2">
      <c r="A240" s="72"/>
      <c r="B240" s="72"/>
    </row>
    <row r="241" spans="1:2">
      <c r="A241" s="72"/>
      <c r="B241" s="72"/>
    </row>
    <row r="242" spans="1:2">
      <c r="A242" s="72"/>
      <c r="B242" s="72"/>
    </row>
    <row r="243" spans="1:2">
      <c r="A243" s="72"/>
      <c r="B243" s="72"/>
    </row>
    <row r="244" spans="1:2">
      <c r="A244" s="72"/>
      <c r="B244" s="72"/>
    </row>
    <row r="245" spans="1:2">
      <c r="A245" s="72"/>
      <c r="B245" s="72"/>
    </row>
    <row r="246" spans="1:2">
      <c r="A246" s="72"/>
      <c r="B246" s="72"/>
    </row>
    <row r="247" spans="1:2">
      <c r="A247" s="72"/>
      <c r="B247" s="72"/>
    </row>
    <row r="248" spans="1:2">
      <c r="A248" s="72"/>
      <c r="B248" s="72"/>
    </row>
    <row r="249" spans="1:2">
      <c r="A249" s="72"/>
      <c r="B249" s="72"/>
    </row>
    <row r="250" spans="1:2">
      <c r="A250" s="72"/>
      <c r="B250" s="72"/>
    </row>
    <row r="251" spans="1:2">
      <c r="A251" s="72"/>
      <c r="B251" s="72"/>
    </row>
    <row r="252" spans="1:2">
      <c r="A252" s="72"/>
      <c r="B252" s="72"/>
    </row>
    <row r="253" spans="1:2">
      <c r="A253" s="72"/>
      <c r="B253" s="72"/>
    </row>
    <row r="254" spans="1:2">
      <c r="A254" s="72"/>
      <c r="B254" s="72"/>
    </row>
    <row r="255" spans="1:2">
      <c r="A255" s="72"/>
      <c r="B255" s="72"/>
    </row>
    <row r="256" spans="1:2">
      <c r="A256" s="72"/>
      <c r="B256" s="72"/>
    </row>
    <row r="257" spans="1:2">
      <c r="A257" s="72"/>
      <c r="B257" s="72"/>
    </row>
    <row r="258" spans="1:2">
      <c r="A258" s="72"/>
      <c r="B258" s="72"/>
    </row>
    <row r="259" spans="1:2">
      <c r="A259" s="72"/>
      <c r="B259" s="72"/>
    </row>
    <row r="260" spans="1:2">
      <c r="A260" s="72"/>
      <c r="B260" s="72"/>
    </row>
    <row r="261" spans="1:2">
      <c r="A261" s="72"/>
      <c r="B261" s="72"/>
    </row>
    <row r="262" spans="1:2">
      <c r="A262" s="72"/>
      <c r="B262" s="72"/>
    </row>
    <row r="263" spans="1:2">
      <c r="A263" s="72"/>
      <c r="B263" s="72"/>
    </row>
    <row r="264" spans="1:2">
      <c r="A264" s="72"/>
      <c r="B264" s="72"/>
    </row>
    <row r="265" spans="1:2">
      <c r="A265" s="72"/>
      <c r="B265" s="72"/>
    </row>
    <row r="266" spans="1:2">
      <c r="A266" s="72"/>
      <c r="B266" s="72"/>
    </row>
    <row r="267" spans="1:2">
      <c r="A267" s="72"/>
      <c r="B267" s="72"/>
    </row>
    <row r="268" spans="1:2">
      <c r="A268" s="72"/>
      <c r="B268" s="72"/>
    </row>
    <row r="269" spans="1:2">
      <c r="A269" s="72"/>
      <c r="B269" s="72"/>
    </row>
    <row r="270" spans="1:2">
      <c r="A270" s="72"/>
      <c r="B270" s="72"/>
    </row>
    <row r="271" spans="1:2">
      <c r="A271" s="72"/>
      <c r="B271" s="72"/>
    </row>
    <row r="272" spans="1:2">
      <c r="A272" s="72"/>
      <c r="B272" s="72"/>
    </row>
    <row r="273" spans="1:2">
      <c r="A273" s="72"/>
      <c r="B273" s="72"/>
    </row>
    <row r="274" spans="1:2">
      <c r="A274" s="72"/>
      <c r="B274" s="72"/>
    </row>
    <row r="275" spans="1:2">
      <c r="A275" s="72"/>
      <c r="B275" s="72"/>
    </row>
    <row r="276" spans="1:2">
      <c r="A276" s="72"/>
      <c r="B276" s="72"/>
    </row>
    <row r="277" spans="1:2">
      <c r="A277" s="72"/>
      <c r="B277" s="72"/>
    </row>
    <row r="278" spans="1:2">
      <c r="A278" s="72"/>
      <c r="B278" s="72"/>
    </row>
    <row r="279" spans="1:2">
      <c r="A279" s="72"/>
      <c r="B279" s="72"/>
    </row>
    <row r="280" spans="1:2">
      <c r="A280" s="72"/>
      <c r="B280" s="72"/>
    </row>
    <row r="281" spans="1:2">
      <c r="A281" s="72"/>
      <c r="B281" s="72"/>
    </row>
    <row r="282" spans="1:2">
      <c r="A282" s="72"/>
      <c r="B282" s="72"/>
    </row>
    <row r="283" spans="1:2">
      <c r="A283" s="72"/>
      <c r="B283" s="72"/>
    </row>
    <row r="284" spans="1:2">
      <c r="A284" s="72"/>
      <c r="B284" s="72"/>
    </row>
    <row r="285" spans="1:2">
      <c r="A285" s="72"/>
      <c r="B285" s="72"/>
    </row>
    <row r="286" spans="1:2">
      <c r="A286" s="72"/>
      <c r="B286" s="72"/>
    </row>
    <row r="287" spans="1:2">
      <c r="A287" s="72"/>
      <c r="B287" s="72"/>
    </row>
    <row r="288" spans="1:2">
      <c r="A288" s="72"/>
      <c r="B288" s="72"/>
    </row>
    <row r="289" spans="1:2">
      <c r="A289" s="72"/>
      <c r="B289" s="72"/>
    </row>
    <row r="290" spans="1:2">
      <c r="A290" s="72"/>
      <c r="B290" s="72"/>
    </row>
    <row r="291" spans="1:2">
      <c r="A291" s="72"/>
      <c r="B291" s="72"/>
    </row>
    <row r="292" spans="1:2">
      <c r="A292" s="72"/>
      <c r="B292" s="72"/>
    </row>
    <row r="293" spans="1:2">
      <c r="A293" s="72"/>
      <c r="B293" s="72"/>
    </row>
    <row r="294" spans="1:2">
      <c r="A294" s="72"/>
      <c r="B294" s="72"/>
    </row>
    <row r="295" spans="1:2">
      <c r="A295" s="72"/>
      <c r="B295" s="72"/>
    </row>
    <row r="296" spans="1:2">
      <c r="A296" s="72"/>
      <c r="B296" s="72"/>
    </row>
    <row r="297" spans="1:2">
      <c r="A297" s="72"/>
      <c r="B297" s="72"/>
    </row>
    <row r="298" spans="1:2">
      <c r="A298" s="72"/>
      <c r="B298" s="72"/>
    </row>
    <row r="299" spans="1:2">
      <c r="A299" s="72"/>
      <c r="B299" s="72"/>
    </row>
    <row r="300" spans="1:2">
      <c r="A300" s="72"/>
      <c r="B300" s="72"/>
    </row>
    <row r="301" spans="1:2">
      <c r="A301" s="72"/>
      <c r="B301" s="72"/>
    </row>
    <row r="302" spans="1:2">
      <c r="A302" s="72"/>
      <c r="B302" s="72"/>
    </row>
    <row r="303" spans="1:2">
      <c r="A303" s="72"/>
      <c r="B303" s="72"/>
    </row>
    <row r="304" spans="1:2">
      <c r="A304" s="72"/>
      <c r="B304" s="72"/>
    </row>
    <row r="305" spans="1:2">
      <c r="A305" s="72"/>
      <c r="B305" s="72"/>
    </row>
    <row r="306" spans="1:2">
      <c r="A306" s="72"/>
      <c r="B306" s="72"/>
    </row>
    <row r="307" spans="1:2">
      <c r="A307" s="72"/>
      <c r="B307" s="72"/>
    </row>
    <row r="308" spans="1:2">
      <c r="A308" s="72"/>
      <c r="B308" s="72"/>
    </row>
    <row r="309" spans="1:2">
      <c r="A309" s="72"/>
      <c r="B309" s="72"/>
    </row>
    <row r="310" spans="1:2">
      <c r="A310" s="72"/>
      <c r="B310" s="72"/>
    </row>
    <row r="311" spans="1:2">
      <c r="A311" s="72"/>
      <c r="B311" s="72"/>
    </row>
    <row r="312" spans="1:2">
      <c r="A312" s="72"/>
      <c r="B312" s="72"/>
    </row>
    <row r="313" spans="1:2">
      <c r="A313" s="72"/>
      <c r="B313" s="72"/>
    </row>
    <row r="314" spans="1:2">
      <c r="A314" s="72"/>
      <c r="B314" s="72"/>
    </row>
    <row r="315" spans="1:2">
      <c r="A315" s="72"/>
      <c r="B315" s="72"/>
    </row>
    <row r="316" spans="1:2">
      <c r="A316" s="72"/>
      <c r="B316" s="72"/>
    </row>
    <row r="317" spans="1:2">
      <c r="A317" s="72"/>
      <c r="B317" s="72"/>
    </row>
    <row r="318" spans="1:2">
      <c r="A318" s="72"/>
      <c r="B318" s="72"/>
    </row>
    <row r="319" spans="1:2">
      <c r="A319" s="72"/>
      <c r="B319" s="72"/>
    </row>
    <row r="320" spans="1:2">
      <c r="A320" s="72"/>
      <c r="B320" s="72"/>
    </row>
    <row r="321" spans="1:2">
      <c r="A321" s="72"/>
      <c r="B321" s="72"/>
    </row>
    <row r="322" spans="1:2">
      <c r="A322" s="72"/>
      <c r="B322" s="72"/>
    </row>
    <row r="323" spans="1:2">
      <c r="A323" s="72"/>
      <c r="B323" s="72"/>
    </row>
    <row r="324" spans="1:2">
      <c r="A324" s="72"/>
      <c r="B324" s="72"/>
    </row>
    <row r="325" spans="1:2">
      <c r="A325" s="72"/>
      <c r="B325" s="72"/>
    </row>
    <row r="326" spans="1:2">
      <c r="A326" s="72"/>
      <c r="B326" s="72"/>
    </row>
    <row r="327" spans="1:2">
      <c r="A327" s="72"/>
      <c r="B327" s="72"/>
    </row>
    <row r="328" spans="1:2">
      <c r="A328" s="72"/>
      <c r="B328" s="72"/>
    </row>
    <row r="329" spans="1:2">
      <c r="A329" s="72"/>
      <c r="B329" s="72"/>
    </row>
    <row r="330" spans="1:2">
      <c r="A330" s="72"/>
      <c r="B330" s="72"/>
    </row>
    <row r="331" spans="1:2">
      <c r="A331" s="72"/>
      <c r="B331" s="72"/>
    </row>
    <row r="332" spans="1:2">
      <c r="A332" s="72"/>
      <c r="B332" s="72"/>
    </row>
    <row r="333" spans="1:2">
      <c r="A333" s="72"/>
      <c r="B333" s="72"/>
    </row>
    <row r="334" spans="1:2">
      <c r="A334" s="72"/>
      <c r="B334" s="72"/>
    </row>
    <row r="335" spans="1:2">
      <c r="A335" s="72"/>
      <c r="B335" s="72"/>
    </row>
    <row r="336" spans="1:2">
      <c r="A336" s="72"/>
      <c r="B336" s="72"/>
    </row>
    <row r="337" spans="1:2">
      <c r="A337" s="72"/>
      <c r="B337" s="72"/>
    </row>
    <row r="338" spans="1:2">
      <c r="A338" s="72"/>
      <c r="B338" s="72"/>
    </row>
    <row r="339" spans="1:2">
      <c r="A339" s="72"/>
      <c r="B339" s="72"/>
    </row>
    <row r="340" spans="1:2">
      <c r="A340" s="72"/>
      <c r="B340" s="72"/>
    </row>
    <row r="341" spans="1:2">
      <c r="A341" s="72"/>
      <c r="B341" s="72"/>
    </row>
    <row r="342" spans="1:2">
      <c r="A342" s="72"/>
      <c r="B342" s="72"/>
    </row>
    <row r="343" spans="1:2">
      <c r="A343" s="72"/>
      <c r="B343" s="72"/>
    </row>
    <row r="344" spans="1:2">
      <c r="A344" s="72"/>
      <c r="B344" s="72"/>
    </row>
    <row r="345" spans="1:2">
      <c r="A345" s="72"/>
      <c r="B345" s="72"/>
    </row>
    <row r="346" spans="1:2">
      <c r="A346" s="72"/>
      <c r="B346" s="72"/>
    </row>
  </sheetData>
  <mergeCells count="2">
    <mergeCell ref="A2:A4"/>
    <mergeCell ref="B2:B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91"/>
  <sheetViews>
    <sheetView topLeftCell="H1" zoomScaleNormal="100" workbookViewId="0">
      <selection activeCell="AI1" sqref="AI1"/>
    </sheetView>
  </sheetViews>
  <sheetFormatPr defaultRowHeight="12.75"/>
  <cols>
    <col min="2" max="2" width="9.140625" style="111"/>
    <col min="3" max="17" width="9.140625" style="5"/>
    <col min="27" max="16384" width="9.140625" style="5"/>
  </cols>
  <sheetData>
    <row r="1" spans="1:44" ht="60" customHeight="1">
      <c r="B1" s="166" t="s">
        <v>2</v>
      </c>
      <c r="C1" s="166" t="s">
        <v>3</v>
      </c>
      <c r="D1" s="166" t="s">
        <v>4</v>
      </c>
      <c r="E1" s="166" t="s">
        <v>5</v>
      </c>
      <c r="F1" s="166" t="s">
        <v>6</v>
      </c>
      <c r="G1" s="166" t="s">
        <v>713</v>
      </c>
      <c r="H1" s="176" t="s">
        <v>7</v>
      </c>
      <c r="I1" s="176" t="s">
        <v>8</v>
      </c>
      <c r="J1" s="167" t="s">
        <v>9</v>
      </c>
      <c r="K1" s="177" t="s">
        <v>714</v>
      </c>
      <c r="L1" s="177" t="s">
        <v>10</v>
      </c>
      <c r="M1" s="177" t="s">
        <v>11</v>
      </c>
      <c r="N1" s="167" t="s">
        <v>715</v>
      </c>
      <c r="O1" s="168" t="s">
        <v>12</v>
      </c>
      <c r="P1" s="177" t="s">
        <v>13</v>
      </c>
      <c r="Q1" s="177" t="s">
        <v>14</v>
      </c>
      <c r="R1" s="178" t="s">
        <v>15</v>
      </c>
      <c r="S1" s="179" t="s">
        <v>16</v>
      </c>
      <c r="T1" s="100" t="s">
        <v>17</v>
      </c>
      <c r="U1" s="167" t="s">
        <v>18</v>
      </c>
      <c r="Y1" s="169" t="s">
        <v>2</v>
      </c>
      <c r="Z1" s="169" t="s">
        <v>3</v>
      </c>
      <c r="AA1" s="169" t="s">
        <v>4</v>
      </c>
      <c r="AB1" s="169" t="s">
        <v>5</v>
      </c>
      <c r="AC1" s="169" t="s">
        <v>6</v>
      </c>
      <c r="AD1" s="169" t="s">
        <v>713</v>
      </c>
      <c r="AE1" s="138" t="s">
        <v>7</v>
      </c>
      <c r="AF1" s="138" t="s">
        <v>8</v>
      </c>
      <c r="AG1" s="170" t="s">
        <v>9</v>
      </c>
      <c r="AH1" s="140" t="s">
        <v>714</v>
      </c>
      <c r="AI1" s="140" t="s">
        <v>10</v>
      </c>
      <c r="AJ1" s="140" t="s">
        <v>11</v>
      </c>
      <c r="AK1" s="170" t="s">
        <v>715</v>
      </c>
      <c r="AL1" s="171" t="s">
        <v>12</v>
      </c>
      <c r="AM1" s="140" t="s">
        <v>13</v>
      </c>
      <c r="AN1" s="140" t="s">
        <v>14</v>
      </c>
      <c r="AO1" s="142" t="s">
        <v>15</v>
      </c>
      <c r="AP1" s="143" t="s">
        <v>16</v>
      </c>
      <c r="AQ1" s="52" t="s">
        <v>17</v>
      </c>
      <c r="AR1" s="170" t="s">
        <v>18</v>
      </c>
    </row>
    <row r="2" spans="1:44" ht="15">
      <c r="A2" s="166" t="s">
        <v>2</v>
      </c>
      <c r="B2" s="103">
        <f>PEARSON('standaryzacja 2015'!C$5:C$173,'standaryzacja 2015'!C$5:C$173)</f>
        <v>1</v>
      </c>
      <c r="C2" s="103">
        <f>PEARSON('standaryzacja 2015'!$C5:$C173,'standaryzacja 2015'!D5:D173)</f>
        <v>-9.1543682302420798E-2</v>
      </c>
      <c r="D2" s="103">
        <f>PEARSON('standaryzacja 2015'!$C5:$C173,'standaryzacja 2015'!E5:E173)</f>
        <v>-7.9431798073256468E-2</v>
      </c>
      <c r="E2" s="103">
        <f>PEARSON('standaryzacja 2015'!$C5:$C173,'standaryzacja 2015'!F5:F173)</f>
        <v>-0.49352317331094203</v>
      </c>
      <c r="F2" s="103">
        <f>PEARSON('standaryzacja 2015'!$C5:$C173,'standaryzacja 2015'!G5:G173)</f>
        <v>-0.4864319359759029</v>
      </c>
      <c r="G2" s="103">
        <f>PEARSON('standaryzacja 2015'!$C5:$C173,'standaryzacja 2015'!H5:H173)</f>
        <v>-0.53485190840273777</v>
      </c>
      <c r="H2" s="103">
        <f>PEARSON('standaryzacja 2015'!$C5:$C173,'standaryzacja 2015'!I5:I173)</f>
        <v>7.2746533512925232E-2</v>
      </c>
      <c r="I2" s="103">
        <f>PEARSON('standaryzacja 2015'!$C5:$C173,'standaryzacja 2015'!J5:J173)</f>
        <v>4.9715992196404976E-2</v>
      </c>
      <c r="J2" s="103">
        <f>PEARSON('standaryzacja 2015'!$C5:$C173,'standaryzacja 2015'!K5:K173)</f>
        <v>-0.23223647103251702</v>
      </c>
      <c r="K2" s="103">
        <f>PEARSON('standaryzacja 2015'!$C5:$C173,'standaryzacja 2015'!L5:L173)</f>
        <v>-0.27152879643113548</v>
      </c>
      <c r="L2" s="103">
        <f>PEARSON('standaryzacja 2015'!$C5:$C173,'standaryzacja 2015'!M5:M173)</f>
        <v>0.22002601869813648</v>
      </c>
      <c r="M2" s="103">
        <f>PEARSON('standaryzacja 2015'!$C5:$C173,'standaryzacja 2015'!N5:N173)</f>
        <v>0.47808927315106786</v>
      </c>
      <c r="N2" s="103">
        <f>PEARSON('standaryzacja 2015'!$C5:$C173,'standaryzacja 2015'!O5:O173)</f>
        <v>0.1629117251624965</v>
      </c>
      <c r="O2" s="103">
        <f>PEARSON('standaryzacja 2015'!$C5:$C173,'standaryzacja 2015'!P5:P173)</f>
        <v>-0.17647050409892093</v>
      </c>
      <c r="P2" s="103">
        <f>PEARSON('standaryzacja 2015'!$C5:$C173,'standaryzacja 2015'!Q5:Q173)</f>
        <v>-3.6991572783949982E-2</v>
      </c>
      <c r="Q2" s="103">
        <f>PEARSON('standaryzacja 2015'!$C5:$C173,'standaryzacja 2015'!R5:R173)</f>
        <v>0.38564517706255796</v>
      </c>
      <c r="R2" s="103">
        <f>PEARSON('standaryzacja 2015'!$C5:$C173,'standaryzacja 2015'!S5:S173)</f>
        <v>0.22914900142187203</v>
      </c>
      <c r="S2" s="103">
        <f>PEARSON('standaryzacja 2015'!$C5:$C173,'standaryzacja 2015'!T5:T173)</f>
        <v>0.19356958132322813</v>
      </c>
      <c r="T2" s="103">
        <f>PEARSON('standaryzacja 2015'!$C5:$C173,'standaryzacja 2015'!U5:U173)</f>
        <v>-5.6845894891201641E-2</v>
      </c>
      <c r="U2" s="103">
        <f>PEARSON('standaryzacja 2015'!$C5:$C173,'standaryzacja 2015'!V5:V173)</f>
        <v>8.6188153401968101E-2</v>
      </c>
      <c r="X2" s="166" t="s">
        <v>2</v>
      </c>
      <c r="Y2">
        <f>ABS(B2)</f>
        <v>1</v>
      </c>
      <c r="Z2" s="132">
        <f t="shared" ref="Z2:AR2" si="0">ABS(C2)</f>
        <v>9.1543682302420798E-2</v>
      </c>
      <c r="AA2" s="132">
        <f t="shared" si="0"/>
        <v>7.9431798073256468E-2</v>
      </c>
      <c r="AB2" s="132">
        <f t="shared" si="0"/>
        <v>0.49352317331094203</v>
      </c>
      <c r="AC2" s="132">
        <f t="shared" si="0"/>
        <v>0.4864319359759029</v>
      </c>
      <c r="AD2" s="132">
        <f t="shared" si="0"/>
        <v>0.53485190840273777</v>
      </c>
      <c r="AE2" s="132">
        <f t="shared" si="0"/>
        <v>7.2746533512925232E-2</v>
      </c>
      <c r="AF2" s="132">
        <f t="shared" si="0"/>
        <v>4.9715992196404976E-2</v>
      </c>
      <c r="AG2" s="132">
        <f t="shared" si="0"/>
        <v>0.23223647103251702</v>
      </c>
      <c r="AH2" s="132">
        <f t="shared" si="0"/>
        <v>0.27152879643113548</v>
      </c>
      <c r="AI2" s="132">
        <f t="shared" si="0"/>
        <v>0.22002601869813648</v>
      </c>
      <c r="AJ2" s="132">
        <f t="shared" si="0"/>
        <v>0.47808927315106786</v>
      </c>
      <c r="AK2" s="132">
        <f t="shared" si="0"/>
        <v>0.1629117251624965</v>
      </c>
      <c r="AL2" s="132">
        <f t="shared" si="0"/>
        <v>0.17647050409892093</v>
      </c>
      <c r="AM2" s="132">
        <f t="shared" si="0"/>
        <v>3.6991572783949982E-2</v>
      </c>
      <c r="AN2" s="132">
        <f t="shared" si="0"/>
        <v>0.38564517706255796</v>
      </c>
      <c r="AO2" s="132">
        <f t="shared" si="0"/>
        <v>0.22914900142187203</v>
      </c>
      <c r="AP2" s="132">
        <f t="shared" si="0"/>
        <v>0.19356958132322813</v>
      </c>
      <c r="AQ2" s="132">
        <f t="shared" si="0"/>
        <v>5.6845894891201641E-2</v>
      </c>
      <c r="AR2" s="132">
        <f t="shared" si="0"/>
        <v>8.6188153401968101E-2</v>
      </c>
    </row>
    <row r="3" spans="1:44" ht="15">
      <c r="A3" s="166" t="s">
        <v>3</v>
      </c>
      <c r="B3" s="103">
        <f>PEARSON('standaryzacja 2015'!D$5:D$173,'standaryzacja 2015'!C$5:C$173)</f>
        <v>-9.1543682302420798E-2</v>
      </c>
      <c r="C3" s="103">
        <f>PEARSON('standaryzacja 2015'!$D5:$D173,'standaryzacja 2015'!D5:D173)</f>
        <v>0.99999999999999989</v>
      </c>
      <c r="D3" s="103">
        <f>PEARSON('standaryzacja 2015'!$D5:$D173,'standaryzacja 2015'!E5:E173)</f>
        <v>0.68377585508314398</v>
      </c>
      <c r="E3" s="103">
        <f>PEARSON('standaryzacja 2015'!$D5:$D173,'standaryzacja 2015'!F5:F173)</f>
        <v>0.36712120352672944</v>
      </c>
      <c r="F3" s="103">
        <f>PEARSON('standaryzacja 2015'!$D5:$D173,'standaryzacja 2015'!G5:G173)</f>
        <v>0.64039580380309447</v>
      </c>
      <c r="G3" s="103">
        <f>PEARSON('standaryzacja 2015'!$D5:$D173,'standaryzacja 2015'!H5:H173)</f>
        <v>0.61024910490697382</v>
      </c>
      <c r="H3" s="103">
        <f>PEARSON('standaryzacja 2015'!$D5:$D173,'standaryzacja 2015'!I5:I173)</f>
        <v>-5.575037290255281E-2</v>
      </c>
      <c r="I3" s="103">
        <f>PEARSON('standaryzacja 2015'!$D5:$D173,'standaryzacja 2015'!J5:J173)</f>
        <v>0.12201458703298054</v>
      </c>
      <c r="J3" s="103">
        <f>PEARSON('standaryzacja 2015'!$D5:$D173,'standaryzacja 2015'!K5:K173)</f>
        <v>0.10996120778746593</v>
      </c>
      <c r="K3" s="103">
        <f>PEARSON('standaryzacja 2015'!$D5:$D173,'standaryzacja 2015'!L5:L173)</f>
        <v>-7.4844335104615231E-2</v>
      </c>
      <c r="L3" s="103">
        <f>PEARSON('standaryzacja 2015'!$D5:$D173,'standaryzacja 2015'!M5:M173)</f>
        <v>0.1321663100862055</v>
      </c>
      <c r="M3" s="103">
        <f>PEARSON('standaryzacja 2015'!$D5:$D173,'standaryzacja 2015'!N5:N173)</f>
        <v>-0.11796960367823889</v>
      </c>
      <c r="N3" s="103">
        <f>PEARSON('standaryzacja 2015'!$D5:$D173,'standaryzacja 2015'!O5:O173)</f>
        <v>-0.17921361113114037</v>
      </c>
      <c r="O3" s="103">
        <f>PEARSON('standaryzacja 2015'!$D5:$D173,'standaryzacja 2015'!P5:P173)</f>
        <v>-0.36508186322406594</v>
      </c>
      <c r="P3" s="103">
        <f>PEARSON('standaryzacja 2015'!$D5:$D173,'standaryzacja 2015'!Q5:Q173)</f>
        <v>0.22587977142087534</v>
      </c>
      <c r="Q3" s="103">
        <f>PEARSON('standaryzacja 2015'!$D5:$D173,'standaryzacja 2015'!R5:R173)</f>
        <v>5.8101003494182908E-2</v>
      </c>
      <c r="R3" s="103">
        <f>PEARSON('standaryzacja 2015'!$D5:$D173,'standaryzacja 2015'!S5:S173)</f>
        <v>6.0150866945234784E-2</v>
      </c>
      <c r="S3" s="103">
        <f>PEARSON('standaryzacja 2015'!$D5:$D173,'standaryzacja 2015'!T5:T173)</f>
        <v>-0.12619184699268893</v>
      </c>
      <c r="T3" s="103">
        <f>PEARSON('standaryzacja 2015'!$D5:$D173,'standaryzacja 2015'!U5:U173)</f>
        <v>0.22843392544628399</v>
      </c>
      <c r="U3" s="103">
        <f>PEARSON('standaryzacja 2015'!$D5:$D173,'standaryzacja 2015'!V5:V173)</f>
        <v>0.21963190409102545</v>
      </c>
      <c r="X3" s="166" t="s">
        <v>3</v>
      </c>
      <c r="Y3" s="132">
        <f t="shared" ref="Y3:Y17" si="1">ABS(B3)</f>
        <v>9.1543682302420798E-2</v>
      </c>
      <c r="Z3" s="132">
        <f t="shared" ref="Z3:Z17" si="2">ABS(C3)</f>
        <v>0.99999999999999989</v>
      </c>
      <c r="AA3" s="132">
        <f t="shared" ref="AA3:AA17" si="3">ABS(D3)</f>
        <v>0.68377585508314398</v>
      </c>
      <c r="AB3" s="132">
        <f t="shared" ref="AB3:AB17" si="4">ABS(E3)</f>
        <v>0.36712120352672944</v>
      </c>
      <c r="AC3" s="132">
        <f t="shared" ref="AC3:AC17" si="5">ABS(F3)</f>
        <v>0.64039580380309447</v>
      </c>
      <c r="AD3" s="132">
        <f t="shared" ref="AD3:AD17" si="6">ABS(G3)</f>
        <v>0.61024910490697382</v>
      </c>
      <c r="AE3" s="132">
        <f t="shared" ref="AE3:AE17" si="7">ABS(H3)</f>
        <v>5.575037290255281E-2</v>
      </c>
      <c r="AF3" s="132">
        <f t="shared" ref="AF3:AF17" si="8">ABS(I3)</f>
        <v>0.12201458703298054</v>
      </c>
      <c r="AG3" s="132">
        <f t="shared" ref="AG3:AG17" si="9">ABS(J3)</f>
        <v>0.10996120778746593</v>
      </c>
      <c r="AH3" s="132">
        <f t="shared" ref="AH3:AH17" si="10">ABS(K3)</f>
        <v>7.4844335104615231E-2</v>
      </c>
      <c r="AI3" s="132">
        <f t="shared" ref="AI3:AI17" si="11">ABS(L3)</f>
        <v>0.1321663100862055</v>
      </c>
      <c r="AJ3" s="132">
        <f t="shared" ref="AJ3:AJ17" si="12">ABS(M3)</f>
        <v>0.11796960367823889</v>
      </c>
      <c r="AK3" s="132">
        <f t="shared" ref="AK3:AK17" si="13">ABS(N3)</f>
        <v>0.17921361113114037</v>
      </c>
      <c r="AL3" s="132">
        <f t="shared" ref="AL3:AL17" si="14">ABS(O3)</f>
        <v>0.36508186322406594</v>
      </c>
      <c r="AM3" s="132">
        <f t="shared" ref="AM3:AM17" si="15">ABS(P3)</f>
        <v>0.22587977142087534</v>
      </c>
      <c r="AN3" s="132">
        <f t="shared" ref="AN3:AN17" si="16">ABS(Q3)</f>
        <v>5.8101003494182908E-2</v>
      </c>
      <c r="AO3" s="132">
        <f t="shared" ref="AO3:AO17" si="17">ABS(R3)</f>
        <v>6.0150866945234784E-2</v>
      </c>
      <c r="AP3" s="132">
        <f t="shared" ref="AP3:AP17" si="18">ABS(S3)</f>
        <v>0.12619184699268893</v>
      </c>
      <c r="AQ3" s="132">
        <f t="shared" ref="AQ3:AQ17" si="19">ABS(T3)</f>
        <v>0.22843392544628399</v>
      </c>
      <c r="AR3" s="132">
        <f t="shared" ref="AR3:AR17" si="20">ABS(U3)</f>
        <v>0.21963190409102545</v>
      </c>
    </row>
    <row r="4" spans="1:44" ht="15">
      <c r="A4" s="166" t="s">
        <v>4</v>
      </c>
      <c r="B4" s="103">
        <f>PEARSON('standaryzacja 2015'!$E$5:$E$173,'standaryzacja 2015'!C$5:C$173)</f>
        <v>-7.9431798073256468E-2</v>
      </c>
      <c r="C4" s="103">
        <f>PEARSON('standaryzacja 2015'!$E$5:$E$173,'standaryzacja 2015'!D$5:D$173)</f>
        <v>0.68377585508314398</v>
      </c>
      <c r="D4" s="103">
        <f>PEARSON('standaryzacja 2015'!$E$5:$E$173,'standaryzacja 2015'!E$5:E$173)</f>
        <v>1</v>
      </c>
      <c r="E4" s="103">
        <f>PEARSON('standaryzacja 2015'!$E$5:$E$173,'standaryzacja 2015'!F$5:F$173)</f>
        <v>0.19835863994668038</v>
      </c>
      <c r="F4" s="103">
        <f>PEARSON('standaryzacja 2015'!$E$5:$E$173,'standaryzacja 2015'!G$5:G$173)</f>
        <v>0.49294461533998796</v>
      </c>
      <c r="G4" s="103">
        <f>PEARSON('standaryzacja 2015'!$E$5:$E$173,'standaryzacja 2015'!H$5:H$173)</f>
        <v>0.45465392306768826</v>
      </c>
      <c r="H4" s="103">
        <f>PEARSON('standaryzacja 2015'!$E$5:$E$173,'standaryzacja 2015'!I$5:I$173)</f>
        <v>-1.5874505039736819E-2</v>
      </c>
      <c r="I4" s="103">
        <f>PEARSON('standaryzacja 2015'!$E$5:$E$173,'standaryzacja 2015'!J$5:J$173)</f>
        <v>1.7907730543530266E-2</v>
      </c>
      <c r="J4" s="103">
        <f>PEARSON('standaryzacja 2015'!$E$5:$E$173,'standaryzacja 2015'!K$5:K$173)</f>
        <v>0.14567776256128706</v>
      </c>
      <c r="K4" s="103">
        <f>PEARSON('standaryzacja 2015'!$E$5:$E$173,'standaryzacja 2015'!L$5:L$173)</f>
        <v>-7.1004154174752726E-2</v>
      </c>
      <c r="L4" s="103">
        <f>PEARSON('standaryzacja 2015'!$E$5:$E$173,'standaryzacja 2015'!M$5:M$173)</f>
        <v>9.7024345819720165E-2</v>
      </c>
      <c r="M4" s="103">
        <f>PEARSON('standaryzacja 2015'!$E$5:$E$173,'standaryzacja 2015'!N$5:N$173)</f>
        <v>5.6128769627183275E-5</v>
      </c>
      <c r="N4" s="103">
        <f>PEARSON('standaryzacja 2015'!$E$5:$E$173,'standaryzacja 2015'!O$5:O$173)</f>
        <v>-0.16021099351724921</v>
      </c>
      <c r="O4" s="103">
        <f>PEARSON('standaryzacja 2015'!$E$5:$E$173,'standaryzacja 2015'!P$5:P$173)</f>
        <v>-0.43199555111119836</v>
      </c>
      <c r="P4" s="103">
        <f>PEARSON('standaryzacja 2015'!$E$5:$E$173,'standaryzacja 2015'!Q$5:Q$173)</f>
        <v>0.2823888606525029</v>
      </c>
      <c r="Q4" s="103">
        <f>PEARSON('standaryzacja 2015'!$E$5:$E$173,'standaryzacja 2015'!R$5:R$173)</f>
        <v>7.907409327745886E-2</v>
      </c>
      <c r="R4" s="103">
        <f>PEARSON('standaryzacja 2015'!$E$5:$E$173,'standaryzacja 2015'!S$5:S$173)</f>
        <v>4.7563515815505671E-2</v>
      </c>
      <c r="S4" s="103">
        <f>PEARSON('standaryzacja 2015'!$E$5:$E$173,'standaryzacja 2015'!T$5:T$173)</f>
        <v>3.1636632257941118E-2</v>
      </c>
      <c r="T4" s="103">
        <f>PEARSON('standaryzacja 2015'!$E$5:$E$173,'standaryzacja 2015'!U$5:U$173)</f>
        <v>0.2829144273220745</v>
      </c>
      <c r="U4" s="103">
        <f>PEARSON('standaryzacja 2015'!$E$5:$E$173,'standaryzacja 2015'!V$5:V$173)</f>
        <v>0.30961990548855656</v>
      </c>
      <c r="X4" s="166" t="s">
        <v>4</v>
      </c>
      <c r="Y4" s="132">
        <f t="shared" si="1"/>
        <v>7.9431798073256468E-2</v>
      </c>
      <c r="Z4" s="132">
        <f t="shared" si="2"/>
        <v>0.68377585508314398</v>
      </c>
      <c r="AA4" s="132">
        <f t="shared" si="3"/>
        <v>1</v>
      </c>
      <c r="AB4" s="132">
        <f t="shared" si="4"/>
        <v>0.19835863994668038</v>
      </c>
      <c r="AC4" s="132">
        <f t="shared" si="5"/>
        <v>0.49294461533998796</v>
      </c>
      <c r="AD4" s="132">
        <f t="shared" si="6"/>
        <v>0.45465392306768826</v>
      </c>
      <c r="AE4" s="132">
        <f t="shared" si="7"/>
        <v>1.5874505039736819E-2</v>
      </c>
      <c r="AF4" s="132">
        <f t="shared" si="8"/>
        <v>1.7907730543530266E-2</v>
      </c>
      <c r="AG4" s="132">
        <f t="shared" si="9"/>
        <v>0.14567776256128706</v>
      </c>
      <c r="AH4" s="132">
        <f t="shared" si="10"/>
        <v>7.1004154174752726E-2</v>
      </c>
      <c r="AI4" s="132">
        <f t="shared" si="11"/>
        <v>9.7024345819720165E-2</v>
      </c>
      <c r="AJ4" s="132">
        <f t="shared" si="12"/>
        <v>5.6128769627183275E-5</v>
      </c>
      <c r="AK4" s="132">
        <f t="shared" si="13"/>
        <v>0.16021099351724921</v>
      </c>
      <c r="AL4" s="132">
        <f t="shared" si="14"/>
        <v>0.43199555111119836</v>
      </c>
      <c r="AM4" s="132">
        <f t="shared" si="15"/>
        <v>0.2823888606525029</v>
      </c>
      <c r="AN4" s="132">
        <f t="shared" si="16"/>
        <v>7.907409327745886E-2</v>
      </c>
      <c r="AO4" s="132">
        <f t="shared" si="17"/>
        <v>4.7563515815505671E-2</v>
      </c>
      <c r="AP4" s="132">
        <f t="shared" si="18"/>
        <v>3.1636632257941118E-2</v>
      </c>
      <c r="AQ4" s="132">
        <f t="shared" si="19"/>
        <v>0.2829144273220745</v>
      </c>
      <c r="AR4" s="132">
        <f t="shared" si="20"/>
        <v>0.30961990548855656</v>
      </c>
    </row>
    <row r="5" spans="1:44" ht="15">
      <c r="A5" s="166" t="s">
        <v>5</v>
      </c>
      <c r="B5" s="103">
        <f>PEARSON('standaryzacja 2015'!$F$5:$F$173,'standaryzacja 2015'!C$5:C$173)</f>
        <v>-0.49352317331094203</v>
      </c>
      <c r="C5" s="103">
        <f>PEARSON('standaryzacja 2015'!$F$5:$F$173,'standaryzacja 2015'!D$5:D$173)</f>
        <v>0.36712120352672944</v>
      </c>
      <c r="D5" s="103">
        <f>PEARSON('standaryzacja 2015'!$F$5:$F$173,'standaryzacja 2015'!E$5:E$173)</f>
        <v>0.19835863994668038</v>
      </c>
      <c r="E5" s="103">
        <f>PEARSON('standaryzacja 2015'!$F$5:$F$173,'standaryzacja 2015'!F$5:F$173)</f>
        <v>1</v>
      </c>
      <c r="F5" s="103">
        <f>PEARSON('standaryzacja 2015'!$F$5:$F$173,'standaryzacja 2015'!G$5:G$173)</f>
        <v>0.63751222850490652</v>
      </c>
      <c r="G5" s="103">
        <f>PEARSON('standaryzacja 2015'!$F$5:$F$173,'standaryzacja 2015'!H$5:H$173)</f>
        <v>0.82295865965891946</v>
      </c>
      <c r="H5" s="103">
        <f>PEARSON('standaryzacja 2015'!$F$5:$F$173,'standaryzacja 2015'!I$5:I$173)</f>
        <v>3.1415642273692708E-2</v>
      </c>
      <c r="I5" s="103">
        <f>PEARSON('standaryzacja 2015'!$F$5:$F$173,'standaryzacja 2015'!J$5:J$173)</f>
        <v>-1.3357355584452064E-2</v>
      </c>
      <c r="J5" s="103">
        <f>PEARSON('standaryzacja 2015'!$F$5:$F$173,'standaryzacja 2015'!K$5:K$173)</f>
        <v>0.30169895835800742</v>
      </c>
      <c r="K5" s="103">
        <f>PEARSON('standaryzacja 2015'!$F$5:$F$173,'standaryzacja 2015'!L$5:L$173)</f>
        <v>0.17690391663989519</v>
      </c>
      <c r="L5" s="103">
        <f>PEARSON('standaryzacja 2015'!$F$5:$F$173,'standaryzacja 2015'!M$5:M$173)</f>
        <v>-0.18866826544435408</v>
      </c>
      <c r="M5" s="103">
        <f>PEARSON('standaryzacja 2015'!$F$5:$F$173,'standaryzacja 2015'!N$5:N$173)</f>
        <v>-0.43371493021356317</v>
      </c>
      <c r="N5" s="103">
        <f>PEARSON('standaryzacja 2015'!$F$5:$F$173,'standaryzacja 2015'!O$5:O$173)</f>
        <v>-0.22492664008767257</v>
      </c>
      <c r="O5" s="103">
        <f>PEARSON('standaryzacja 2015'!$F$5:$F$173,'standaryzacja 2015'!P$5:P$173)</f>
        <v>-4.2449052189335153E-2</v>
      </c>
      <c r="P5" s="103">
        <f>PEARSON('standaryzacja 2015'!$F$5:$F$173,'standaryzacja 2015'!Q$5:Q$173)</f>
        <v>2.2489995629152597E-2</v>
      </c>
      <c r="Q5" s="103">
        <f>PEARSON('standaryzacja 2015'!$F$5:$F$173,'standaryzacja 2015'!R$5:R$173)</f>
        <v>-0.18809306019435174</v>
      </c>
      <c r="R5" s="103">
        <f>PEARSON('standaryzacja 2015'!$F$5:$F$173,'standaryzacja 2015'!S$5:S$173)</f>
        <v>-0.17560306830750827</v>
      </c>
      <c r="S5" s="103">
        <f>PEARSON('standaryzacja 2015'!$F$5:$F$173,'standaryzacja 2015'!T$5:T$173)</f>
        <v>-0.17876831278013844</v>
      </c>
      <c r="T5" s="103">
        <f>PEARSON('standaryzacja 2015'!$F$5:$F$173,'standaryzacja 2015'!U$5:U$173)</f>
        <v>3.6935979175447449E-2</v>
      </c>
      <c r="U5" s="103">
        <f>PEARSON('standaryzacja 2015'!$F$5:$F$173,'standaryzacja 2015'!V$5:V$173)</f>
        <v>-6.5515280542755988E-2</v>
      </c>
      <c r="X5" s="166" t="s">
        <v>5</v>
      </c>
      <c r="Y5" s="132">
        <f t="shared" si="1"/>
        <v>0.49352317331094203</v>
      </c>
      <c r="Z5" s="132">
        <f t="shared" si="2"/>
        <v>0.36712120352672944</v>
      </c>
      <c r="AA5" s="132">
        <f t="shared" si="3"/>
        <v>0.19835863994668038</v>
      </c>
      <c r="AB5" s="132">
        <f t="shared" si="4"/>
        <v>1</v>
      </c>
      <c r="AC5" s="132">
        <f t="shared" si="5"/>
        <v>0.63751222850490652</v>
      </c>
      <c r="AD5" s="132">
        <f t="shared" si="6"/>
        <v>0.82295865965891946</v>
      </c>
      <c r="AE5" s="132">
        <f t="shared" si="7"/>
        <v>3.1415642273692708E-2</v>
      </c>
      <c r="AF5" s="132">
        <f t="shared" si="8"/>
        <v>1.3357355584452064E-2</v>
      </c>
      <c r="AG5" s="132">
        <f t="shared" si="9"/>
        <v>0.30169895835800742</v>
      </c>
      <c r="AH5" s="132">
        <f t="shared" si="10"/>
        <v>0.17690391663989519</v>
      </c>
      <c r="AI5" s="132">
        <f t="shared" si="11"/>
        <v>0.18866826544435408</v>
      </c>
      <c r="AJ5" s="132">
        <f t="shared" si="12"/>
        <v>0.43371493021356317</v>
      </c>
      <c r="AK5" s="132">
        <f t="shared" si="13"/>
        <v>0.22492664008767257</v>
      </c>
      <c r="AL5" s="132">
        <f t="shared" si="14"/>
        <v>4.2449052189335153E-2</v>
      </c>
      <c r="AM5" s="132">
        <f t="shared" si="15"/>
        <v>2.2489995629152597E-2</v>
      </c>
      <c r="AN5" s="132">
        <f t="shared" si="16"/>
        <v>0.18809306019435174</v>
      </c>
      <c r="AO5" s="132">
        <f t="shared" si="17"/>
        <v>0.17560306830750827</v>
      </c>
      <c r="AP5" s="132">
        <f t="shared" si="18"/>
        <v>0.17876831278013844</v>
      </c>
      <c r="AQ5" s="132">
        <f t="shared" si="19"/>
        <v>3.6935979175447449E-2</v>
      </c>
      <c r="AR5" s="132">
        <f t="shared" si="20"/>
        <v>6.5515280542755988E-2</v>
      </c>
    </row>
    <row r="6" spans="1:44" ht="15">
      <c r="A6" s="166" t="s">
        <v>6</v>
      </c>
      <c r="B6" s="103">
        <f>PEARSON('standaryzacja 2015'!$G$5:$G$173,'standaryzacja 2015'!C$5:C$173)</f>
        <v>-0.4864319359759029</v>
      </c>
      <c r="C6" s="103">
        <f>PEARSON('standaryzacja 2015'!$G$5:$G$173,'standaryzacja 2015'!D$5:D$173)</f>
        <v>0.64039580380309447</v>
      </c>
      <c r="D6" s="103">
        <f>PEARSON('standaryzacja 2015'!$G$5:$G$173,'standaryzacja 2015'!E$5:E$173)</f>
        <v>0.49294461533998796</v>
      </c>
      <c r="E6" s="103">
        <f>PEARSON('standaryzacja 2015'!$G$5:$G$173,'standaryzacja 2015'!F$5:F$173)</f>
        <v>0.63751222850490652</v>
      </c>
      <c r="F6" s="103">
        <f>PEARSON('standaryzacja 2015'!$G$5:$G$173,'standaryzacja 2015'!G$5:G$173)</f>
        <v>1</v>
      </c>
      <c r="G6" s="103">
        <f>PEARSON('standaryzacja 2015'!$G$5:$G$173,'standaryzacja 2015'!H$5:H$173)</f>
        <v>0.95639005071907091</v>
      </c>
      <c r="H6" s="103">
        <f>PEARSON('standaryzacja 2015'!$G$5:$G$173,'standaryzacja 2015'!I$5:I$173)</f>
        <v>-2.6004810729719469E-2</v>
      </c>
      <c r="I6" s="103">
        <f>PEARSON('standaryzacja 2015'!$G$5:$G$173,'standaryzacja 2015'!J$5:J$173)</f>
        <v>7.791266775844137E-2</v>
      </c>
      <c r="J6" s="103">
        <f>PEARSON('standaryzacja 2015'!$G$5:$G$173,'standaryzacja 2015'!K$5:K$173)</f>
        <v>0.29297273759401415</v>
      </c>
      <c r="K6" s="103">
        <f>PEARSON('standaryzacja 2015'!$G$5:$G$173,'standaryzacja 2015'!L$5:L$173)</f>
        <v>3.4820406393818386E-2</v>
      </c>
      <c r="L6" s="103">
        <f>PEARSON('standaryzacja 2015'!$G$5:$G$173,'standaryzacja 2015'!M$5:M$173)</f>
        <v>2.6586602344145047E-2</v>
      </c>
      <c r="M6" s="103">
        <f>PEARSON('standaryzacja 2015'!$G$5:$G$173,'standaryzacja 2015'!N$5:N$173)</f>
        <v>-0.39047585580446692</v>
      </c>
      <c r="N6" s="103">
        <f>PEARSON('standaryzacja 2015'!$G$5:$G$173,'standaryzacja 2015'!O$5:O$173)</f>
        <v>-0.35241032259701932</v>
      </c>
      <c r="O6" s="103">
        <f>PEARSON('standaryzacja 2015'!$G$5:$G$173,'standaryzacja 2015'!P$5:P$173)</f>
        <v>-0.14124217266517944</v>
      </c>
      <c r="P6" s="103">
        <f>PEARSON('standaryzacja 2015'!$G$5:$G$173,'standaryzacja 2015'!Q$5:Q$173)</f>
        <v>0.12026610388465431</v>
      </c>
      <c r="Q6" s="103">
        <f>PEARSON('standaryzacja 2015'!$G$5:$G$173,'standaryzacja 2015'!R$5:R$173)</f>
        <v>-0.15193901271899296</v>
      </c>
      <c r="R6" s="103">
        <f>PEARSON('standaryzacja 2015'!$G$5:$G$173,'standaryzacja 2015'!S$5:S$173)</f>
        <v>-0.12067791046781345</v>
      </c>
      <c r="S6" s="103">
        <f>PEARSON('standaryzacja 2015'!$G$5:$G$173,'standaryzacja 2015'!T$5:T$173)</f>
        <v>-0.40568908267121812</v>
      </c>
      <c r="T6" s="103">
        <f>PEARSON('standaryzacja 2015'!$G$5:$G$173,'standaryzacja 2015'!U$5:U$173)</f>
        <v>0.13158250160394602</v>
      </c>
      <c r="U6" s="103">
        <f>PEARSON('standaryzacja 2015'!$G$5:$G$173,'standaryzacja 2015'!V$5:V$173)</f>
        <v>7.2417193873404395E-2</v>
      </c>
      <c r="X6" s="166" t="s">
        <v>6</v>
      </c>
      <c r="Y6" s="132">
        <f t="shared" si="1"/>
        <v>0.4864319359759029</v>
      </c>
      <c r="Z6" s="132">
        <f t="shared" si="2"/>
        <v>0.64039580380309447</v>
      </c>
      <c r="AA6" s="132">
        <f t="shared" si="3"/>
        <v>0.49294461533998796</v>
      </c>
      <c r="AB6" s="132">
        <f t="shared" si="4"/>
        <v>0.63751222850490652</v>
      </c>
      <c r="AC6" s="132">
        <f t="shared" si="5"/>
        <v>1</v>
      </c>
      <c r="AD6" s="132">
        <f t="shared" si="6"/>
        <v>0.95639005071907091</v>
      </c>
      <c r="AE6" s="132">
        <f t="shared" si="7"/>
        <v>2.6004810729719469E-2</v>
      </c>
      <c r="AF6" s="132">
        <f t="shared" si="8"/>
        <v>7.791266775844137E-2</v>
      </c>
      <c r="AG6" s="132">
        <f t="shared" si="9"/>
        <v>0.29297273759401415</v>
      </c>
      <c r="AH6" s="132">
        <f t="shared" si="10"/>
        <v>3.4820406393818386E-2</v>
      </c>
      <c r="AI6" s="132">
        <f t="shared" si="11"/>
        <v>2.6586602344145047E-2</v>
      </c>
      <c r="AJ6" s="132">
        <f t="shared" si="12"/>
        <v>0.39047585580446692</v>
      </c>
      <c r="AK6" s="132">
        <f t="shared" si="13"/>
        <v>0.35241032259701932</v>
      </c>
      <c r="AL6" s="132">
        <f t="shared" si="14"/>
        <v>0.14124217266517944</v>
      </c>
      <c r="AM6" s="132">
        <f t="shared" si="15"/>
        <v>0.12026610388465431</v>
      </c>
      <c r="AN6" s="132">
        <f t="shared" si="16"/>
        <v>0.15193901271899296</v>
      </c>
      <c r="AO6" s="132">
        <f t="shared" si="17"/>
        <v>0.12067791046781345</v>
      </c>
      <c r="AP6" s="132">
        <f t="shared" si="18"/>
        <v>0.40568908267121812</v>
      </c>
      <c r="AQ6" s="132">
        <f t="shared" si="19"/>
        <v>0.13158250160394602</v>
      </c>
      <c r="AR6" s="132">
        <f t="shared" si="20"/>
        <v>7.2417193873404395E-2</v>
      </c>
    </row>
    <row r="7" spans="1:44" ht="15">
      <c r="A7" s="166" t="s">
        <v>713</v>
      </c>
      <c r="B7" s="103">
        <f>PEARSON('standaryzacja 2015'!$H$5:$H$173,'standaryzacja 2015'!C$5:C$173)</f>
        <v>-0.53485190840273777</v>
      </c>
      <c r="C7" s="103">
        <f>PEARSON('standaryzacja 2015'!$H$5:$H$173,'standaryzacja 2015'!D$5:D$173)</f>
        <v>0.61024910490697382</v>
      </c>
      <c r="D7" s="103">
        <f>PEARSON('standaryzacja 2015'!$H$5:$H$173,'standaryzacja 2015'!E$5:E$173)</f>
        <v>0.45465392306768826</v>
      </c>
      <c r="E7" s="103">
        <f>PEARSON('standaryzacja 2015'!$H$5:$H$173,'standaryzacja 2015'!F$5:F$173)</f>
        <v>0.82295865965891946</v>
      </c>
      <c r="F7" s="103">
        <f>PEARSON('standaryzacja 2015'!$H$5:$H$173,'standaryzacja 2015'!G$5:G$173)</f>
        <v>0.95639005071907091</v>
      </c>
      <c r="G7" s="103">
        <f>PEARSON('standaryzacja 2015'!$H$5:$H$173,'standaryzacja 2015'!H$5:H$173)</f>
        <v>1</v>
      </c>
      <c r="H7" s="103">
        <f>PEARSON('standaryzacja 2015'!$H$5:$H$173,'standaryzacja 2015'!I$5:I$173)</f>
        <v>-4.9151351393782834E-3</v>
      </c>
      <c r="I7" s="103">
        <f>PEARSON('standaryzacja 2015'!$H$5:$H$173,'standaryzacja 2015'!J$5:J$173)</f>
        <v>5.8174187867589031E-2</v>
      </c>
      <c r="J7" s="103">
        <f>PEARSON('standaryzacja 2015'!$H$5:$H$173,'standaryzacja 2015'!K$5:K$173)</f>
        <v>0.31229398459230828</v>
      </c>
      <c r="K7" s="103">
        <f>PEARSON('standaryzacja 2015'!$H$5:$H$173,'standaryzacja 2015'!L$5:L$173)</f>
        <v>9.6891335830288527E-2</v>
      </c>
      <c r="L7" s="103">
        <f>PEARSON('standaryzacja 2015'!$H$5:$H$173,'standaryzacja 2015'!M$5:M$173)</f>
        <v>-3.0925316890365574E-2</v>
      </c>
      <c r="M7" s="103">
        <f>PEARSON('standaryzacja 2015'!$H$5:$H$173,'standaryzacja 2015'!N$5:N$173)</f>
        <v>-0.42541205477894539</v>
      </c>
      <c r="N7" s="103">
        <f>PEARSON('standaryzacja 2015'!$H$5:$H$173,'standaryzacja 2015'!O$5:O$173)</f>
        <v>-0.32329801322745111</v>
      </c>
      <c r="O7" s="103">
        <f>PEARSON('standaryzacja 2015'!$H$5:$H$173,'standaryzacja 2015'!P$5:P$173)</f>
        <v>-0.13402089030477993</v>
      </c>
      <c r="P7" s="103">
        <f>PEARSON('standaryzacja 2015'!$H$5:$H$173,'standaryzacja 2015'!Q$5:Q$173)</f>
        <v>0.13427017003741656</v>
      </c>
      <c r="Q7" s="103">
        <f>PEARSON('standaryzacja 2015'!$H$5:$H$173,'standaryzacja 2015'!R$5:R$173)</f>
        <v>-0.17787926197728612</v>
      </c>
      <c r="R7" s="103">
        <f>PEARSON('standaryzacja 2015'!$H$5:$H$173,'standaryzacja 2015'!S$5:S$173)</f>
        <v>-0.14228509219819177</v>
      </c>
      <c r="S7" s="103">
        <f>PEARSON('standaryzacja 2015'!$H$5:$H$173,'standaryzacja 2015'!T$5:T$173)</f>
        <v>-0.32666482184634749</v>
      </c>
      <c r="T7" s="103">
        <f>PEARSON('standaryzacja 2015'!$H$5:$H$173,'standaryzacja 2015'!U$5:U$173)</f>
        <v>0.14806736606127377</v>
      </c>
      <c r="U7" s="103">
        <f>PEARSON('standaryzacja 2015'!$H$5:$H$173,'standaryzacja 2015'!V$5:V$173)</f>
        <v>7.1272634272603053E-2</v>
      </c>
      <c r="X7" s="166" t="s">
        <v>713</v>
      </c>
      <c r="Y7" s="132">
        <f t="shared" si="1"/>
        <v>0.53485190840273777</v>
      </c>
      <c r="Z7" s="132">
        <f t="shared" si="2"/>
        <v>0.61024910490697382</v>
      </c>
      <c r="AA7" s="132">
        <f t="shared" si="3"/>
        <v>0.45465392306768826</v>
      </c>
      <c r="AB7" s="132">
        <f t="shared" si="4"/>
        <v>0.82295865965891946</v>
      </c>
      <c r="AC7" s="132">
        <f t="shared" si="5"/>
        <v>0.95639005071907091</v>
      </c>
      <c r="AD7" s="132">
        <f t="shared" si="6"/>
        <v>1</v>
      </c>
      <c r="AE7" s="132">
        <f t="shared" si="7"/>
        <v>4.9151351393782834E-3</v>
      </c>
      <c r="AF7" s="132">
        <f t="shared" si="8"/>
        <v>5.8174187867589031E-2</v>
      </c>
      <c r="AG7" s="132">
        <f t="shared" si="9"/>
        <v>0.31229398459230828</v>
      </c>
      <c r="AH7" s="132">
        <f t="shared" si="10"/>
        <v>9.6891335830288527E-2</v>
      </c>
      <c r="AI7" s="132">
        <f t="shared" si="11"/>
        <v>3.0925316890365574E-2</v>
      </c>
      <c r="AJ7" s="132">
        <f t="shared" si="12"/>
        <v>0.42541205477894539</v>
      </c>
      <c r="AK7" s="132">
        <f t="shared" si="13"/>
        <v>0.32329801322745111</v>
      </c>
      <c r="AL7" s="132">
        <f t="shared" si="14"/>
        <v>0.13402089030477993</v>
      </c>
      <c r="AM7" s="132">
        <f t="shared" si="15"/>
        <v>0.13427017003741656</v>
      </c>
      <c r="AN7" s="132">
        <f t="shared" si="16"/>
        <v>0.17787926197728612</v>
      </c>
      <c r="AO7" s="132">
        <f t="shared" si="17"/>
        <v>0.14228509219819177</v>
      </c>
      <c r="AP7" s="132">
        <f t="shared" si="18"/>
        <v>0.32666482184634749</v>
      </c>
      <c r="AQ7" s="132">
        <f t="shared" si="19"/>
        <v>0.14806736606127377</v>
      </c>
      <c r="AR7" s="132">
        <f t="shared" si="20"/>
        <v>7.1272634272603053E-2</v>
      </c>
    </row>
    <row r="8" spans="1:44" ht="15">
      <c r="A8" s="172" t="s">
        <v>7</v>
      </c>
      <c r="B8" s="103">
        <f>PEARSON('standaryzacja 2015'!$I$5:$I$173,'standaryzacja 2015'!C$5:C$173)</f>
        <v>7.2746533512925232E-2</v>
      </c>
      <c r="C8" s="103">
        <f>PEARSON('standaryzacja 2015'!$I$5:$I$173,'standaryzacja 2015'!D$5:D$173)</f>
        <v>-5.575037290255281E-2</v>
      </c>
      <c r="D8" s="103">
        <f>PEARSON('standaryzacja 2015'!$I$5:$I$173,'standaryzacja 2015'!E$5:E$173)</f>
        <v>-1.5874505039736819E-2</v>
      </c>
      <c r="E8" s="103">
        <f>PEARSON('standaryzacja 2015'!$I$5:$I$173,'standaryzacja 2015'!F$5:F$173)</f>
        <v>3.1415642273692708E-2</v>
      </c>
      <c r="F8" s="103">
        <f>PEARSON('standaryzacja 2015'!$I$5:$I$173,'standaryzacja 2015'!G$5:G$173)</f>
        <v>-2.6004810729719469E-2</v>
      </c>
      <c r="G8" s="103">
        <f>PEARSON('standaryzacja 2015'!$I$5:$I$173,'standaryzacja 2015'!H$5:H$173)</f>
        <v>-4.9151351393782834E-3</v>
      </c>
      <c r="H8" s="103">
        <f>PEARSON('standaryzacja 2015'!$I$5:$I$173,'standaryzacja 2015'!I$5:I$173)</f>
        <v>0.99999999999999989</v>
      </c>
      <c r="I8" s="103">
        <f>PEARSON('standaryzacja 2015'!$I$5:$I$173,'standaryzacja 2015'!J$5:J$173)</f>
        <v>0.16236157672691548</v>
      </c>
      <c r="J8" s="103">
        <f>PEARSON('standaryzacja 2015'!$I$5:$I$173,'standaryzacja 2015'!K$5:K$173)</f>
        <v>-8.1197100556967716E-2</v>
      </c>
      <c r="K8" s="103">
        <f>PEARSON('standaryzacja 2015'!$I$5:$I$173,'standaryzacja 2015'!L$5:L$173)</f>
        <v>-8.1474904236997336E-3</v>
      </c>
      <c r="L8" s="103">
        <f>PEARSON('standaryzacja 2015'!$I$5:$I$173,'standaryzacja 2015'!M$5:M$173)</f>
        <v>-2.1024310848320356E-2</v>
      </c>
      <c r="M8" s="103">
        <f>PEARSON('standaryzacja 2015'!$I$5:$I$173,'standaryzacja 2015'!N$5:N$173)</f>
        <v>2.5083068749508938E-2</v>
      </c>
      <c r="N8" s="103">
        <f>PEARSON('standaryzacja 2015'!$I$5:$I$173,'standaryzacja 2015'!O$5:O$173)</f>
        <v>-3.8528365089281737E-2</v>
      </c>
      <c r="O8" s="103">
        <f>PEARSON('standaryzacja 2015'!$I$5:$I$173,'standaryzacja 2015'!P$5:P$173)</f>
        <v>5.5522248306139062E-2</v>
      </c>
      <c r="P8" s="103">
        <f>PEARSON('standaryzacja 2015'!$I$5:$I$173,'standaryzacja 2015'!Q$5:Q$173)</f>
        <v>2.6717377330602476E-2</v>
      </c>
      <c r="Q8" s="103">
        <f>PEARSON('standaryzacja 2015'!$I$5:$I$173,'standaryzacja 2015'!R$5:R$173)</f>
        <v>0.15105701345736766</v>
      </c>
      <c r="R8" s="103">
        <f>PEARSON('standaryzacja 2015'!$I$5:$I$173,'standaryzacja 2015'!S$5:S$173)</f>
        <v>2.1236975915028079E-2</v>
      </c>
      <c r="S8" s="103">
        <f>PEARSON('standaryzacja 2015'!$I$5:$I$173,'standaryzacja 2015'!T$5:T$173)</f>
        <v>1.0183664136347536E-2</v>
      </c>
      <c r="T8" s="103">
        <f>PEARSON('standaryzacja 2015'!$I$5:$I$173,'standaryzacja 2015'!U$5:U$173)</f>
        <v>3.1174896118072875E-2</v>
      </c>
      <c r="U8" s="103">
        <f>PEARSON('standaryzacja 2015'!$I$5:$I$173,'standaryzacja 2015'!V$5:V$173)</f>
        <v>8.8947992759246822E-2</v>
      </c>
      <c r="X8" s="172" t="s">
        <v>7</v>
      </c>
      <c r="Y8" s="132">
        <f t="shared" si="1"/>
        <v>7.2746533512925232E-2</v>
      </c>
      <c r="Z8" s="132">
        <f t="shared" si="2"/>
        <v>5.575037290255281E-2</v>
      </c>
      <c r="AA8" s="132">
        <f t="shared" si="3"/>
        <v>1.5874505039736819E-2</v>
      </c>
      <c r="AB8" s="132">
        <f t="shared" si="4"/>
        <v>3.1415642273692708E-2</v>
      </c>
      <c r="AC8" s="132">
        <f t="shared" si="5"/>
        <v>2.6004810729719469E-2</v>
      </c>
      <c r="AD8" s="132">
        <f t="shared" si="6"/>
        <v>4.9151351393782834E-3</v>
      </c>
      <c r="AE8" s="132">
        <f t="shared" si="7"/>
        <v>0.99999999999999989</v>
      </c>
      <c r="AF8" s="132">
        <f t="shared" si="8"/>
        <v>0.16236157672691548</v>
      </c>
      <c r="AG8" s="132">
        <f t="shared" si="9"/>
        <v>8.1197100556967716E-2</v>
      </c>
      <c r="AH8" s="132">
        <f t="shared" si="10"/>
        <v>8.1474904236997336E-3</v>
      </c>
      <c r="AI8" s="132">
        <f t="shared" si="11"/>
        <v>2.1024310848320356E-2</v>
      </c>
      <c r="AJ8" s="132">
        <f t="shared" si="12"/>
        <v>2.5083068749508938E-2</v>
      </c>
      <c r="AK8" s="132">
        <f t="shared" si="13"/>
        <v>3.8528365089281737E-2</v>
      </c>
      <c r="AL8" s="132">
        <f t="shared" si="14"/>
        <v>5.5522248306139062E-2</v>
      </c>
      <c r="AM8" s="132">
        <f t="shared" si="15"/>
        <v>2.6717377330602476E-2</v>
      </c>
      <c r="AN8" s="132">
        <f t="shared" si="16"/>
        <v>0.15105701345736766</v>
      </c>
      <c r="AO8" s="132">
        <f t="shared" si="17"/>
        <v>2.1236975915028079E-2</v>
      </c>
      <c r="AP8" s="132">
        <f t="shared" si="18"/>
        <v>1.0183664136347536E-2</v>
      </c>
      <c r="AQ8" s="132">
        <f t="shared" si="19"/>
        <v>3.1174896118072875E-2</v>
      </c>
      <c r="AR8" s="132">
        <f t="shared" si="20"/>
        <v>8.8947992759246822E-2</v>
      </c>
    </row>
    <row r="9" spans="1:44" ht="15">
      <c r="A9" s="172" t="s">
        <v>8</v>
      </c>
      <c r="B9" s="103">
        <f>PEARSON('standaryzacja 2015'!$J$5:$J$173,'standaryzacja 2015'!C$5:C$173)</f>
        <v>4.9715992196404976E-2</v>
      </c>
      <c r="C9" s="103">
        <f>PEARSON('standaryzacja 2015'!$J$5:$J$173,'standaryzacja 2015'!D$5:D$173)</f>
        <v>0.12201458703298054</v>
      </c>
      <c r="D9" s="103">
        <f>PEARSON('standaryzacja 2015'!$J$5:$J$173,'standaryzacja 2015'!E$5:E$173)</f>
        <v>1.7907730543530266E-2</v>
      </c>
      <c r="E9" s="103">
        <f>PEARSON('standaryzacja 2015'!$J$5:$J$173,'standaryzacja 2015'!F$5:F$173)</f>
        <v>-1.3357355584452064E-2</v>
      </c>
      <c r="F9" s="103">
        <f>PEARSON('standaryzacja 2015'!$J$5:$J$173,'standaryzacja 2015'!G$5:G$173)</f>
        <v>7.791266775844137E-2</v>
      </c>
      <c r="G9" s="103">
        <f>PEARSON('standaryzacja 2015'!$J$5:$J$173,'standaryzacja 2015'!H$5:H$173)</f>
        <v>5.8174187867589031E-2</v>
      </c>
      <c r="H9" s="103">
        <f>PEARSON('standaryzacja 2015'!$J$5:$J$173,'standaryzacja 2015'!I$5:I$173)</f>
        <v>0.16236157672691548</v>
      </c>
      <c r="I9" s="103">
        <f>PEARSON('standaryzacja 2015'!$J$5:$J$173,'standaryzacja 2015'!J$5:J$173)</f>
        <v>1</v>
      </c>
      <c r="J9" s="103">
        <f>PEARSON('standaryzacja 2015'!$J$5:$J$173,'standaryzacja 2015'!K$5:K$173)</f>
        <v>-8.8813413254959978E-2</v>
      </c>
      <c r="K9" s="103">
        <f>PEARSON('standaryzacja 2015'!$J$5:$J$173,'standaryzacja 2015'!L$5:L$173)</f>
        <v>5.3457036281897893E-2</v>
      </c>
      <c r="L9" s="103">
        <f>PEARSON('standaryzacja 2015'!$J$5:$J$173,'standaryzacja 2015'!M$5:M$173)</f>
        <v>-1.304538361955213E-3</v>
      </c>
      <c r="M9" s="103">
        <f>PEARSON('standaryzacja 2015'!$J$5:$J$173,'standaryzacja 2015'!N$5:N$173)</f>
        <v>2.170912334644844E-2</v>
      </c>
      <c r="N9" s="103">
        <f>PEARSON('standaryzacja 2015'!$J$5:$J$173,'standaryzacja 2015'!O$5:O$173)</f>
        <v>5.3045695713262696E-2</v>
      </c>
      <c r="O9" s="103">
        <f>PEARSON('standaryzacja 2015'!$J$5:$J$173,'standaryzacja 2015'!P$5:P$173)</f>
        <v>3.1234983508851399E-2</v>
      </c>
      <c r="P9" s="103">
        <f>PEARSON('standaryzacja 2015'!$J$5:$J$173,'standaryzacja 2015'!Q$5:Q$173)</f>
        <v>8.48144064186096E-2</v>
      </c>
      <c r="Q9" s="103">
        <f>PEARSON('standaryzacja 2015'!$J$5:$J$173,'standaryzacja 2015'!R$5:R$173)</f>
        <v>0.18092131049515811</v>
      </c>
      <c r="R9" s="103">
        <f>PEARSON('standaryzacja 2015'!$J$5:$J$173,'standaryzacja 2015'!S$5:S$173)</f>
        <v>-8.6518094486386764E-3</v>
      </c>
      <c r="S9" s="103">
        <f>PEARSON('standaryzacja 2015'!$J$5:$J$173,'standaryzacja 2015'!T$5:T$173)</f>
        <v>1.2249776421613663E-2</v>
      </c>
      <c r="T9" s="103">
        <f>PEARSON('standaryzacja 2015'!$J$5:$J$173,'standaryzacja 2015'!U$5:U$173)</f>
        <v>7.7068921348797961E-2</v>
      </c>
      <c r="U9" s="103">
        <f>PEARSON('standaryzacja 2015'!$J$5:$J$173,'standaryzacja 2015'!V$5:V$173)</f>
        <v>0.14474086339909414</v>
      </c>
      <c r="X9" s="172" t="s">
        <v>8</v>
      </c>
      <c r="Y9" s="132">
        <f t="shared" si="1"/>
        <v>4.9715992196404976E-2</v>
      </c>
      <c r="Z9" s="132">
        <f t="shared" si="2"/>
        <v>0.12201458703298054</v>
      </c>
      <c r="AA9" s="132">
        <f t="shared" si="3"/>
        <v>1.7907730543530266E-2</v>
      </c>
      <c r="AB9" s="132">
        <f t="shared" si="4"/>
        <v>1.3357355584452064E-2</v>
      </c>
      <c r="AC9" s="132">
        <f t="shared" si="5"/>
        <v>7.791266775844137E-2</v>
      </c>
      <c r="AD9" s="132">
        <f t="shared" si="6"/>
        <v>5.8174187867589031E-2</v>
      </c>
      <c r="AE9" s="132">
        <f t="shared" si="7"/>
        <v>0.16236157672691548</v>
      </c>
      <c r="AF9" s="132">
        <f t="shared" si="8"/>
        <v>1</v>
      </c>
      <c r="AG9" s="132">
        <f t="shared" si="9"/>
        <v>8.8813413254959978E-2</v>
      </c>
      <c r="AH9" s="132">
        <f t="shared" si="10"/>
        <v>5.3457036281897893E-2</v>
      </c>
      <c r="AI9" s="132">
        <f t="shared" si="11"/>
        <v>1.304538361955213E-3</v>
      </c>
      <c r="AJ9" s="132">
        <f t="shared" si="12"/>
        <v>2.170912334644844E-2</v>
      </c>
      <c r="AK9" s="132">
        <f t="shared" si="13"/>
        <v>5.3045695713262696E-2</v>
      </c>
      <c r="AL9" s="132">
        <f t="shared" si="14"/>
        <v>3.1234983508851399E-2</v>
      </c>
      <c r="AM9" s="132">
        <f t="shared" si="15"/>
        <v>8.48144064186096E-2</v>
      </c>
      <c r="AN9" s="132">
        <f t="shared" si="16"/>
        <v>0.18092131049515811</v>
      </c>
      <c r="AO9" s="132">
        <f t="shared" si="17"/>
        <v>8.6518094486386764E-3</v>
      </c>
      <c r="AP9" s="132">
        <f t="shared" si="18"/>
        <v>1.2249776421613663E-2</v>
      </c>
      <c r="AQ9" s="132">
        <f t="shared" si="19"/>
        <v>7.7068921348797961E-2</v>
      </c>
      <c r="AR9" s="132">
        <f t="shared" si="20"/>
        <v>0.14474086339909414</v>
      </c>
    </row>
    <row r="10" spans="1:44" ht="15">
      <c r="A10" s="167" t="s">
        <v>9</v>
      </c>
      <c r="B10" s="103">
        <f>PEARSON('standaryzacja 2015'!$K$5:$K$173,'standaryzacja 2015'!C$5:C$173)</f>
        <v>-0.23223647103251702</v>
      </c>
      <c r="C10" s="103">
        <f>PEARSON('standaryzacja 2015'!$K$5:$K$173,'standaryzacja 2015'!D$5:D$173)</f>
        <v>0.10996120778746593</v>
      </c>
      <c r="D10" s="103">
        <f>PEARSON('standaryzacja 2015'!$K$5:$K$173,'standaryzacja 2015'!E$5:E$173)</f>
        <v>0.14567776256128706</v>
      </c>
      <c r="E10" s="103">
        <f>PEARSON('standaryzacja 2015'!$K$5:$K$173,'standaryzacja 2015'!F$5:F$173)</f>
        <v>0.30169895835800742</v>
      </c>
      <c r="F10" s="103">
        <f>PEARSON('standaryzacja 2015'!$K$5:$K$173,'standaryzacja 2015'!G$5:G$173)</f>
        <v>0.29297273759401415</v>
      </c>
      <c r="G10" s="103">
        <f>PEARSON('standaryzacja 2015'!$K$5:$K$173,'standaryzacja 2015'!H$5:H$173)</f>
        <v>0.31229398459230828</v>
      </c>
      <c r="H10" s="103">
        <f>PEARSON('standaryzacja 2015'!$K$5:$K$173,'standaryzacja 2015'!I$5:I$173)</f>
        <v>-8.1197100556967716E-2</v>
      </c>
      <c r="I10" s="103">
        <f>PEARSON('standaryzacja 2015'!$K$5:$K$173,'standaryzacja 2015'!J$5:J$173)</f>
        <v>-8.8813413254959978E-2</v>
      </c>
      <c r="J10" s="103">
        <f>PEARSON('standaryzacja 2015'!$K$5:$K$173,'standaryzacja 2015'!K$5:K$173)</f>
        <v>1</v>
      </c>
      <c r="K10" s="103">
        <f>PEARSON('standaryzacja 2015'!$K$5:$K$173,'standaryzacja 2015'!L$5:L$173)</f>
        <v>4.8320606625852844E-2</v>
      </c>
      <c r="L10" s="103">
        <f>PEARSON('standaryzacja 2015'!$K$5:$K$173,'standaryzacja 2015'!M$5:M$173)</f>
        <v>-3.6227737301382665E-2</v>
      </c>
      <c r="M10" s="103">
        <f>PEARSON('standaryzacja 2015'!$K$5:$K$173,'standaryzacja 2015'!N$5:N$173)</f>
        <v>-0.14504110950869625</v>
      </c>
      <c r="N10" s="103">
        <f>PEARSON('standaryzacja 2015'!$K$5:$K$173,'standaryzacja 2015'!O$5:O$173)</f>
        <v>-0.10018834117583592</v>
      </c>
      <c r="O10" s="103">
        <f>PEARSON('standaryzacja 2015'!$K$5:$K$173,'standaryzacja 2015'!P$5:P$173)</f>
        <v>-2.7376029163668339E-2</v>
      </c>
      <c r="P10" s="103">
        <f>PEARSON('standaryzacja 2015'!$K$5:$K$173,'standaryzacja 2015'!Q$5:Q$173)</f>
        <v>-0.11084756139513392</v>
      </c>
      <c r="Q10" s="103">
        <f>PEARSON('standaryzacja 2015'!$K$5:$K$173,'standaryzacja 2015'!R$5:R$173)</f>
        <v>-7.596925419661224E-2</v>
      </c>
      <c r="R10" s="103">
        <f>PEARSON('standaryzacja 2015'!$K$5:$K$173,'standaryzacja 2015'!S$5:S$173)</f>
        <v>-0.14961062151201956</v>
      </c>
      <c r="S10" s="103">
        <f>PEARSON('standaryzacja 2015'!$K$5:$K$173,'standaryzacja 2015'!T$5:T$173)</f>
        <v>-0.16949762723295175</v>
      </c>
      <c r="T10" s="103">
        <f>PEARSON('standaryzacja 2015'!$K$5:$K$173,'standaryzacja 2015'!U$5:U$173)</f>
        <v>-0.1065787538238285</v>
      </c>
      <c r="U10" s="103">
        <f>PEARSON('standaryzacja 2015'!$K$5:$K$173,'standaryzacja 2015'!V$5:V$173)</f>
        <v>-0.15048439455392207</v>
      </c>
      <c r="X10" s="167" t="s">
        <v>9</v>
      </c>
      <c r="Y10" s="132">
        <f t="shared" si="1"/>
        <v>0.23223647103251702</v>
      </c>
      <c r="Z10" s="132">
        <f t="shared" si="2"/>
        <v>0.10996120778746593</v>
      </c>
      <c r="AA10" s="132">
        <f t="shared" si="3"/>
        <v>0.14567776256128706</v>
      </c>
      <c r="AB10" s="132">
        <f t="shared" si="4"/>
        <v>0.30169895835800742</v>
      </c>
      <c r="AC10" s="132">
        <f t="shared" si="5"/>
        <v>0.29297273759401415</v>
      </c>
      <c r="AD10" s="132">
        <f t="shared" si="6"/>
        <v>0.31229398459230828</v>
      </c>
      <c r="AE10" s="132">
        <f t="shared" si="7"/>
        <v>8.1197100556967716E-2</v>
      </c>
      <c r="AF10" s="132">
        <f t="shared" si="8"/>
        <v>8.8813413254959978E-2</v>
      </c>
      <c r="AG10" s="132">
        <f t="shared" si="9"/>
        <v>1</v>
      </c>
      <c r="AH10" s="132">
        <f t="shared" si="10"/>
        <v>4.8320606625852844E-2</v>
      </c>
      <c r="AI10" s="132">
        <f t="shared" si="11"/>
        <v>3.6227737301382665E-2</v>
      </c>
      <c r="AJ10" s="132">
        <f t="shared" si="12"/>
        <v>0.14504110950869625</v>
      </c>
      <c r="AK10" s="132">
        <f t="shared" si="13"/>
        <v>0.10018834117583592</v>
      </c>
      <c r="AL10" s="132">
        <f t="shared" si="14"/>
        <v>2.7376029163668339E-2</v>
      </c>
      <c r="AM10" s="132">
        <f t="shared" si="15"/>
        <v>0.11084756139513392</v>
      </c>
      <c r="AN10" s="132">
        <f t="shared" si="16"/>
        <v>7.596925419661224E-2</v>
      </c>
      <c r="AO10" s="132">
        <f t="shared" si="17"/>
        <v>0.14961062151201956</v>
      </c>
      <c r="AP10" s="132">
        <f t="shared" si="18"/>
        <v>0.16949762723295175</v>
      </c>
      <c r="AQ10" s="132">
        <f t="shared" si="19"/>
        <v>0.1065787538238285</v>
      </c>
      <c r="AR10" s="132">
        <f t="shared" si="20"/>
        <v>0.15048439455392207</v>
      </c>
    </row>
    <row r="11" spans="1:44" ht="15">
      <c r="A11" s="173" t="s">
        <v>714</v>
      </c>
      <c r="B11" s="103">
        <f>PEARSON('standaryzacja 2015'!$L$5:$L$173,'standaryzacja 2015'!C$5:C$173)</f>
        <v>-0.27152879643113548</v>
      </c>
      <c r="C11" s="103">
        <f>PEARSON('standaryzacja 2015'!$L$5:$L$173,'standaryzacja 2015'!D$5:D$173)</f>
        <v>-7.4844335104615231E-2</v>
      </c>
      <c r="D11" s="103">
        <f>PEARSON('standaryzacja 2015'!$L$5:$L$173,'standaryzacja 2015'!E$5:E$173)</f>
        <v>-7.1004154174752726E-2</v>
      </c>
      <c r="E11" s="103">
        <f>PEARSON('standaryzacja 2015'!$L$5:$L$173,'standaryzacja 2015'!F$5:F$173)</f>
        <v>0.17690391663989519</v>
      </c>
      <c r="F11" s="103">
        <f>PEARSON('standaryzacja 2015'!$L$5:$L$173,'standaryzacja 2015'!G$5:G$173)</f>
        <v>3.4820406393818386E-2</v>
      </c>
      <c r="G11" s="103">
        <f>PEARSON('standaryzacja 2015'!$L$5:$L$173,'standaryzacja 2015'!H$5:H$173)</f>
        <v>9.6891335830288527E-2</v>
      </c>
      <c r="H11" s="103">
        <f>PEARSON('standaryzacja 2015'!$L$5:$L$173,'standaryzacja 2015'!I$5:I$173)</f>
        <v>-8.1474904236997336E-3</v>
      </c>
      <c r="I11" s="103">
        <f>PEARSON('standaryzacja 2015'!$L$5:$L$173,'standaryzacja 2015'!J$5:J$173)</f>
        <v>5.3457036281897893E-2</v>
      </c>
      <c r="J11" s="103">
        <f>PEARSON('standaryzacja 2015'!$L$5:$L$173,'standaryzacja 2015'!K$5:K$173)</f>
        <v>4.8320606625852844E-2</v>
      </c>
      <c r="K11" s="103">
        <f>PEARSON('standaryzacja 2015'!$L$5:$L$173,'standaryzacja 2015'!L$5:L$173)</f>
        <v>1.0000000000000002</v>
      </c>
      <c r="L11" s="103">
        <f>PEARSON('standaryzacja 2015'!$L$5:$L$173,'standaryzacja 2015'!M$5:M$173)</f>
        <v>-4.3720544787855399E-2</v>
      </c>
      <c r="M11" s="103">
        <f>PEARSON('standaryzacja 2015'!$L$5:$L$173,'standaryzacja 2015'!N$5:N$173)</f>
        <v>-0.15613977204090571</v>
      </c>
      <c r="N11" s="103">
        <f>PEARSON('standaryzacja 2015'!$L$5:$L$173,'standaryzacja 2015'!O$5:O$173)</f>
        <v>-2.841485316823927E-2</v>
      </c>
      <c r="O11" s="103">
        <f>PEARSON('standaryzacja 2015'!$L$5:$L$173,'standaryzacja 2015'!P$5:P$173)</f>
        <v>0.17104769806744111</v>
      </c>
      <c r="P11" s="103">
        <f>PEARSON('standaryzacja 2015'!$L$5:$L$173,'standaryzacja 2015'!Q$5:Q$173)</f>
        <v>8.3929182761260768E-2</v>
      </c>
      <c r="Q11" s="103">
        <f>PEARSON('standaryzacja 2015'!$L$5:$L$173,'standaryzacja 2015'!R$5:R$173)</f>
        <v>-0.11381810139393284</v>
      </c>
      <c r="R11" s="103">
        <f>PEARSON('standaryzacja 2015'!$L$5:$L$173,'standaryzacja 2015'!S$5:S$173)</f>
        <v>-0.14744994387587437</v>
      </c>
      <c r="S11" s="103">
        <f>PEARSON('standaryzacja 2015'!$L$5:$L$173,'standaryzacja 2015'!T$5:T$173)</f>
        <v>1.3344960697284818E-2</v>
      </c>
      <c r="T11" s="103">
        <f>PEARSON('standaryzacja 2015'!$L$5:$L$173,'standaryzacja 2015'!U$5:U$173)</f>
        <v>9.6142001829949406E-2</v>
      </c>
      <c r="U11" s="103">
        <f>PEARSON('standaryzacja 2015'!$L$5:$L$173,'standaryzacja 2015'!V$5:V$173)</f>
        <v>1.6654095904185259E-2</v>
      </c>
      <c r="X11" s="173" t="s">
        <v>714</v>
      </c>
      <c r="Y11" s="132">
        <f t="shared" si="1"/>
        <v>0.27152879643113548</v>
      </c>
      <c r="Z11" s="132">
        <f t="shared" si="2"/>
        <v>7.4844335104615231E-2</v>
      </c>
      <c r="AA11" s="132">
        <f t="shared" si="3"/>
        <v>7.1004154174752726E-2</v>
      </c>
      <c r="AB11" s="132">
        <f t="shared" si="4"/>
        <v>0.17690391663989519</v>
      </c>
      <c r="AC11" s="132">
        <f t="shared" si="5"/>
        <v>3.4820406393818386E-2</v>
      </c>
      <c r="AD11" s="132">
        <f t="shared" si="6"/>
        <v>9.6891335830288527E-2</v>
      </c>
      <c r="AE11" s="132">
        <f t="shared" si="7"/>
        <v>8.1474904236997336E-3</v>
      </c>
      <c r="AF11" s="132">
        <f t="shared" si="8"/>
        <v>5.3457036281897893E-2</v>
      </c>
      <c r="AG11" s="132">
        <f t="shared" si="9"/>
        <v>4.8320606625852844E-2</v>
      </c>
      <c r="AH11" s="132">
        <f t="shared" si="10"/>
        <v>1.0000000000000002</v>
      </c>
      <c r="AI11" s="132">
        <f t="shared" si="11"/>
        <v>4.3720544787855399E-2</v>
      </c>
      <c r="AJ11" s="132">
        <f t="shared" si="12"/>
        <v>0.15613977204090571</v>
      </c>
      <c r="AK11" s="132">
        <f t="shared" si="13"/>
        <v>2.841485316823927E-2</v>
      </c>
      <c r="AL11" s="132">
        <f t="shared" si="14"/>
        <v>0.17104769806744111</v>
      </c>
      <c r="AM11" s="132">
        <f t="shared" si="15"/>
        <v>8.3929182761260768E-2</v>
      </c>
      <c r="AN11" s="132">
        <f t="shared" si="16"/>
        <v>0.11381810139393284</v>
      </c>
      <c r="AO11" s="132">
        <f t="shared" si="17"/>
        <v>0.14744994387587437</v>
      </c>
      <c r="AP11" s="132">
        <f t="shared" si="18"/>
        <v>1.3344960697284818E-2</v>
      </c>
      <c r="AQ11" s="132">
        <f t="shared" si="19"/>
        <v>9.6142001829949406E-2</v>
      </c>
      <c r="AR11" s="132">
        <f t="shared" si="20"/>
        <v>1.6654095904185259E-2</v>
      </c>
    </row>
    <row r="12" spans="1:44" ht="15">
      <c r="A12" s="173" t="s">
        <v>10</v>
      </c>
      <c r="B12" s="103">
        <f>PEARSON('standaryzacja 2015'!$M$5:$M$173,'standaryzacja 2015'!C$5:C$173)</f>
        <v>0.22002601869813648</v>
      </c>
      <c r="C12" s="103">
        <f>PEARSON('standaryzacja 2015'!$M$5:$M$173,'standaryzacja 2015'!D$5:D$173)</f>
        <v>0.1321663100862055</v>
      </c>
      <c r="D12" s="103">
        <f>PEARSON('standaryzacja 2015'!$M$5:$M$173,'standaryzacja 2015'!E$5:E$173)</f>
        <v>9.7024345819720165E-2</v>
      </c>
      <c r="E12" s="103">
        <f>PEARSON('standaryzacja 2015'!$M$5:$M$173,'standaryzacja 2015'!F$5:F$173)</f>
        <v>-0.18866826544435408</v>
      </c>
      <c r="F12" s="103">
        <f>PEARSON('standaryzacja 2015'!$M$5:$M$173,'standaryzacja 2015'!G$5:G$173)</f>
        <v>2.6586602344145047E-2</v>
      </c>
      <c r="G12" s="103">
        <f>PEARSON('standaryzacja 2015'!$M$5:$M$173,'standaryzacja 2015'!H$5:H$173)</f>
        <v>-3.0925316890365574E-2</v>
      </c>
      <c r="H12" s="103">
        <f>PEARSON('standaryzacja 2015'!$M$5:$M$173,'standaryzacja 2015'!I$5:I$173)</f>
        <v>-2.1024310848320356E-2</v>
      </c>
      <c r="I12" s="103">
        <f>PEARSON('standaryzacja 2015'!$M$5:$M$173,'standaryzacja 2015'!J$5:J$173)</f>
        <v>-1.304538361955213E-3</v>
      </c>
      <c r="J12" s="103">
        <f>PEARSON('standaryzacja 2015'!$M$5:$M$173,'standaryzacja 2015'!K$5:K$173)</f>
        <v>-3.6227737301382665E-2</v>
      </c>
      <c r="K12" s="103">
        <f>PEARSON('standaryzacja 2015'!$M$5:$M$173,'standaryzacja 2015'!L$5:L$173)</f>
        <v>-4.3720544787855399E-2</v>
      </c>
      <c r="L12" s="103">
        <f>PEARSON('standaryzacja 2015'!$M$5:$M$173,'standaryzacja 2015'!M$5:M$173)</f>
        <v>1</v>
      </c>
      <c r="M12" s="103">
        <f>PEARSON('standaryzacja 2015'!$M$5:$M$173,'standaryzacja 2015'!N$5:N$173)</f>
        <v>0.35729546523259137</v>
      </c>
      <c r="N12" s="103">
        <f>PEARSON('standaryzacja 2015'!$M$5:$M$173,'standaryzacja 2015'!O$5:O$173)</f>
        <v>-8.1596523467953097E-2</v>
      </c>
      <c r="O12" s="103">
        <f>PEARSON('standaryzacja 2015'!$M$5:$M$173,'standaryzacja 2015'!P$5:P$173)</f>
        <v>-0.38799163814116233</v>
      </c>
      <c r="P12" s="103">
        <f>PEARSON('standaryzacja 2015'!$M$5:$M$173,'standaryzacja 2015'!Q$5:Q$173)</f>
        <v>0.16741740723471119</v>
      </c>
      <c r="Q12" s="103">
        <f>PEARSON('standaryzacja 2015'!$M$5:$M$173,'standaryzacja 2015'!R$5:R$173)</f>
        <v>9.9305949641448579E-2</v>
      </c>
      <c r="R12" s="103">
        <f>PEARSON('standaryzacja 2015'!$M$5:$M$173,'standaryzacja 2015'!S$5:S$173)</f>
        <v>0.1753340106853653</v>
      </c>
      <c r="S12" s="103">
        <f>PEARSON('standaryzacja 2015'!$M$5:$M$173,'standaryzacja 2015'!T$5:T$173)</f>
        <v>8.304983587842682E-2</v>
      </c>
      <c r="T12" s="103">
        <f>PEARSON('standaryzacja 2015'!$M$5:$M$173,'standaryzacja 2015'!U$5:U$173)</f>
        <v>0.1630996365284664</v>
      </c>
      <c r="U12" s="103">
        <f>PEARSON('standaryzacja 2015'!$M$5:$M$173,'standaryzacja 2015'!V$5:V$173)</f>
        <v>0.21825114322916589</v>
      </c>
      <c r="X12" s="173" t="s">
        <v>10</v>
      </c>
      <c r="Y12" s="132">
        <f t="shared" si="1"/>
        <v>0.22002601869813648</v>
      </c>
      <c r="Z12" s="132">
        <f t="shared" si="2"/>
        <v>0.1321663100862055</v>
      </c>
      <c r="AA12" s="132">
        <f t="shared" si="3"/>
        <v>9.7024345819720165E-2</v>
      </c>
      <c r="AB12" s="132">
        <f t="shared" si="4"/>
        <v>0.18866826544435408</v>
      </c>
      <c r="AC12" s="132">
        <f t="shared" si="5"/>
        <v>2.6586602344145047E-2</v>
      </c>
      <c r="AD12" s="132">
        <f t="shared" si="6"/>
        <v>3.0925316890365574E-2</v>
      </c>
      <c r="AE12" s="132">
        <f t="shared" si="7"/>
        <v>2.1024310848320356E-2</v>
      </c>
      <c r="AF12" s="132">
        <f t="shared" si="8"/>
        <v>1.304538361955213E-3</v>
      </c>
      <c r="AG12" s="132">
        <f t="shared" si="9"/>
        <v>3.6227737301382665E-2</v>
      </c>
      <c r="AH12" s="132">
        <f t="shared" si="10"/>
        <v>4.3720544787855399E-2</v>
      </c>
      <c r="AI12" s="132">
        <f t="shared" si="11"/>
        <v>1</v>
      </c>
      <c r="AJ12" s="132">
        <f t="shared" si="12"/>
        <v>0.35729546523259137</v>
      </c>
      <c r="AK12" s="132">
        <f t="shared" si="13"/>
        <v>8.1596523467953097E-2</v>
      </c>
      <c r="AL12" s="132">
        <f t="shared" si="14"/>
        <v>0.38799163814116233</v>
      </c>
      <c r="AM12" s="132">
        <f t="shared" si="15"/>
        <v>0.16741740723471119</v>
      </c>
      <c r="AN12" s="132">
        <f t="shared" si="16"/>
        <v>9.9305949641448579E-2</v>
      </c>
      <c r="AO12" s="132">
        <f t="shared" si="17"/>
        <v>0.1753340106853653</v>
      </c>
      <c r="AP12" s="132">
        <f t="shared" si="18"/>
        <v>8.304983587842682E-2</v>
      </c>
      <c r="AQ12" s="132">
        <f t="shared" si="19"/>
        <v>0.1630996365284664</v>
      </c>
      <c r="AR12" s="132">
        <f t="shared" si="20"/>
        <v>0.21825114322916589</v>
      </c>
    </row>
    <row r="13" spans="1:44" ht="15">
      <c r="A13" s="173" t="s">
        <v>11</v>
      </c>
      <c r="B13" s="103">
        <f>PEARSON('standaryzacja 2015'!$N$5:$N$173,'standaryzacja 2015'!C$5:C$173)</f>
        <v>0.47808927315106786</v>
      </c>
      <c r="C13" s="103">
        <f>PEARSON('standaryzacja 2015'!$N$5:$N$173,'standaryzacja 2015'!D$5:D$173)</f>
        <v>-0.11796960367823889</v>
      </c>
      <c r="D13" s="103">
        <f>PEARSON('standaryzacja 2015'!$N$5:$N$173,'standaryzacja 2015'!E$5:E$173)</f>
        <v>5.6128769627183275E-5</v>
      </c>
      <c r="E13" s="103">
        <f>PEARSON('standaryzacja 2015'!$N$5:$N$173,'standaryzacja 2015'!F$5:F$173)</f>
        <v>-0.43371493021356317</v>
      </c>
      <c r="F13" s="103">
        <f>PEARSON('standaryzacja 2015'!$N$5:$N$173,'standaryzacja 2015'!G$5:G$173)</f>
        <v>-0.39047585580446692</v>
      </c>
      <c r="G13" s="103">
        <f>PEARSON('standaryzacja 2015'!$N$5:$N$173,'standaryzacja 2015'!H$5:H$173)</f>
        <v>-0.42541205477894539</v>
      </c>
      <c r="H13" s="103">
        <f>PEARSON('standaryzacja 2015'!$N$5:$N$173,'standaryzacja 2015'!I$5:I$173)</f>
        <v>2.5083068749508938E-2</v>
      </c>
      <c r="I13" s="103">
        <f>PEARSON('standaryzacja 2015'!$N$5:$N$173,'standaryzacja 2015'!J$5:J$173)</f>
        <v>2.170912334644844E-2</v>
      </c>
      <c r="J13" s="103">
        <f>PEARSON('standaryzacja 2015'!$N$5:$N$173,'standaryzacja 2015'!K$5:K$173)</f>
        <v>-0.14504110950869625</v>
      </c>
      <c r="K13" s="103">
        <f>PEARSON('standaryzacja 2015'!$N$5:$N$173,'standaryzacja 2015'!L$5:L$173)</f>
        <v>-0.15613977204090571</v>
      </c>
      <c r="L13" s="103">
        <f>PEARSON('standaryzacja 2015'!$N$5:$N$173,'standaryzacja 2015'!M$5:M$173)</f>
        <v>0.35729546523259137</v>
      </c>
      <c r="M13" s="103">
        <f>PEARSON('standaryzacja 2015'!$N$5:$N$173,'standaryzacja 2015'!N$5:N$173)</f>
        <v>1</v>
      </c>
      <c r="N13" s="103">
        <f>PEARSON('standaryzacja 2015'!$N$5:$N$173,'standaryzacja 2015'!O$5:O$173)</f>
        <v>0.13319016994127042</v>
      </c>
      <c r="O13" s="103">
        <f>PEARSON('standaryzacja 2015'!$N$5:$N$173,'standaryzacja 2015'!P$5:P$173)</f>
        <v>-0.27181034499110907</v>
      </c>
      <c r="P13" s="103">
        <f>PEARSON('standaryzacja 2015'!$N$5:$N$173,'standaryzacja 2015'!Q$5:Q$173)</f>
        <v>0.32555441994165268</v>
      </c>
      <c r="Q13" s="103">
        <f>PEARSON('standaryzacja 2015'!$N$5:$N$173,'standaryzacja 2015'!R$5:R$173)</f>
        <v>0.18233019826634547</v>
      </c>
      <c r="R13" s="103">
        <f>PEARSON('standaryzacja 2015'!$N$5:$N$173,'standaryzacja 2015'!S$5:S$173)</f>
        <v>0.30840453222114644</v>
      </c>
      <c r="S13" s="103">
        <f>PEARSON('standaryzacja 2015'!$N$5:$N$173,'standaryzacja 2015'!T$5:T$173)</f>
        <v>0.28421574463424809</v>
      </c>
      <c r="T13" s="103">
        <f>PEARSON('standaryzacja 2015'!$N$5:$N$173,'standaryzacja 2015'!U$5:U$173)</f>
        <v>0.31637306332738774</v>
      </c>
      <c r="U13" s="103">
        <f>PEARSON('standaryzacja 2015'!$N$5:$N$173,'standaryzacja 2015'!V$5:V$173)</f>
        <v>0.38139442231854215</v>
      </c>
      <c r="X13" s="173" t="s">
        <v>11</v>
      </c>
      <c r="Y13" s="132">
        <f t="shared" si="1"/>
        <v>0.47808927315106786</v>
      </c>
      <c r="Z13" s="132">
        <f t="shared" si="2"/>
        <v>0.11796960367823889</v>
      </c>
      <c r="AA13" s="132">
        <f t="shared" si="3"/>
        <v>5.6128769627183275E-5</v>
      </c>
      <c r="AB13" s="132">
        <f t="shared" si="4"/>
        <v>0.43371493021356317</v>
      </c>
      <c r="AC13" s="132">
        <f t="shared" si="5"/>
        <v>0.39047585580446692</v>
      </c>
      <c r="AD13" s="132">
        <f t="shared" si="6"/>
        <v>0.42541205477894539</v>
      </c>
      <c r="AE13" s="132">
        <f t="shared" si="7"/>
        <v>2.5083068749508938E-2</v>
      </c>
      <c r="AF13" s="132">
        <f t="shared" si="8"/>
        <v>2.170912334644844E-2</v>
      </c>
      <c r="AG13" s="132">
        <f t="shared" si="9"/>
        <v>0.14504110950869625</v>
      </c>
      <c r="AH13" s="132">
        <f t="shared" si="10"/>
        <v>0.15613977204090571</v>
      </c>
      <c r="AI13" s="132">
        <f t="shared" si="11"/>
        <v>0.35729546523259137</v>
      </c>
      <c r="AJ13" s="132">
        <f t="shared" si="12"/>
        <v>1</v>
      </c>
      <c r="AK13" s="132">
        <f t="shared" si="13"/>
        <v>0.13319016994127042</v>
      </c>
      <c r="AL13" s="132">
        <f t="shared" si="14"/>
        <v>0.27181034499110907</v>
      </c>
      <c r="AM13" s="132">
        <f t="shared" si="15"/>
        <v>0.32555441994165268</v>
      </c>
      <c r="AN13" s="132">
        <f t="shared" si="16"/>
        <v>0.18233019826634547</v>
      </c>
      <c r="AO13" s="132">
        <f t="shared" si="17"/>
        <v>0.30840453222114644</v>
      </c>
      <c r="AP13" s="132">
        <f t="shared" si="18"/>
        <v>0.28421574463424809</v>
      </c>
      <c r="AQ13" s="132">
        <f t="shared" si="19"/>
        <v>0.31637306332738774</v>
      </c>
      <c r="AR13" s="132">
        <f t="shared" si="20"/>
        <v>0.38139442231854215</v>
      </c>
    </row>
    <row r="14" spans="1:44" ht="15">
      <c r="A14" s="167" t="s">
        <v>715</v>
      </c>
      <c r="B14" s="103">
        <f>PEARSON('standaryzacja 2015'!$O$5:$O$173,'standaryzacja 2015'!C$5:C$173)</f>
        <v>0.1629117251624965</v>
      </c>
      <c r="C14" s="103">
        <f>PEARSON('standaryzacja 2015'!$O$5:$O$173,'standaryzacja 2015'!D$5:D$173)</f>
        <v>-0.17921361113114037</v>
      </c>
      <c r="D14" s="103">
        <f>PEARSON('standaryzacja 2015'!$O$5:$O$173,'standaryzacja 2015'!E$5:E$173)</f>
        <v>-0.16021099351724921</v>
      </c>
      <c r="E14" s="103">
        <f>PEARSON('standaryzacja 2015'!$O$5:$O$173,'standaryzacja 2015'!F$5:F$173)</f>
        <v>-0.22492664008767257</v>
      </c>
      <c r="F14" s="103">
        <f>PEARSON('standaryzacja 2015'!$O$5:$O$173,'standaryzacja 2015'!G$5:G$173)</f>
        <v>-0.35241032259701932</v>
      </c>
      <c r="G14" s="103">
        <f>PEARSON('standaryzacja 2015'!$O$5:$O$173,'standaryzacja 2015'!H$5:H$173)</f>
        <v>-0.32329801322745111</v>
      </c>
      <c r="H14" s="103">
        <f>PEARSON('standaryzacja 2015'!$O$5:$O$173,'standaryzacja 2015'!I$5:I$173)</f>
        <v>-3.8528365089281737E-2</v>
      </c>
      <c r="I14" s="103">
        <f>PEARSON('standaryzacja 2015'!$O$5:$O$173,'standaryzacja 2015'!J$5:J$173)</f>
        <v>5.3045695713262696E-2</v>
      </c>
      <c r="J14" s="103">
        <f>PEARSON('standaryzacja 2015'!$O$5:$O$173,'standaryzacja 2015'!K$5:K$173)</f>
        <v>-0.10018834117583592</v>
      </c>
      <c r="K14" s="103">
        <f>PEARSON('standaryzacja 2015'!$O$5:$O$173,'standaryzacja 2015'!L$5:L$173)</f>
        <v>-2.841485316823927E-2</v>
      </c>
      <c r="L14" s="103">
        <f>PEARSON('standaryzacja 2015'!$O$5:$O$173,'standaryzacja 2015'!M$5:M$173)</f>
        <v>-8.1596523467953097E-2</v>
      </c>
      <c r="M14" s="103">
        <f>PEARSON('standaryzacja 2015'!$O$5:$O$173,'standaryzacja 2015'!N$5:N$173)</f>
        <v>0.13319016994127042</v>
      </c>
      <c r="N14" s="103">
        <f>PEARSON('standaryzacja 2015'!$O$5:$O$173,'standaryzacja 2015'!O$5:O$173)</f>
        <v>1</v>
      </c>
      <c r="O14" s="103">
        <f>PEARSON('standaryzacja 2015'!$O$5:$O$173,'standaryzacja 2015'!P$5:P$173)</f>
        <v>1.3376208494239955E-2</v>
      </c>
      <c r="P14" s="103">
        <f>PEARSON('standaryzacja 2015'!$O$5:$O$173,'standaryzacja 2015'!Q$5:Q$173)</f>
        <v>0.11003159705515667</v>
      </c>
      <c r="Q14" s="103">
        <f>PEARSON('standaryzacja 2015'!$O$5:$O$173,'standaryzacja 2015'!R$5:R$173)</f>
        <v>9.5151075284568801E-2</v>
      </c>
      <c r="R14" s="103">
        <f>PEARSON('standaryzacja 2015'!$O$5:$O$173,'standaryzacja 2015'!S$5:S$173)</f>
        <v>3.0690383118777496E-2</v>
      </c>
      <c r="S14" s="103">
        <f>PEARSON('standaryzacja 2015'!$O$5:$O$173,'standaryzacja 2015'!T$5:T$173)</f>
        <v>0.2200919961185081</v>
      </c>
      <c r="T14" s="103">
        <f>PEARSON('standaryzacja 2015'!$O$5:$O$173,'standaryzacja 2015'!U$5:U$173)</f>
        <v>0.10407784717146608</v>
      </c>
      <c r="U14" s="103">
        <f>PEARSON('standaryzacja 2015'!$O$5:$O$173,'standaryzacja 2015'!V$5:V$173)</f>
        <v>0.16028848572715745</v>
      </c>
      <c r="X14" s="167" t="s">
        <v>715</v>
      </c>
      <c r="Y14" s="132">
        <f t="shared" si="1"/>
        <v>0.1629117251624965</v>
      </c>
      <c r="Z14" s="132">
        <f t="shared" si="2"/>
        <v>0.17921361113114037</v>
      </c>
      <c r="AA14" s="132">
        <f t="shared" si="3"/>
        <v>0.16021099351724921</v>
      </c>
      <c r="AB14" s="132">
        <f t="shared" si="4"/>
        <v>0.22492664008767257</v>
      </c>
      <c r="AC14" s="132">
        <f t="shared" si="5"/>
        <v>0.35241032259701932</v>
      </c>
      <c r="AD14" s="132">
        <f t="shared" si="6"/>
        <v>0.32329801322745111</v>
      </c>
      <c r="AE14" s="132">
        <f t="shared" si="7"/>
        <v>3.8528365089281737E-2</v>
      </c>
      <c r="AF14" s="132">
        <f t="shared" si="8"/>
        <v>5.3045695713262696E-2</v>
      </c>
      <c r="AG14" s="132">
        <f t="shared" si="9"/>
        <v>0.10018834117583592</v>
      </c>
      <c r="AH14" s="132">
        <f t="shared" si="10"/>
        <v>2.841485316823927E-2</v>
      </c>
      <c r="AI14" s="132">
        <f t="shared" si="11"/>
        <v>8.1596523467953097E-2</v>
      </c>
      <c r="AJ14" s="132">
        <f t="shared" si="12"/>
        <v>0.13319016994127042</v>
      </c>
      <c r="AK14" s="132">
        <f t="shared" si="13"/>
        <v>1</v>
      </c>
      <c r="AL14" s="132">
        <f t="shared" si="14"/>
        <v>1.3376208494239955E-2</v>
      </c>
      <c r="AM14" s="132">
        <f t="shared" si="15"/>
        <v>0.11003159705515667</v>
      </c>
      <c r="AN14" s="132">
        <f t="shared" si="16"/>
        <v>9.5151075284568801E-2</v>
      </c>
      <c r="AO14" s="132">
        <f t="shared" si="17"/>
        <v>3.0690383118777496E-2</v>
      </c>
      <c r="AP14" s="132">
        <f t="shared" si="18"/>
        <v>0.2200919961185081</v>
      </c>
      <c r="AQ14" s="132">
        <f t="shared" si="19"/>
        <v>0.10407784717146608</v>
      </c>
      <c r="AR14" s="132">
        <f t="shared" si="20"/>
        <v>0.16028848572715745</v>
      </c>
    </row>
    <row r="15" spans="1:44" ht="15">
      <c r="A15" s="168" t="s">
        <v>12</v>
      </c>
      <c r="B15" s="103">
        <f>PEARSON('standaryzacja 2015'!$P$5:$P$173,'standaryzacja 2015'!C$5:C$173)</f>
        <v>-0.17647050409892093</v>
      </c>
      <c r="C15" s="103">
        <f>PEARSON('standaryzacja 2015'!$P$5:$P$173,'standaryzacja 2015'!D$5:D$173)</f>
        <v>-0.36508186322406594</v>
      </c>
      <c r="D15" s="103">
        <f>PEARSON('standaryzacja 2015'!$P$5:$P$173,'standaryzacja 2015'!E$5:E$173)</f>
        <v>-0.43199555111119836</v>
      </c>
      <c r="E15" s="103">
        <f>PEARSON('standaryzacja 2015'!$P$5:$P$173,'standaryzacja 2015'!F$5:F$173)</f>
        <v>-4.2449052189335153E-2</v>
      </c>
      <c r="F15" s="103">
        <f>PEARSON('standaryzacja 2015'!$P$5:$P$173,'standaryzacja 2015'!G$5:G$173)</f>
        <v>-0.14124217266517944</v>
      </c>
      <c r="G15" s="103">
        <f>PEARSON('standaryzacja 2015'!$P$5:$P$173,'standaryzacja 2015'!H$5:H$173)</f>
        <v>-0.13402089030477993</v>
      </c>
      <c r="H15" s="103">
        <f>PEARSON('standaryzacja 2015'!$P$5:$P$173,'standaryzacja 2015'!I$5:I$173)</f>
        <v>5.5522248306139062E-2</v>
      </c>
      <c r="I15" s="103">
        <f>PEARSON('standaryzacja 2015'!$P$5:$P$173,'standaryzacja 2015'!J$5:J$173)</f>
        <v>3.1234983508851399E-2</v>
      </c>
      <c r="J15" s="103">
        <f>PEARSON('standaryzacja 2015'!$P$5:$P$173,'standaryzacja 2015'!K$5:K$173)</f>
        <v>-2.7376029163668339E-2</v>
      </c>
      <c r="K15" s="103">
        <f>PEARSON('standaryzacja 2015'!$P$5:$P$173,'standaryzacja 2015'!L$5:L$173)</f>
        <v>0.17104769806744111</v>
      </c>
      <c r="L15" s="103">
        <f>PEARSON('standaryzacja 2015'!$P$5:$P$173,'standaryzacja 2015'!M$5:M$173)</f>
        <v>-0.38799163814116233</v>
      </c>
      <c r="M15" s="103">
        <f>PEARSON('standaryzacja 2015'!$P$5:$P$173,'standaryzacja 2015'!N$5:N$173)</f>
        <v>-0.27181034499110907</v>
      </c>
      <c r="N15" s="103">
        <f>PEARSON('standaryzacja 2015'!$P$5:$P$173,'standaryzacja 2015'!O$5:O$173)</f>
        <v>1.3376208494239955E-2</v>
      </c>
      <c r="O15" s="103">
        <f>PEARSON('standaryzacja 2015'!$P$5:$P$173,'standaryzacja 2015'!P$5:P$173)</f>
        <v>1</v>
      </c>
      <c r="P15" s="103">
        <f>PEARSON('standaryzacja 2015'!$P$5:$P$173,'standaryzacja 2015'!Q$5:Q$173)</f>
        <v>-0.35379633029878776</v>
      </c>
      <c r="Q15" s="103">
        <f>PEARSON('standaryzacja 2015'!$P$5:$P$173,'standaryzacja 2015'!R$5:R$173)</f>
        <v>-0.19471977659035516</v>
      </c>
      <c r="R15" s="103">
        <f>PEARSON('standaryzacja 2015'!$P$5:$P$173,'standaryzacja 2015'!S$5:S$173)</f>
        <v>-0.29566378884018102</v>
      </c>
      <c r="S15" s="103">
        <f>PEARSON('standaryzacja 2015'!$P$5:$P$173,'standaryzacja 2015'!T$5:T$173)</f>
        <v>-0.15863485086748949</v>
      </c>
      <c r="T15" s="103">
        <f>PEARSON('standaryzacja 2015'!$P$5:$P$173,'standaryzacja 2015'!U$5:U$173)</f>
        <v>-0.34751981204417326</v>
      </c>
      <c r="U15" s="103">
        <f>PEARSON('standaryzacja 2015'!$P$5:$P$173,'standaryzacja 2015'!V$5:V$173)</f>
        <v>-0.36641900687530043</v>
      </c>
      <c r="X15" s="168" t="s">
        <v>12</v>
      </c>
      <c r="Y15" s="132">
        <f t="shared" si="1"/>
        <v>0.17647050409892093</v>
      </c>
      <c r="Z15" s="132">
        <f t="shared" si="2"/>
        <v>0.36508186322406594</v>
      </c>
      <c r="AA15" s="132">
        <f t="shared" si="3"/>
        <v>0.43199555111119836</v>
      </c>
      <c r="AB15" s="132">
        <f t="shared" si="4"/>
        <v>4.2449052189335153E-2</v>
      </c>
      <c r="AC15" s="132">
        <f t="shared" si="5"/>
        <v>0.14124217266517944</v>
      </c>
      <c r="AD15" s="132">
        <f t="shared" si="6"/>
        <v>0.13402089030477993</v>
      </c>
      <c r="AE15" s="132">
        <f t="shared" si="7"/>
        <v>5.5522248306139062E-2</v>
      </c>
      <c r="AF15" s="132">
        <f t="shared" si="8"/>
        <v>3.1234983508851399E-2</v>
      </c>
      <c r="AG15" s="132">
        <f t="shared" si="9"/>
        <v>2.7376029163668339E-2</v>
      </c>
      <c r="AH15" s="132">
        <f t="shared" si="10"/>
        <v>0.17104769806744111</v>
      </c>
      <c r="AI15" s="132">
        <f t="shared" si="11"/>
        <v>0.38799163814116233</v>
      </c>
      <c r="AJ15" s="132">
        <f t="shared" si="12"/>
        <v>0.27181034499110907</v>
      </c>
      <c r="AK15" s="132">
        <f t="shared" si="13"/>
        <v>1.3376208494239955E-2</v>
      </c>
      <c r="AL15" s="132">
        <f t="shared" si="14"/>
        <v>1</v>
      </c>
      <c r="AM15" s="132">
        <f t="shared" si="15"/>
        <v>0.35379633029878776</v>
      </c>
      <c r="AN15" s="132">
        <f t="shared" si="16"/>
        <v>0.19471977659035516</v>
      </c>
      <c r="AO15" s="132">
        <f t="shared" si="17"/>
        <v>0.29566378884018102</v>
      </c>
      <c r="AP15" s="132">
        <f t="shared" si="18"/>
        <v>0.15863485086748949</v>
      </c>
      <c r="AQ15" s="132">
        <f t="shared" si="19"/>
        <v>0.34751981204417326</v>
      </c>
      <c r="AR15" s="132">
        <f t="shared" si="20"/>
        <v>0.36641900687530043</v>
      </c>
    </row>
    <row r="16" spans="1:44" ht="15">
      <c r="A16" s="173" t="s">
        <v>13</v>
      </c>
      <c r="B16" s="103">
        <f>PEARSON('standaryzacja 2015'!$Q$5:$Q$173,'standaryzacja 2015'!C$5:C$173)</f>
        <v>-3.6991572783949982E-2</v>
      </c>
      <c r="C16" s="103">
        <f>PEARSON('standaryzacja 2015'!$Q$5:$Q$173,'standaryzacja 2015'!D$5:D$173)</f>
        <v>0.22587977142087534</v>
      </c>
      <c r="D16" s="103">
        <f>PEARSON('standaryzacja 2015'!$Q$5:$Q$173,'standaryzacja 2015'!E$5:E$173)</f>
        <v>0.2823888606525029</v>
      </c>
      <c r="E16" s="103">
        <f>PEARSON('standaryzacja 2015'!$Q$5:$Q$173,'standaryzacja 2015'!F$5:F$173)</f>
        <v>2.2489995629152597E-2</v>
      </c>
      <c r="F16" s="103">
        <f>PEARSON('standaryzacja 2015'!$Q$5:$Q$173,'standaryzacja 2015'!G$5:G$173)</f>
        <v>0.12026610388465431</v>
      </c>
      <c r="G16" s="103">
        <f>PEARSON('standaryzacja 2015'!$Q$5:$Q$173,'standaryzacja 2015'!H$5:H$173)</f>
        <v>0.13427017003741656</v>
      </c>
      <c r="H16" s="103">
        <f>PEARSON('standaryzacja 2015'!$Q$5:$Q$173,'standaryzacja 2015'!I$5:I$173)</f>
        <v>2.6717377330602476E-2</v>
      </c>
      <c r="I16" s="103">
        <f>PEARSON('standaryzacja 2015'!$Q$5:$Q$173,'standaryzacja 2015'!J$5:J$173)</f>
        <v>8.48144064186096E-2</v>
      </c>
      <c r="J16" s="103">
        <f>PEARSON('standaryzacja 2015'!$Q$5:$Q$173,'standaryzacja 2015'!K$5:K$173)</f>
        <v>-0.11084756139513392</v>
      </c>
      <c r="K16" s="103">
        <f>PEARSON('standaryzacja 2015'!$Q$5:$Q$173,'standaryzacja 2015'!L$5:L$173)</f>
        <v>8.3929182761260768E-2</v>
      </c>
      <c r="L16" s="103">
        <f>PEARSON('standaryzacja 2015'!$Q$5:$Q$173,'standaryzacja 2015'!M$5:M$173)</f>
        <v>0.16741740723471119</v>
      </c>
      <c r="M16" s="103">
        <f>PEARSON('standaryzacja 2015'!$Q$5:$Q$173,'standaryzacja 2015'!N$5:N$173)</f>
        <v>0.32555441994165268</v>
      </c>
      <c r="N16" s="103">
        <f>PEARSON('standaryzacja 2015'!$Q$5:$Q$173,'standaryzacja 2015'!O$5:O$173)</f>
        <v>0.11003159705515667</v>
      </c>
      <c r="O16" s="103">
        <f>PEARSON('standaryzacja 2015'!$Q$5:$Q$173,'standaryzacja 2015'!P$5:P$173)</f>
        <v>-0.35379633029878776</v>
      </c>
      <c r="P16" s="103">
        <f>PEARSON('standaryzacja 2015'!$Q$5:$Q$173,'standaryzacja 2015'!Q$5:Q$173)</f>
        <v>1</v>
      </c>
      <c r="Q16" s="103">
        <f>PEARSON('standaryzacja 2015'!$Q$5:$Q$173,'standaryzacja 2015'!R$5:R$173)</f>
        <v>3.7499913897129644E-2</v>
      </c>
      <c r="R16" s="103">
        <f>PEARSON('standaryzacja 2015'!$Q$5:$Q$173,'standaryzacja 2015'!S$5:S$173)</f>
        <v>0.40753123917219125</v>
      </c>
      <c r="S16" s="103">
        <f>PEARSON('standaryzacja 2015'!$Q$5:$Q$173,'standaryzacja 2015'!T$5:T$173)</f>
        <v>0.32489343019279665</v>
      </c>
      <c r="T16" s="103">
        <f>PEARSON('standaryzacja 2015'!$Q$5:$Q$173,'standaryzacja 2015'!U$5:U$173)</f>
        <v>0.99572906239003167</v>
      </c>
      <c r="U16" s="103">
        <f>PEARSON('standaryzacja 2015'!$Q$5:$Q$173,'standaryzacja 2015'!V$5:V$173)</f>
        <v>0.89127569005662577</v>
      </c>
      <c r="X16" s="173" t="s">
        <v>13</v>
      </c>
      <c r="Y16" s="132">
        <f t="shared" si="1"/>
        <v>3.6991572783949982E-2</v>
      </c>
      <c r="Z16" s="132">
        <f t="shared" si="2"/>
        <v>0.22587977142087534</v>
      </c>
      <c r="AA16" s="132">
        <f t="shared" si="3"/>
        <v>0.2823888606525029</v>
      </c>
      <c r="AB16" s="132">
        <f t="shared" si="4"/>
        <v>2.2489995629152597E-2</v>
      </c>
      <c r="AC16" s="132">
        <f t="shared" si="5"/>
        <v>0.12026610388465431</v>
      </c>
      <c r="AD16" s="132">
        <f t="shared" si="6"/>
        <v>0.13427017003741656</v>
      </c>
      <c r="AE16" s="132">
        <f t="shared" si="7"/>
        <v>2.6717377330602476E-2</v>
      </c>
      <c r="AF16" s="132">
        <f t="shared" si="8"/>
        <v>8.48144064186096E-2</v>
      </c>
      <c r="AG16" s="132">
        <f t="shared" si="9"/>
        <v>0.11084756139513392</v>
      </c>
      <c r="AH16" s="132">
        <f t="shared" si="10"/>
        <v>8.3929182761260768E-2</v>
      </c>
      <c r="AI16" s="132">
        <f t="shared" si="11"/>
        <v>0.16741740723471119</v>
      </c>
      <c r="AJ16" s="132">
        <f t="shared" si="12"/>
        <v>0.32555441994165268</v>
      </c>
      <c r="AK16" s="132">
        <f t="shared" si="13"/>
        <v>0.11003159705515667</v>
      </c>
      <c r="AL16" s="132">
        <f t="shared" si="14"/>
        <v>0.35379633029878776</v>
      </c>
      <c r="AM16" s="132">
        <f t="shared" si="15"/>
        <v>1</v>
      </c>
      <c r="AN16" s="132">
        <f t="shared" si="16"/>
        <v>3.7499913897129644E-2</v>
      </c>
      <c r="AO16" s="132">
        <f t="shared" si="17"/>
        <v>0.40753123917219125</v>
      </c>
      <c r="AP16" s="132">
        <f t="shared" si="18"/>
        <v>0.32489343019279665</v>
      </c>
      <c r="AQ16" s="132">
        <f t="shared" si="19"/>
        <v>0.99572906239003167</v>
      </c>
      <c r="AR16" s="132">
        <f t="shared" si="20"/>
        <v>0.89127569005662577</v>
      </c>
    </row>
    <row r="17" spans="1:44" ht="15">
      <c r="A17" s="173" t="s">
        <v>14</v>
      </c>
      <c r="B17" s="103">
        <f>PEARSON('standaryzacja 2015'!$R$5:$R$173,'standaryzacja 2015'!C$5:C$173)</f>
        <v>0.38564517706255796</v>
      </c>
      <c r="C17" s="103">
        <f>PEARSON('standaryzacja 2015'!$R$5:$R$173,'standaryzacja 2015'!D$5:D$173)</f>
        <v>5.8101003494182908E-2</v>
      </c>
      <c r="D17" s="103">
        <f>PEARSON('standaryzacja 2015'!$R$5:$R$173,'standaryzacja 2015'!E$5:E$173)</f>
        <v>7.907409327745886E-2</v>
      </c>
      <c r="E17" s="103">
        <f>PEARSON('standaryzacja 2015'!$R$5:$R$173,'standaryzacja 2015'!F$5:F$173)</f>
        <v>-0.18809306019435174</v>
      </c>
      <c r="F17" s="103">
        <f>PEARSON('standaryzacja 2015'!$R$5:$R$173,'standaryzacja 2015'!G$5:G$173)</f>
        <v>-0.15193901271899296</v>
      </c>
      <c r="G17" s="103">
        <f>PEARSON('standaryzacja 2015'!$R$5:$R$173,'standaryzacja 2015'!H$5:H$173)</f>
        <v>-0.17787926197728612</v>
      </c>
      <c r="H17" s="103">
        <f>PEARSON('standaryzacja 2015'!$R$5:$R$173,'standaryzacja 2015'!I$5:I$173)</f>
        <v>0.15105701345736766</v>
      </c>
      <c r="I17" s="103">
        <f>PEARSON('standaryzacja 2015'!$R$5:$R$173,'standaryzacja 2015'!J$5:J$173)</f>
        <v>0.18092131049515811</v>
      </c>
      <c r="J17" s="103">
        <f>PEARSON('standaryzacja 2015'!$R$5:$R$173,'standaryzacja 2015'!K$5:K$173)</f>
        <v>-7.596925419661224E-2</v>
      </c>
      <c r="K17" s="103">
        <f>PEARSON('standaryzacja 2015'!$R$5:$R$173,'standaryzacja 2015'!L$5:L$173)</f>
        <v>-0.11381810139393284</v>
      </c>
      <c r="L17" s="103">
        <f>PEARSON('standaryzacja 2015'!$R$5:$R$173,'standaryzacja 2015'!M$5:M$173)</f>
        <v>9.9305949641448579E-2</v>
      </c>
      <c r="M17" s="103">
        <f>PEARSON('standaryzacja 2015'!$R$5:$R$173,'standaryzacja 2015'!N$5:N$173)</f>
        <v>0.18233019826634547</v>
      </c>
      <c r="N17" s="103">
        <f>PEARSON('standaryzacja 2015'!$R$5:$R$173,'standaryzacja 2015'!O$5:O$173)</f>
        <v>9.5151075284568801E-2</v>
      </c>
      <c r="O17" s="103">
        <f>PEARSON('standaryzacja 2015'!$R$5:$R$173,'standaryzacja 2015'!P$5:P$173)</f>
        <v>-0.19471977659035516</v>
      </c>
      <c r="P17" s="103">
        <f>PEARSON('standaryzacja 2015'!$R$5:$R$173,'standaryzacja 2015'!Q$5:Q$173)</f>
        <v>3.7499913897129644E-2</v>
      </c>
      <c r="Q17" s="103">
        <f>PEARSON('standaryzacja 2015'!$R$5:$R$173,'standaryzacja 2015'!R$5:R$173)</f>
        <v>0.99999999999999989</v>
      </c>
      <c r="R17" s="103">
        <f>PEARSON('standaryzacja 2015'!$R$5:$R$173,'standaryzacja 2015'!S$5:S$173)</f>
        <v>0.14448558500294517</v>
      </c>
      <c r="S17" s="103">
        <f>PEARSON('standaryzacja 2015'!$R$5:$R$173,'standaryzacja 2015'!T$5:T$173)</f>
        <v>0.15772114721161198</v>
      </c>
      <c r="T17" s="103">
        <f>PEARSON('standaryzacja 2015'!$R$5:$R$173,'standaryzacja 2015'!U$5:U$173)</f>
        <v>3.7831717527157666E-2</v>
      </c>
      <c r="U17" s="103">
        <f>PEARSON('standaryzacja 2015'!$R$5:$R$173,'standaryzacja 2015'!V$5:V$173)</f>
        <v>0.22776322954511793</v>
      </c>
      <c r="X17" s="173" t="s">
        <v>14</v>
      </c>
      <c r="Y17" s="132">
        <f t="shared" si="1"/>
        <v>0.38564517706255796</v>
      </c>
      <c r="Z17" s="132">
        <f t="shared" si="2"/>
        <v>5.8101003494182908E-2</v>
      </c>
      <c r="AA17" s="132">
        <f t="shared" si="3"/>
        <v>7.907409327745886E-2</v>
      </c>
      <c r="AB17" s="132">
        <f t="shared" si="4"/>
        <v>0.18809306019435174</v>
      </c>
      <c r="AC17" s="132">
        <f t="shared" si="5"/>
        <v>0.15193901271899296</v>
      </c>
      <c r="AD17" s="132">
        <f t="shared" si="6"/>
        <v>0.17787926197728612</v>
      </c>
      <c r="AE17" s="132">
        <f t="shared" si="7"/>
        <v>0.15105701345736766</v>
      </c>
      <c r="AF17" s="132">
        <f t="shared" si="8"/>
        <v>0.18092131049515811</v>
      </c>
      <c r="AG17" s="132">
        <f t="shared" si="9"/>
        <v>7.596925419661224E-2</v>
      </c>
      <c r="AH17" s="132">
        <f t="shared" si="10"/>
        <v>0.11381810139393284</v>
      </c>
      <c r="AI17" s="132">
        <f t="shared" si="11"/>
        <v>9.9305949641448579E-2</v>
      </c>
      <c r="AJ17" s="132">
        <f t="shared" si="12"/>
        <v>0.18233019826634547</v>
      </c>
      <c r="AK17" s="132">
        <f t="shared" si="13"/>
        <v>9.5151075284568801E-2</v>
      </c>
      <c r="AL17" s="132">
        <f t="shared" si="14"/>
        <v>0.19471977659035516</v>
      </c>
      <c r="AM17" s="132">
        <f t="shared" si="15"/>
        <v>3.7499913897129644E-2</v>
      </c>
      <c r="AN17" s="132">
        <f t="shared" si="16"/>
        <v>0.99999999999999989</v>
      </c>
      <c r="AO17" s="132">
        <f t="shared" si="17"/>
        <v>0.14448558500294517</v>
      </c>
      <c r="AP17" s="132">
        <f t="shared" si="18"/>
        <v>0.15772114721161198</v>
      </c>
      <c r="AQ17" s="132">
        <f t="shared" si="19"/>
        <v>3.7831717527157666E-2</v>
      </c>
      <c r="AR17" s="132">
        <f t="shared" si="20"/>
        <v>0.22776322954511793</v>
      </c>
    </row>
    <row r="18" spans="1:44" ht="15">
      <c r="A18" s="173" t="s">
        <v>15</v>
      </c>
      <c r="B18" s="103">
        <f>PEARSON('standaryzacja 2015'!$S$5:$S$173,'standaryzacja 2015'!C$5:C$173)</f>
        <v>0.22914900142187203</v>
      </c>
      <c r="C18" s="103">
        <f>PEARSON('standaryzacja 2015'!$S$5:$S$173,'standaryzacja 2015'!D$5:D$173)</f>
        <v>6.0150866945234784E-2</v>
      </c>
      <c r="D18" s="103">
        <f>PEARSON('standaryzacja 2015'!$S$5:$S$173,'standaryzacja 2015'!E$5:E$173)</f>
        <v>4.7563515815505671E-2</v>
      </c>
      <c r="E18" s="103">
        <f>PEARSON('standaryzacja 2015'!$S$5:$S$173,'standaryzacja 2015'!F$5:F$173)</f>
        <v>-0.17560306830750827</v>
      </c>
      <c r="F18" s="103">
        <f>PEARSON('standaryzacja 2015'!$S$5:$S$173,'standaryzacja 2015'!G$5:G$173)</f>
        <v>-0.12067791046781345</v>
      </c>
      <c r="G18" s="103">
        <f>PEARSON('standaryzacja 2015'!$S$5:$S$173,'standaryzacja 2015'!H$5:H$173)</f>
        <v>-0.14228509219819177</v>
      </c>
      <c r="H18" s="103">
        <f>PEARSON('standaryzacja 2015'!$S$5:$S$173,'standaryzacja 2015'!I$5:I$173)</f>
        <v>2.1236975915028079E-2</v>
      </c>
      <c r="I18" s="103">
        <f>PEARSON('standaryzacja 2015'!$S$5:$S$173,'standaryzacja 2015'!J$5:J$173)</f>
        <v>-8.6518094486386764E-3</v>
      </c>
      <c r="J18" s="103">
        <f>PEARSON('standaryzacja 2015'!$S$5:$S$173,'standaryzacja 2015'!K$5:K$173)</f>
        <v>-0.14961062151201956</v>
      </c>
      <c r="K18" s="103">
        <f>PEARSON('standaryzacja 2015'!$S$5:$S$173,'standaryzacja 2015'!L$5:L$173)</f>
        <v>-0.14744994387587437</v>
      </c>
      <c r="L18" s="103">
        <f>PEARSON('standaryzacja 2015'!$S$5:$S$173,'standaryzacja 2015'!M$5:M$173)</f>
        <v>0.1753340106853653</v>
      </c>
      <c r="M18" s="103">
        <f>PEARSON('standaryzacja 2015'!$S$5:$S$173,'standaryzacja 2015'!N$5:N$173)</f>
        <v>0.30840453222114644</v>
      </c>
      <c r="N18" s="103">
        <f>PEARSON('standaryzacja 2015'!$S$5:$S$173,'standaryzacja 2015'!O$5:O$173)</f>
        <v>3.0690383118777496E-2</v>
      </c>
      <c r="O18" s="103">
        <f>PEARSON('standaryzacja 2015'!$S$5:$S$173,'standaryzacja 2015'!P$5:P$173)</f>
        <v>-0.29566378884018102</v>
      </c>
      <c r="P18" s="103">
        <f>PEARSON('standaryzacja 2015'!$S$5:$S$173,'standaryzacja 2015'!Q$5:Q$173)</f>
        <v>0.40753123917219125</v>
      </c>
      <c r="Q18" s="103">
        <f>PEARSON('standaryzacja 2015'!$S$5:$S$173,'standaryzacja 2015'!R$5:R$173)</f>
        <v>0.14448558500294517</v>
      </c>
      <c r="R18" s="103">
        <f>PEARSON('standaryzacja 2015'!$S$5:$S$173,'standaryzacja 2015'!S$5:S$173)</f>
        <v>0.99999999999999989</v>
      </c>
      <c r="S18" s="103">
        <f>PEARSON('standaryzacja 2015'!$S$5:$S$173,'standaryzacja 2015'!T$5:T$173)</f>
        <v>0.10938454916878519</v>
      </c>
      <c r="T18" s="103">
        <f>PEARSON('standaryzacja 2015'!$S$5:$S$173,'standaryzacja 2015'!U$5:U$173)</f>
        <v>0.39679284806641663</v>
      </c>
      <c r="U18" s="103">
        <f>PEARSON('standaryzacja 2015'!$S$5:$S$173,'standaryzacja 2015'!V$5:V$173)</f>
        <v>0.35906059170659849</v>
      </c>
      <c r="X18" s="173" t="s">
        <v>15</v>
      </c>
      <c r="Y18" s="132">
        <f t="shared" ref="Y18:Y21" si="21">ABS(B18)</f>
        <v>0.22914900142187203</v>
      </c>
      <c r="Z18" s="132">
        <f t="shared" ref="Z18:Z21" si="22">ABS(C18)</f>
        <v>6.0150866945234784E-2</v>
      </c>
      <c r="AA18" s="132">
        <f t="shared" ref="AA18:AA21" si="23">ABS(D18)</f>
        <v>4.7563515815505671E-2</v>
      </c>
      <c r="AB18" s="132">
        <f t="shared" ref="AB18:AB21" si="24">ABS(E18)</f>
        <v>0.17560306830750827</v>
      </c>
      <c r="AC18" s="132">
        <f t="shared" ref="AC18:AC21" si="25">ABS(F18)</f>
        <v>0.12067791046781345</v>
      </c>
      <c r="AD18" s="132">
        <f t="shared" ref="AD18:AD21" si="26">ABS(G18)</f>
        <v>0.14228509219819177</v>
      </c>
      <c r="AE18" s="132">
        <f t="shared" ref="AE18:AE21" si="27">ABS(H18)</f>
        <v>2.1236975915028079E-2</v>
      </c>
      <c r="AF18" s="132">
        <f t="shared" ref="AF18:AF21" si="28">ABS(I18)</f>
        <v>8.6518094486386764E-3</v>
      </c>
      <c r="AG18" s="132">
        <f t="shared" ref="AG18:AG21" si="29">ABS(J18)</f>
        <v>0.14961062151201956</v>
      </c>
      <c r="AH18" s="132">
        <f t="shared" ref="AH18:AH21" si="30">ABS(K18)</f>
        <v>0.14744994387587437</v>
      </c>
      <c r="AI18" s="132">
        <f t="shared" ref="AI18:AI21" si="31">ABS(L18)</f>
        <v>0.1753340106853653</v>
      </c>
      <c r="AJ18" s="132">
        <f t="shared" ref="AJ18:AJ21" si="32">ABS(M18)</f>
        <v>0.30840453222114644</v>
      </c>
      <c r="AK18" s="132">
        <f t="shared" ref="AK18:AK21" si="33">ABS(N18)</f>
        <v>3.0690383118777496E-2</v>
      </c>
      <c r="AL18" s="132">
        <f t="shared" ref="AL18:AL21" si="34">ABS(O18)</f>
        <v>0.29566378884018102</v>
      </c>
      <c r="AM18" s="132">
        <f t="shared" ref="AM18:AM21" si="35">ABS(P18)</f>
        <v>0.40753123917219125</v>
      </c>
      <c r="AN18" s="132">
        <f t="shared" ref="AN18:AN21" si="36">ABS(Q18)</f>
        <v>0.14448558500294517</v>
      </c>
      <c r="AO18" s="132">
        <f t="shared" ref="AO18:AO21" si="37">ABS(R18)</f>
        <v>0.99999999999999989</v>
      </c>
      <c r="AP18" s="132">
        <f t="shared" ref="AP18:AP21" si="38">ABS(S18)</f>
        <v>0.10938454916878519</v>
      </c>
      <c r="AQ18" s="132">
        <f t="shared" ref="AQ18:AQ21" si="39">ABS(T18)</f>
        <v>0.39679284806641663</v>
      </c>
      <c r="AR18" s="132">
        <f t="shared" ref="AR18:AR21" si="40">ABS(U18)</f>
        <v>0.35906059170659849</v>
      </c>
    </row>
    <row r="19" spans="1:44" ht="15">
      <c r="A19" s="174" t="s">
        <v>16</v>
      </c>
      <c r="B19" s="103">
        <f>PEARSON('standaryzacja 2015'!$T$5:$T$173,'standaryzacja 2015'!C$5:C$173)</f>
        <v>0.19356958132322813</v>
      </c>
      <c r="C19" s="103">
        <f>PEARSON('standaryzacja 2015'!$T$5:$T$173,'standaryzacja 2015'!D$5:D$173)</f>
        <v>-0.12619184699268893</v>
      </c>
      <c r="D19" s="103">
        <f>PEARSON('standaryzacja 2015'!$T$5:$T$173,'standaryzacja 2015'!E$5:E$173)</f>
        <v>3.1636632257941118E-2</v>
      </c>
      <c r="E19" s="103">
        <f>PEARSON('standaryzacja 2015'!$T$5:$T$173,'standaryzacja 2015'!F$5:F$173)</f>
        <v>-0.17876831278013844</v>
      </c>
      <c r="F19" s="103">
        <f>PEARSON('standaryzacja 2015'!$T$5:$T$173,'standaryzacja 2015'!G$5:G$173)</f>
        <v>-0.40568908267121812</v>
      </c>
      <c r="G19" s="103">
        <f>PEARSON('standaryzacja 2015'!$T$5:$T$173,'standaryzacja 2015'!H$5:H$173)</f>
        <v>-0.32666482184634749</v>
      </c>
      <c r="H19" s="103">
        <f>PEARSON('standaryzacja 2015'!$T$5:$T$173,'standaryzacja 2015'!I$5:I$173)</f>
        <v>1.0183664136347536E-2</v>
      </c>
      <c r="I19" s="103">
        <f>PEARSON('standaryzacja 2015'!$T$5:$T$173,'standaryzacja 2015'!J$5:J$173)</f>
        <v>1.2249776421613663E-2</v>
      </c>
      <c r="J19" s="103">
        <f>PEARSON('standaryzacja 2015'!$T$5:$T$173,'standaryzacja 2015'!K$5:K$173)</f>
        <v>-0.16949762723295175</v>
      </c>
      <c r="K19" s="103">
        <f>PEARSON('standaryzacja 2015'!$T$5:$T$173,'standaryzacja 2015'!L$5:L$173)</f>
        <v>1.3344960697284818E-2</v>
      </c>
      <c r="L19" s="103">
        <f>PEARSON('standaryzacja 2015'!$T$5:$T$173,'standaryzacja 2015'!M$5:M$173)</f>
        <v>8.304983587842682E-2</v>
      </c>
      <c r="M19" s="103">
        <f>PEARSON('standaryzacja 2015'!$T$5:$T$173,'standaryzacja 2015'!N$5:N$173)</f>
        <v>0.28421574463424809</v>
      </c>
      <c r="N19" s="103">
        <f>PEARSON('standaryzacja 2015'!$T$5:$T$173,'standaryzacja 2015'!O$5:O$173)</f>
        <v>0.2200919961185081</v>
      </c>
      <c r="O19" s="103">
        <f>PEARSON('standaryzacja 2015'!$T$5:$T$173,'standaryzacja 2015'!P$5:P$173)</f>
        <v>-0.15863485086748949</v>
      </c>
      <c r="P19" s="103">
        <f>PEARSON('standaryzacja 2015'!$T$5:$T$173,'standaryzacja 2015'!Q$5:Q$173)</f>
        <v>0.32489343019279665</v>
      </c>
      <c r="Q19" s="103">
        <f>PEARSON('standaryzacja 2015'!$T$5:$T$173,'standaryzacja 2015'!R$5:R$173)</f>
        <v>0.15772114721161198</v>
      </c>
      <c r="R19" s="103">
        <f>PEARSON('standaryzacja 2015'!$T$5:$T$173,'standaryzacja 2015'!S$5:S$173)</f>
        <v>0.10938454916878519</v>
      </c>
      <c r="S19" s="103">
        <f>PEARSON('standaryzacja 2015'!$T$5:$T$173,'standaryzacja 2015'!T$5:T$173)</f>
        <v>0.99999999999999989</v>
      </c>
      <c r="T19" s="103">
        <f>PEARSON('standaryzacja 2015'!$T$5:$T$173,'standaryzacja 2015'!U$5:U$173)</f>
        <v>0.32316545038551975</v>
      </c>
      <c r="U19" s="103">
        <f>PEARSON('standaryzacja 2015'!$T$5:$T$173,'standaryzacja 2015'!V$5:V$173)</f>
        <v>0.3690452517817987</v>
      </c>
      <c r="X19" s="174" t="s">
        <v>16</v>
      </c>
      <c r="Y19" s="132">
        <f t="shared" si="21"/>
        <v>0.19356958132322813</v>
      </c>
      <c r="Z19" s="132">
        <f t="shared" si="22"/>
        <v>0.12619184699268893</v>
      </c>
      <c r="AA19" s="132">
        <f t="shared" si="23"/>
        <v>3.1636632257941118E-2</v>
      </c>
      <c r="AB19" s="132">
        <f t="shared" si="24"/>
        <v>0.17876831278013844</v>
      </c>
      <c r="AC19" s="132">
        <f t="shared" si="25"/>
        <v>0.40568908267121812</v>
      </c>
      <c r="AD19" s="132">
        <f t="shared" si="26"/>
        <v>0.32666482184634749</v>
      </c>
      <c r="AE19" s="132">
        <f t="shared" si="27"/>
        <v>1.0183664136347536E-2</v>
      </c>
      <c r="AF19" s="132">
        <f t="shared" si="28"/>
        <v>1.2249776421613663E-2</v>
      </c>
      <c r="AG19" s="132">
        <f t="shared" si="29"/>
        <v>0.16949762723295175</v>
      </c>
      <c r="AH19" s="132">
        <f t="shared" si="30"/>
        <v>1.3344960697284818E-2</v>
      </c>
      <c r="AI19" s="132">
        <f t="shared" si="31"/>
        <v>8.304983587842682E-2</v>
      </c>
      <c r="AJ19" s="132">
        <f t="shared" si="32"/>
        <v>0.28421574463424809</v>
      </c>
      <c r="AK19" s="132">
        <f t="shared" si="33"/>
        <v>0.2200919961185081</v>
      </c>
      <c r="AL19" s="132">
        <f t="shared" si="34"/>
        <v>0.15863485086748949</v>
      </c>
      <c r="AM19" s="132">
        <f t="shared" si="35"/>
        <v>0.32489343019279665</v>
      </c>
      <c r="AN19" s="132">
        <f t="shared" si="36"/>
        <v>0.15772114721161198</v>
      </c>
      <c r="AO19" s="132">
        <f t="shared" si="37"/>
        <v>0.10938454916878519</v>
      </c>
      <c r="AP19" s="132">
        <f t="shared" si="38"/>
        <v>0.99999999999999989</v>
      </c>
      <c r="AQ19" s="132">
        <f t="shared" si="39"/>
        <v>0.32316545038551975</v>
      </c>
      <c r="AR19" s="132">
        <f t="shared" si="40"/>
        <v>0.3690452517817987</v>
      </c>
    </row>
    <row r="20" spans="1:44">
      <c r="A20" s="175" t="s">
        <v>17</v>
      </c>
      <c r="B20" s="103">
        <f>PEARSON('standaryzacja 2015'!$U$5:$U$173,'standaryzacja 2015'!C$5:C$173)</f>
        <v>-5.6845894891201641E-2</v>
      </c>
      <c r="C20" s="103">
        <f>PEARSON('standaryzacja 2015'!$U$5:$U$173,'standaryzacja 2015'!D$5:D$173)</f>
        <v>0.22843392544628399</v>
      </c>
      <c r="D20" s="103">
        <f>PEARSON('standaryzacja 2015'!$U$5:$U$173,'standaryzacja 2015'!E$5:E$173)</f>
        <v>0.2829144273220745</v>
      </c>
      <c r="E20" s="103">
        <f>PEARSON('standaryzacja 2015'!$U$5:$U$173,'standaryzacja 2015'!F$5:F$173)</f>
        <v>3.6935979175447449E-2</v>
      </c>
      <c r="F20" s="103">
        <f>PEARSON('standaryzacja 2015'!$U$5:$U$173,'standaryzacja 2015'!G$5:G$173)</f>
        <v>0.13158250160394602</v>
      </c>
      <c r="G20" s="103">
        <f>PEARSON('standaryzacja 2015'!$U$5:$U$173,'standaryzacja 2015'!H$5:H$173)</f>
        <v>0.14806736606127377</v>
      </c>
      <c r="H20" s="103">
        <f>PEARSON('standaryzacja 2015'!$U$5:$U$173,'standaryzacja 2015'!I$5:I$173)</f>
        <v>3.1174896118072875E-2</v>
      </c>
      <c r="I20" s="103">
        <f>PEARSON('standaryzacja 2015'!$U$5:$U$173,'standaryzacja 2015'!J$5:J$173)</f>
        <v>7.7068921348797961E-2</v>
      </c>
      <c r="J20" s="103">
        <f>PEARSON('standaryzacja 2015'!$U$5:$U$173,'standaryzacja 2015'!K$5:K$173)</f>
        <v>-0.1065787538238285</v>
      </c>
      <c r="K20" s="103">
        <f>PEARSON('standaryzacja 2015'!$U$5:$U$173,'standaryzacja 2015'!L$5:L$173)</f>
        <v>9.6142001829949406E-2</v>
      </c>
      <c r="L20" s="103">
        <f>PEARSON('standaryzacja 2015'!$U$5:$U$173,'standaryzacja 2015'!M$5:M$173)</f>
        <v>0.1630996365284664</v>
      </c>
      <c r="M20" s="103">
        <f>PEARSON('standaryzacja 2015'!$U$5:$U$173,'standaryzacja 2015'!N$5:N$173)</f>
        <v>0.31637306332738774</v>
      </c>
      <c r="N20" s="103">
        <f>PEARSON('standaryzacja 2015'!$U$5:$U$173,'standaryzacja 2015'!O$5:O$173)</f>
        <v>0.10407784717146608</v>
      </c>
      <c r="O20" s="103">
        <f>PEARSON('standaryzacja 2015'!$U$5:$U$173,'standaryzacja 2015'!P$5:P$173)</f>
        <v>-0.34751981204417326</v>
      </c>
      <c r="P20" s="103">
        <f>PEARSON('standaryzacja 2015'!$U$5:$U$173,'standaryzacja 2015'!Q$5:Q$173)</f>
        <v>0.99572906239003167</v>
      </c>
      <c r="Q20" s="103">
        <f>PEARSON('standaryzacja 2015'!$U$5:$U$173,'standaryzacja 2015'!R$5:R$173)</f>
        <v>3.7831717527157666E-2</v>
      </c>
      <c r="R20" s="103">
        <f>PEARSON('standaryzacja 2015'!$U$5:$U$173,'standaryzacja 2015'!S$5:S$173)</f>
        <v>0.39679284806641663</v>
      </c>
      <c r="S20" s="103">
        <f>PEARSON('standaryzacja 2015'!$U$5:$U$173,'standaryzacja 2015'!T$5:T$173)</f>
        <v>0.32316545038551975</v>
      </c>
      <c r="T20" s="103">
        <f>PEARSON('standaryzacja 2015'!$U$5:$U$173,'standaryzacja 2015'!U$5:U$173)</f>
        <v>0.99999999999999989</v>
      </c>
      <c r="U20" s="103">
        <f>PEARSON('standaryzacja 2015'!$U$5:$U$173,'standaryzacja 2015'!V$5:V$173)</f>
        <v>0.89062811021522625</v>
      </c>
      <c r="X20" s="175" t="s">
        <v>17</v>
      </c>
      <c r="Y20" s="132">
        <f t="shared" si="21"/>
        <v>5.6845894891201641E-2</v>
      </c>
      <c r="Z20" s="132">
        <f t="shared" si="22"/>
        <v>0.22843392544628399</v>
      </c>
      <c r="AA20" s="132">
        <f t="shared" si="23"/>
        <v>0.2829144273220745</v>
      </c>
      <c r="AB20" s="132">
        <f t="shared" si="24"/>
        <v>3.6935979175447449E-2</v>
      </c>
      <c r="AC20" s="132">
        <f t="shared" si="25"/>
        <v>0.13158250160394602</v>
      </c>
      <c r="AD20" s="132">
        <f t="shared" si="26"/>
        <v>0.14806736606127377</v>
      </c>
      <c r="AE20" s="132">
        <f t="shared" si="27"/>
        <v>3.1174896118072875E-2</v>
      </c>
      <c r="AF20" s="132">
        <f t="shared" si="28"/>
        <v>7.7068921348797961E-2</v>
      </c>
      <c r="AG20" s="132">
        <f t="shared" si="29"/>
        <v>0.1065787538238285</v>
      </c>
      <c r="AH20" s="132">
        <f t="shared" si="30"/>
        <v>9.6142001829949406E-2</v>
      </c>
      <c r="AI20" s="132">
        <f t="shared" si="31"/>
        <v>0.1630996365284664</v>
      </c>
      <c r="AJ20" s="132">
        <f t="shared" si="32"/>
        <v>0.31637306332738774</v>
      </c>
      <c r="AK20" s="132">
        <f t="shared" si="33"/>
        <v>0.10407784717146608</v>
      </c>
      <c r="AL20" s="132">
        <f t="shared" si="34"/>
        <v>0.34751981204417326</v>
      </c>
      <c r="AM20" s="132">
        <f t="shared" si="35"/>
        <v>0.99572906239003167</v>
      </c>
      <c r="AN20" s="132">
        <f t="shared" si="36"/>
        <v>3.7831717527157666E-2</v>
      </c>
      <c r="AO20" s="132">
        <f t="shared" si="37"/>
        <v>0.39679284806641663</v>
      </c>
      <c r="AP20" s="132">
        <f t="shared" si="38"/>
        <v>0.32316545038551975</v>
      </c>
      <c r="AQ20" s="132">
        <f t="shared" si="39"/>
        <v>0.99999999999999989</v>
      </c>
      <c r="AR20" s="132">
        <f t="shared" si="40"/>
        <v>0.89062811021522625</v>
      </c>
    </row>
    <row r="21" spans="1:44" ht="15">
      <c r="A21" s="167" t="s">
        <v>18</v>
      </c>
      <c r="B21" s="103">
        <f>PEARSON('standaryzacja 2015'!$V$5:$V$173,'standaryzacja 2015'!C$5:C$173)</f>
        <v>8.6188153401968101E-2</v>
      </c>
      <c r="C21" s="103">
        <f>PEARSON('standaryzacja 2015'!$V$5:$V$173,'standaryzacja 2015'!D$5:D$173)</f>
        <v>0.21963190409102545</v>
      </c>
      <c r="D21" s="103">
        <f>PEARSON('standaryzacja 2015'!$V$5:$V$173,'standaryzacja 2015'!E$5:E$173)</f>
        <v>0.30961990548855656</v>
      </c>
      <c r="E21" s="103">
        <f>PEARSON('standaryzacja 2015'!$V$5:$V$173,'standaryzacja 2015'!F$5:F$173)</f>
        <v>-6.5515280542755988E-2</v>
      </c>
      <c r="F21" s="103">
        <f>PEARSON('standaryzacja 2015'!$V$5:$V$173,'standaryzacja 2015'!G$5:G$173)</f>
        <v>7.2417193873404395E-2</v>
      </c>
      <c r="G21" s="103">
        <f>PEARSON('standaryzacja 2015'!$V$5:$V$173,'standaryzacja 2015'!H$5:H$173)</f>
        <v>7.1272634272603053E-2</v>
      </c>
      <c r="H21" s="103">
        <f>PEARSON('standaryzacja 2015'!$V$5:$V$173,'standaryzacja 2015'!I$5:I$173)</f>
        <v>8.8947992759246822E-2</v>
      </c>
      <c r="I21" s="103">
        <f>PEARSON('standaryzacja 2015'!$V$5:$V$173,'standaryzacja 2015'!J$5:J$173)</f>
        <v>0.14474086339909414</v>
      </c>
      <c r="J21" s="103">
        <f>PEARSON('standaryzacja 2015'!$V$5:$V$173,'standaryzacja 2015'!K$5:K$173)</f>
        <v>-0.15048439455392207</v>
      </c>
      <c r="K21" s="103">
        <f>PEARSON('standaryzacja 2015'!$V$5:$V$173,'standaryzacja 2015'!L$5:L$173)</f>
        <v>1.6654095904185259E-2</v>
      </c>
      <c r="L21" s="103">
        <f>PEARSON('standaryzacja 2015'!$V$5:$V$173,'standaryzacja 2015'!M$5:M$173)</f>
        <v>0.21825114322916589</v>
      </c>
      <c r="M21" s="103">
        <f>PEARSON('standaryzacja 2015'!$V$5:$V$173,'standaryzacja 2015'!N$5:N$173)</f>
        <v>0.38139442231854215</v>
      </c>
      <c r="N21" s="103">
        <f>PEARSON('standaryzacja 2015'!$V$5:$V$173,'standaryzacja 2015'!O$5:O$173)</f>
        <v>0.16028848572715745</v>
      </c>
      <c r="O21" s="103">
        <f>PEARSON('standaryzacja 2015'!$V$5:$V$173,'standaryzacja 2015'!P$5:P$173)</f>
        <v>-0.36641900687530043</v>
      </c>
      <c r="P21" s="103">
        <f>PEARSON('standaryzacja 2015'!$V$5:$V$173,'standaryzacja 2015'!Q$5:Q$173)</f>
        <v>0.89127569005662577</v>
      </c>
      <c r="Q21" s="103">
        <f>PEARSON('standaryzacja 2015'!$V$5:$V$173,'standaryzacja 2015'!R$5:R$173)</f>
        <v>0.22776322954511793</v>
      </c>
      <c r="R21" s="103">
        <f>PEARSON('standaryzacja 2015'!$V$5:$V$173,'standaryzacja 2015'!S$5:S$173)</f>
        <v>0.35906059170659849</v>
      </c>
      <c r="S21" s="103">
        <f>PEARSON('standaryzacja 2015'!$V$5:$V$173,'standaryzacja 2015'!T$5:T$173)</f>
        <v>0.3690452517817987</v>
      </c>
      <c r="T21" s="103">
        <f>PEARSON('standaryzacja 2015'!$V$5:$V$173,'standaryzacja 2015'!U$5:U$173)</f>
        <v>0.89062811021522625</v>
      </c>
      <c r="U21" s="103">
        <f>PEARSON('standaryzacja 2015'!$V$5:$V$173,'standaryzacja 2015'!V$5:V$173)</f>
        <v>1</v>
      </c>
      <c r="X21" s="167" t="s">
        <v>18</v>
      </c>
      <c r="Y21" s="132">
        <f t="shared" si="21"/>
        <v>8.6188153401968101E-2</v>
      </c>
      <c r="Z21" s="132">
        <f t="shared" si="22"/>
        <v>0.21963190409102545</v>
      </c>
      <c r="AA21" s="132">
        <f t="shared" si="23"/>
        <v>0.30961990548855656</v>
      </c>
      <c r="AB21" s="132">
        <f t="shared" si="24"/>
        <v>6.5515280542755988E-2</v>
      </c>
      <c r="AC21" s="132">
        <f t="shared" si="25"/>
        <v>7.2417193873404395E-2</v>
      </c>
      <c r="AD21" s="132">
        <f t="shared" si="26"/>
        <v>7.1272634272603053E-2</v>
      </c>
      <c r="AE21" s="132">
        <f t="shared" si="27"/>
        <v>8.8947992759246822E-2</v>
      </c>
      <c r="AF21" s="132">
        <f t="shared" si="28"/>
        <v>0.14474086339909414</v>
      </c>
      <c r="AG21" s="132">
        <f t="shared" si="29"/>
        <v>0.15048439455392207</v>
      </c>
      <c r="AH21" s="132">
        <f t="shared" si="30"/>
        <v>1.6654095904185259E-2</v>
      </c>
      <c r="AI21" s="132">
        <f t="shared" si="31"/>
        <v>0.21825114322916589</v>
      </c>
      <c r="AJ21" s="132">
        <f t="shared" si="32"/>
        <v>0.38139442231854215</v>
      </c>
      <c r="AK21" s="132">
        <f t="shared" si="33"/>
        <v>0.16028848572715745</v>
      </c>
      <c r="AL21" s="132">
        <f t="shared" si="34"/>
        <v>0.36641900687530043</v>
      </c>
      <c r="AM21" s="132">
        <f t="shared" si="35"/>
        <v>0.89127569005662577</v>
      </c>
      <c r="AN21" s="132">
        <f t="shared" si="36"/>
        <v>0.22776322954511793</v>
      </c>
      <c r="AO21" s="132">
        <f t="shared" si="37"/>
        <v>0.35906059170659849</v>
      </c>
      <c r="AP21" s="132">
        <f t="shared" si="38"/>
        <v>0.3690452517817987</v>
      </c>
      <c r="AQ21" s="132">
        <f t="shared" si="39"/>
        <v>0.89062811021522625</v>
      </c>
      <c r="AR21" s="132">
        <f t="shared" si="40"/>
        <v>1</v>
      </c>
    </row>
    <row r="22" spans="1:44">
      <c r="B22" s="103"/>
    </row>
    <row r="23" spans="1:44">
      <c r="B23" s="103"/>
    </row>
    <row r="24" spans="1:44" s="4" customFormat="1">
      <c r="A24" s="180"/>
      <c r="B24" s="181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</row>
    <row r="25" spans="1:44" ht="15">
      <c r="A25" s="180"/>
      <c r="B25" s="182"/>
      <c r="C25" s="182"/>
      <c r="D25" s="182"/>
      <c r="E25" s="182"/>
      <c r="F25" s="182"/>
      <c r="G25" s="182"/>
      <c r="H25" s="183"/>
      <c r="I25" s="183"/>
      <c r="J25" s="184"/>
      <c r="K25" s="185"/>
      <c r="L25" s="185"/>
      <c r="M25" s="185"/>
      <c r="N25" s="184"/>
      <c r="O25" s="184"/>
      <c r="P25" s="185"/>
      <c r="Q25" s="185"/>
      <c r="R25" s="186"/>
      <c r="S25" s="185"/>
      <c r="T25" s="60"/>
      <c r="U25" s="184"/>
    </row>
    <row r="26" spans="1:44" ht="15">
      <c r="A26" s="18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Y26" t="s">
        <v>2</v>
      </c>
      <c r="Z26" t="s">
        <v>3</v>
      </c>
      <c r="AA26" s="5" t="s">
        <v>4</v>
      </c>
      <c r="AB26" s="5" t="s">
        <v>5</v>
      </c>
      <c r="AC26" s="5" t="s">
        <v>6</v>
      </c>
      <c r="AD26" s="135" t="s">
        <v>713</v>
      </c>
      <c r="AE26" s="5" t="s">
        <v>7</v>
      </c>
      <c r="AF26" s="5" t="s">
        <v>8</v>
      </c>
      <c r="AG26" s="5" t="s">
        <v>9</v>
      </c>
      <c r="AH26" s="5" t="s">
        <v>714</v>
      </c>
      <c r="AI26" s="5" t="s">
        <v>10</v>
      </c>
      <c r="AJ26" s="5" t="s">
        <v>11</v>
      </c>
      <c r="AK26" s="5" t="s">
        <v>715</v>
      </c>
      <c r="AL26" s="5" t="s">
        <v>12</v>
      </c>
      <c r="AM26" s="5" t="s">
        <v>13</v>
      </c>
      <c r="AN26" s="5" t="s">
        <v>14</v>
      </c>
      <c r="AO26" s="5" t="s">
        <v>15</v>
      </c>
      <c r="AP26" s="5" t="s">
        <v>16</v>
      </c>
      <c r="AQ26" s="5" t="s">
        <v>17</v>
      </c>
      <c r="AR26" s="5" t="s">
        <v>18</v>
      </c>
    </row>
    <row r="27" spans="1:44" ht="15">
      <c r="A27" s="18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X27" t="s">
        <v>2</v>
      </c>
      <c r="Y27">
        <v>1</v>
      </c>
      <c r="Z27">
        <v>9.1543682302420798E-2</v>
      </c>
      <c r="AA27" s="5">
        <v>7.9431798073256468E-2</v>
      </c>
      <c r="AB27" s="5">
        <v>0.49352317331094159</v>
      </c>
      <c r="AC27" s="5">
        <v>0.4864319359759029</v>
      </c>
      <c r="AD27" s="136">
        <v>0.53485190840273777</v>
      </c>
      <c r="AE27" s="5">
        <v>7.2746533512925232E-2</v>
      </c>
      <c r="AF27" s="5">
        <v>4.9715992196404976E-2</v>
      </c>
      <c r="AG27" s="5">
        <v>0.23223647103251702</v>
      </c>
      <c r="AH27" s="5">
        <v>0.27152879643113548</v>
      </c>
      <c r="AI27" s="5">
        <v>0.22002601869813648</v>
      </c>
      <c r="AJ27" s="5">
        <v>0.47808927315106786</v>
      </c>
      <c r="AK27" s="5">
        <v>0.1629117251624965</v>
      </c>
      <c r="AL27" s="5">
        <v>0.17647050409892093</v>
      </c>
      <c r="AM27" s="5">
        <v>3.6991572783949982E-2</v>
      </c>
      <c r="AN27" s="5">
        <v>0.38564517706255796</v>
      </c>
      <c r="AO27" s="5">
        <v>0.22914900142187203</v>
      </c>
      <c r="AP27" s="5">
        <v>0.19356958132322813</v>
      </c>
      <c r="AQ27" s="5">
        <v>5.6845894891201641E-2</v>
      </c>
      <c r="AR27" s="5">
        <v>8.6188153401968101E-2</v>
      </c>
    </row>
    <row r="28" spans="1:44" ht="15">
      <c r="A28" s="18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X28" t="s">
        <v>3</v>
      </c>
      <c r="Y28">
        <v>9.1543682302420798E-2</v>
      </c>
      <c r="Z28">
        <v>0.99999999999999989</v>
      </c>
      <c r="AA28" s="5">
        <v>0.68377585508314398</v>
      </c>
      <c r="AB28" s="5">
        <v>0.3671212035267295</v>
      </c>
      <c r="AC28" s="5">
        <v>0.64039580380309447</v>
      </c>
      <c r="AD28" s="136">
        <v>0.61024910490697382</v>
      </c>
      <c r="AE28" s="5">
        <v>5.575037290255281E-2</v>
      </c>
      <c r="AF28" s="5">
        <v>0.12201458703298054</v>
      </c>
      <c r="AG28" s="5">
        <v>0.10996120778746593</v>
      </c>
      <c r="AH28" s="5">
        <v>7.4844335104615231E-2</v>
      </c>
      <c r="AI28" s="5">
        <v>0.1321663100862055</v>
      </c>
      <c r="AJ28" s="5">
        <v>0.11796960367823889</v>
      </c>
      <c r="AK28" s="5">
        <v>0.17921361113114037</v>
      </c>
      <c r="AL28" s="5">
        <v>0.36508186322406594</v>
      </c>
      <c r="AM28" s="5">
        <v>0.22587977142087534</v>
      </c>
      <c r="AN28" s="5">
        <v>5.8101003494182908E-2</v>
      </c>
      <c r="AO28" s="5">
        <v>6.0150866945234784E-2</v>
      </c>
      <c r="AP28" s="5">
        <v>0.12619184699268893</v>
      </c>
      <c r="AQ28" s="5">
        <v>0.22843392544628399</v>
      </c>
      <c r="AR28" s="5">
        <v>0.21963190409102545</v>
      </c>
    </row>
    <row r="29" spans="1:44" ht="15">
      <c r="A29" s="18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X29" t="s">
        <v>4</v>
      </c>
      <c r="Y29">
        <v>7.9431798073256468E-2</v>
      </c>
      <c r="Z29">
        <v>0.68377585508314398</v>
      </c>
      <c r="AA29" s="5">
        <v>1</v>
      </c>
      <c r="AB29" s="5">
        <v>0.19835863994668063</v>
      </c>
      <c r="AC29" s="5">
        <v>0.49294461533998796</v>
      </c>
      <c r="AD29" s="136">
        <v>0.45465392306768826</v>
      </c>
      <c r="AE29" s="5">
        <v>1.5874505039736819E-2</v>
      </c>
      <c r="AF29" s="5">
        <v>1.7907730543530266E-2</v>
      </c>
      <c r="AG29" s="5">
        <v>0.14567776256128706</v>
      </c>
      <c r="AH29" s="5">
        <v>7.1004154174752726E-2</v>
      </c>
      <c r="AI29" s="5">
        <v>9.7024345819720165E-2</v>
      </c>
      <c r="AJ29" s="5">
        <v>5.6128769627183275E-5</v>
      </c>
      <c r="AK29" s="5">
        <v>0.16021099351724921</v>
      </c>
      <c r="AL29" s="5">
        <v>0.43199555111119836</v>
      </c>
      <c r="AM29" s="5">
        <v>0.2823888606525029</v>
      </c>
      <c r="AN29" s="5">
        <v>7.907409327745886E-2</v>
      </c>
      <c r="AO29" s="5">
        <v>4.7563515815505671E-2</v>
      </c>
      <c r="AP29" s="5">
        <v>3.1636632257941118E-2</v>
      </c>
      <c r="AQ29" s="5">
        <v>0.2829144273220745</v>
      </c>
      <c r="AR29" s="5">
        <v>0.30961990548855656</v>
      </c>
    </row>
    <row r="30" spans="1:44" ht="15">
      <c r="A30" s="182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X30" t="s">
        <v>5</v>
      </c>
      <c r="Y30">
        <v>0.49352317331094159</v>
      </c>
      <c r="Z30">
        <v>0.3671212035267295</v>
      </c>
      <c r="AA30" s="5">
        <v>0.19835863994668063</v>
      </c>
      <c r="AB30" s="5">
        <v>0.99999999999999989</v>
      </c>
      <c r="AC30" s="5">
        <v>0.63751222850490641</v>
      </c>
      <c r="AD30" s="136">
        <v>0.82295865965891968</v>
      </c>
      <c r="AE30" s="5">
        <v>3.1415642273692701E-2</v>
      </c>
      <c r="AF30" s="5">
        <v>1.3357355584452075E-2</v>
      </c>
      <c r="AG30" s="5">
        <v>0.30169895835800714</v>
      </c>
      <c r="AH30" s="5">
        <v>0.17690391663989516</v>
      </c>
      <c r="AI30" s="5">
        <v>0.188668265444354</v>
      </c>
      <c r="AJ30" s="5">
        <v>0.43371493021356289</v>
      </c>
      <c r="AK30" s="5">
        <v>0.22492664008767252</v>
      </c>
      <c r="AL30" s="5">
        <v>4.2449052189335146E-2</v>
      </c>
      <c r="AM30" s="5">
        <v>2.2489995629152569E-2</v>
      </c>
      <c r="AN30" s="5">
        <v>0.18809306019435168</v>
      </c>
      <c r="AO30" s="5">
        <v>0.17560306830750827</v>
      </c>
      <c r="AP30" s="5">
        <v>0.17876831278013844</v>
      </c>
      <c r="AQ30" s="5">
        <v>3.6935979175447435E-2</v>
      </c>
      <c r="AR30" s="5">
        <v>6.5515280542755933E-2</v>
      </c>
    </row>
    <row r="31" spans="1:44" ht="15">
      <c r="A31" s="18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X31" t="s">
        <v>6</v>
      </c>
      <c r="Y31">
        <v>0.4864319359759029</v>
      </c>
      <c r="Z31">
        <v>0.64039580380309447</v>
      </c>
      <c r="AA31" s="5">
        <v>0.49294461533998796</v>
      </c>
      <c r="AB31" s="5">
        <v>0.63751222850490641</v>
      </c>
      <c r="AC31" s="5">
        <v>1</v>
      </c>
      <c r="AD31" s="136">
        <v>0.95639005071907091</v>
      </c>
      <c r="AE31" s="5">
        <v>2.6004810729719469E-2</v>
      </c>
      <c r="AF31" s="5">
        <v>7.791266775844137E-2</v>
      </c>
      <c r="AG31" s="5">
        <v>0.29297273759401415</v>
      </c>
      <c r="AH31" s="5">
        <v>3.4820406393818386E-2</v>
      </c>
      <c r="AI31" s="5">
        <v>2.6586602344145047E-2</v>
      </c>
      <c r="AJ31" s="5">
        <v>0.39047585580446692</v>
      </c>
      <c r="AK31" s="5">
        <v>0.35241032259701932</v>
      </c>
      <c r="AL31" s="5">
        <v>0.14124217266517944</v>
      </c>
      <c r="AM31" s="5">
        <v>0.12026610388465431</v>
      </c>
      <c r="AN31" s="5">
        <v>0.15193901271899296</v>
      </c>
      <c r="AO31" s="5">
        <v>0.12067791046781345</v>
      </c>
      <c r="AP31" s="5">
        <v>0.40568908267121812</v>
      </c>
      <c r="AQ31" s="5">
        <v>0.13158250160394602</v>
      </c>
      <c r="AR31" s="5">
        <v>7.2417193873404395E-2</v>
      </c>
    </row>
    <row r="32" spans="1:44" ht="15">
      <c r="A32" s="187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X32" s="135" t="s">
        <v>713</v>
      </c>
      <c r="Y32">
        <v>0.53485190840273777</v>
      </c>
      <c r="Z32">
        <v>0.61024910490697382</v>
      </c>
      <c r="AA32" s="5">
        <v>0.45465392306768826</v>
      </c>
      <c r="AB32" s="5">
        <v>0.82295865965891968</v>
      </c>
      <c r="AC32" s="5">
        <v>0.95639005071907091</v>
      </c>
      <c r="AD32" s="5">
        <v>1</v>
      </c>
      <c r="AE32" s="5">
        <v>4.9151351393782834E-3</v>
      </c>
      <c r="AF32" s="5">
        <v>5.8174187867589031E-2</v>
      </c>
      <c r="AG32" s="5">
        <v>0.31229398459230828</v>
      </c>
      <c r="AH32" s="5">
        <v>9.6891335830288527E-2</v>
      </c>
      <c r="AI32" s="5">
        <v>3.0925316890365574E-2</v>
      </c>
      <c r="AJ32" s="5">
        <v>0.42541205477894539</v>
      </c>
      <c r="AK32" s="5">
        <v>0.32329801322745111</v>
      </c>
      <c r="AL32" s="5">
        <v>0.13402089030477993</v>
      </c>
      <c r="AM32" s="5">
        <v>0.13427017003741656</v>
      </c>
      <c r="AN32" s="5">
        <v>0.17787926197728612</v>
      </c>
      <c r="AO32" s="5">
        <v>0.14228509219819177</v>
      </c>
      <c r="AP32" s="5">
        <v>0.32666482184634749</v>
      </c>
      <c r="AQ32" s="5">
        <v>0.14806736606127377</v>
      </c>
      <c r="AR32" s="5">
        <v>7.1272634272603053E-2</v>
      </c>
    </row>
    <row r="33" spans="1:44" ht="15">
      <c r="A33" s="187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X33" t="s">
        <v>7</v>
      </c>
      <c r="Y33">
        <v>7.2746533512925232E-2</v>
      </c>
      <c r="Z33">
        <v>5.575037290255281E-2</v>
      </c>
      <c r="AA33" s="5">
        <v>1.5874505039736819E-2</v>
      </c>
      <c r="AB33" s="5">
        <v>3.1415642273692701E-2</v>
      </c>
      <c r="AC33" s="5">
        <v>2.6004810729719469E-2</v>
      </c>
      <c r="AD33" s="5">
        <v>4.9151351393782834E-3</v>
      </c>
      <c r="AE33" s="5">
        <v>0.99999999999999989</v>
      </c>
      <c r="AF33" s="5">
        <v>0.16236157672691548</v>
      </c>
      <c r="AG33" s="5">
        <v>8.1197100556967716E-2</v>
      </c>
      <c r="AH33" s="5">
        <v>8.1474904236997336E-3</v>
      </c>
      <c r="AI33" s="5">
        <v>2.1024310848320356E-2</v>
      </c>
      <c r="AJ33" s="5">
        <v>2.5083068749508938E-2</v>
      </c>
      <c r="AK33" s="5">
        <v>3.8528365089281737E-2</v>
      </c>
      <c r="AL33" s="5">
        <v>5.5522248306139062E-2</v>
      </c>
      <c r="AM33" s="5">
        <v>2.6717377330602476E-2</v>
      </c>
      <c r="AN33" s="5">
        <v>0.15105701345736766</v>
      </c>
      <c r="AO33" s="5">
        <v>2.1236975915028079E-2</v>
      </c>
      <c r="AP33" s="5">
        <v>1.0183664136347536E-2</v>
      </c>
      <c r="AQ33" s="5">
        <v>3.1174896118072875E-2</v>
      </c>
      <c r="AR33" s="5">
        <v>8.8947992759246822E-2</v>
      </c>
    </row>
    <row r="34" spans="1:44" ht="15">
      <c r="A34" s="184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X34" t="s">
        <v>8</v>
      </c>
      <c r="Y34">
        <v>4.9715992196404976E-2</v>
      </c>
      <c r="Z34">
        <v>0.12201458703298054</v>
      </c>
      <c r="AA34" s="5">
        <v>1.7907730543530266E-2</v>
      </c>
      <c r="AB34" s="5">
        <v>1.3357355584452075E-2</v>
      </c>
      <c r="AC34" s="5">
        <v>7.791266775844137E-2</v>
      </c>
      <c r="AD34" s="5">
        <v>5.8174187867589031E-2</v>
      </c>
      <c r="AE34" s="5">
        <v>0.16236157672691548</v>
      </c>
      <c r="AF34" s="5">
        <v>1</v>
      </c>
      <c r="AG34" s="5">
        <v>8.8813413254959978E-2</v>
      </c>
      <c r="AH34" s="5">
        <v>5.3457036281897893E-2</v>
      </c>
      <c r="AI34" s="5">
        <v>1.304538361955213E-3</v>
      </c>
      <c r="AJ34" s="5">
        <v>2.170912334644844E-2</v>
      </c>
      <c r="AK34" s="5">
        <v>5.3045695713262696E-2</v>
      </c>
      <c r="AL34" s="5">
        <v>3.1234983508851399E-2</v>
      </c>
      <c r="AM34" s="5">
        <v>8.48144064186096E-2</v>
      </c>
      <c r="AN34" s="5">
        <v>0.18092131049515811</v>
      </c>
      <c r="AO34" s="5">
        <v>8.6518094486386764E-3</v>
      </c>
      <c r="AP34" s="5">
        <v>1.2249776421613663E-2</v>
      </c>
      <c r="AQ34" s="5">
        <v>7.7068921348797961E-2</v>
      </c>
      <c r="AR34" s="5">
        <v>0.14474086339909414</v>
      </c>
    </row>
    <row r="35" spans="1:44" ht="15">
      <c r="A35" s="188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X35" t="s">
        <v>9</v>
      </c>
      <c r="Y35">
        <v>0.23223647103251702</v>
      </c>
      <c r="Z35">
        <v>0.10996120778746593</v>
      </c>
      <c r="AA35" s="5">
        <v>0.14567776256128706</v>
      </c>
      <c r="AB35" s="5">
        <v>0.30169895835800714</v>
      </c>
      <c r="AC35" s="5">
        <v>0.29297273759401415</v>
      </c>
      <c r="AD35" s="136">
        <v>0.31229398459230828</v>
      </c>
      <c r="AE35" s="5">
        <v>8.1197100556967716E-2</v>
      </c>
      <c r="AF35" s="5">
        <v>8.8813413254959978E-2</v>
      </c>
      <c r="AG35" s="5">
        <v>1</v>
      </c>
      <c r="AH35" s="5">
        <v>4.8320606625852844E-2</v>
      </c>
      <c r="AI35" s="5">
        <v>3.6227737301382665E-2</v>
      </c>
      <c r="AJ35" s="5">
        <v>0.14504110950869625</v>
      </c>
      <c r="AK35" s="5">
        <v>0.10018834117583592</v>
      </c>
      <c r="AL35" s="5">
        <v>2.7376029163668339E-2</v>
      </c>
      <c r="AM35" s="5">
        <v>0.11084756139513392</v>
      </c>
      <c r="AN35" s="5">
        <v>7.596925419661224E-2</v>
      </c>
      <c r="AO35" s="5">
        <v>0.14961062151201956</v>
      </c>
      <c r="AP35" s="5">
        <v>0.16949762723295175</v>
      </c>
      <c r="AQ35" s="5">
        <v>0.1065787538238285</v>
      </c>
      <c r="AR35" s="5">
        <v>0.15048439455392207</v>
      </c>
    </row>
    <row r="36" spans="1:44" ht="15">
      <c r="A36" s="188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X36" t="s">
        <v>714</v>
      </c>
      <c r="Y36">
        <v>0.27152879643113548</v>
      </c>
      <c r="Z36">
        <v>7.4844335104615231E-2</v>
      </c>
      <c r="AA36" s="5">
        <v>7.1004154174752726E-2</v>
      </c>
      <c r="AB36" s="5">
        <v>0.17690391663989516</v>
      </c>
      <c r="AC36" s="5">
        <v>3.4820406393818386E-2</v>
      </c>
      <c r="AD36" s="5">
        <v>9.6891335830288527E-2</v>
      </c>
      <c r="AE36" s="5">
        <v>8.1474904236997336E-3</v>
      </c>
      <c r="AF36" s="5">
        <v>5.3457036281897893E-2</v>
      </c>
      <c r="AG36" s="5">
        <v>4.8320606625852844E-2</v>
      </c>
      <c r="AH36" s="5">
        <v>1.0000000000000002</v>
      </c>
      <c r="AI36" s="5">
        <v>4.3720544787855399E-2</v>
      </c>
      <c r="AJ36" s="5">
        <v>0.15613977204090571</v>
      </c>
      <c r="AK36" s="5">
        <v>2.841485316823927E-2</v>
      </c>
      <c r="AL36" s="5">
        <v>0.17104769806744111</v>
      </c>
      <c r="AM36" s="5">
        <v>8.3929182761260768E-2</v>
      </c>
      <c r="AN36" s="5">
        <v>0.11381810139393284</v>
      </c>
      <c r="AO36" s="5">
        <v>0.14744994387587437</v>
      </c>
      <c r="AP36" s="5">
        <v>1.3344960697284818E-2</v>
      </c>
      <c r="AQ36" s="5">
        <v>9.6142001829949406E-2</v>
      </c>
      <c r="AR36" s="5">
        <v>1.6654095904185259E-2</v>
      </c>
    </row>
    <row r="37" spans="1:44" ht="15">
      <c r="A37" s="188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X37" t="s">
        <v>10</v>
      </c>
      <c r="Y37">
        <v>0.22002601869813648</v>
      </c>
      <c r="Z37">
        <v>0.1321663100862055</v>
      </c>
      <c r="AA37" s="5">
        <v>9.7024345819720165E-2</v>
      </c>
      <c r="AB37" s="5">
        <v>0.188668265444354</v>
      </c>
      <c r="AC37" s="5">
        <v>2.6586602344145047E-2</v>
      </c>
      <c r="AD37" s="5">
        <v>3.0925316890365574E-2</v>
      </c>
      <c r="AE37" s="5">
        <v>2.1024310848320356E-2</v>
      </c>
      <c r="AF37" s="5">
        <v>1.304538361955213E-3</v>
      </c>
      <c r="AG37" s="5">
        <v>3.6227737301382665E-2</v>
      </c>
      <c r="AH37" s="5">
        <v>4.3720544787855399E-2</v>
      </c>
      <c r="AI37" s="5">
        <v>1</v>
      </c>
      <c r="AJ37" s="5">
        <v>0.35729546523259137</v>
      </c>
      <c r="AK37" s="5">
        <v>8.1596523467953097E-2</v>
      </c>
      <c r="AL37" s="5">
        <v>0.38799163814116233</v>
      </c>
      <c r="AM37" s="5">
        <v>0.16741740723471119</v>
      </c>
      <c r="AN37" s="5">
        <v>9.9305949641448579E-2</v>
      </c>
      <c r="AO37" s="5">
        <v>0.1753340106853653</v>
      </c>
      <c r="AP37" s="5">
        <v>8.304983587842682E-2</v>
      </c>
      <c r="AQ37" s="5">
        <v>0.1630996365284664</v>
      </c>
      <c r="AR37" s="5">
        <v>0.21825114322916589</v>
      </c>
    </row>
    <row r="38" spans="1:44" ht="15">
      <c r="A38" s="184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X38" t="s">
        <v>11</v>
      </c>
      <c r="Y38">
        <v>0.47808927315106786</v>
      </c>
      <c r="Z38">
        <v>0.11796960367823889</v>
      </c>
      <c r="AA38" s="5">
        <v>5.6128769627183275E-5</v>
      </c>
      <c r="AB38" s="5">
        <v>0.43371493021356289</v>
      </c>
      <c r="AC38" s="5">
        <v>0.39047585580446692</v>
      </c>
      <c r="AD38" s="136">
        <v>0.42541205477894539</v>
      </c>
      <c r="AE38" s="5">
        <v>2.5083068749508938E-2</v>
      </c>
      <c r="AF38" s="5">
        <v>2.170912334644844E-2</v>
      </c>
      <c r="AG38" s="5">
        <v>0.14504110950869625</v>
      </c>
      <c r="AH38" s="5">
        <v>0.15613977204090571</v>
      </c>
      <c r="AI38" s="5">
        <v>0.35729546523259137</v>
      </c>
      <c r="AJ38" s="5">
        <v>1</v>
      </c>
      <c r="AK38" s="5">
        <v>0.13319016994127042</v>
      </c>
      <c r="AL38" s="5">
        <v>0.27181034499110907</v>
      </c>
      <c r="AM38" s="5">
        <v>0.32555441994165268</v>
      </c>
      <c r="AN38" s="5">
        <v>0.18233019826634547</v>
      </c>
      <c r="AO38" s="5">
        <v>0.30840453222114644</v>
      </c>
      <c r="AP38" s="5">
        <v>0.28421574463424809</v>
      </c>
      <c r="AQ38" s="5">
        <v>0.31637306332738774</v>
      </c>
      <c r="AR38" s="5">
        <v>0.38139442231854215</v>
      </c>
    </row>
    <row r="39" spans="1:44" ht="15">
      <c r="A39" s="184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X39" t="s">
        <v>715</v>
      </c>
      <c r="Y39">
        <v>0.1629117251624965</v>
      </c>
      <c r="Z39">
        <v>0.17921361113114037</v>
      </c>
      <c r="AA39" s="5">
        <v>0.16021099351724921</v>
      </c>
      <c r="AB39" s="5">
        <v>0.22492664008767252</v>
      </c>
      <c r="AC39" s="5">
        <v>0.35241032259701932</v>
      </c>
      <c r="AD39" s="136">
        <v>0.32329801322745111</v>
      </c>
      <c r="AE39" s="5">
        <v>3.8528365089281737E-2</v>
      </c>
      <c r="AF39" s="5">
        <v>5.3045695713262696E-2</v>
      </c>
      <c r="AG39" s="5">
        <v>0.10018834117583592</v>
      </c>
      <c r="AH39" s="5">
        <v>2.841485316823927E-2</v>
      </c>
      <c r="AI39" s="5">
        <v>8.1596523467953097E-2</v>
      </c>
      <c r="AJ39" s="5">
        <v>0.13319016994127042</v>
      </c>
      <c r="AK39" s="5">
        <v>1</v>
      </c>
      <c r="AL39" s="5">
        <v>1.3376208494239955E-2</v>
      </c>
      <c r="AM39" s="5">
        <v>0.11003159705515667</v>
      </c>
      <c r="AN39" s="5">
        <v>9.5151075284568801E-2</v>
      </c>
      <c r="AO39" s="5">
        <v>3.0690383118777496E-2</v>
      </c>
      <c r="AP39" s="5">
        <v>0.2200919961185081</v>
      </c>
      <c r="AQ39" s="5">
        <v>0.10407784717146608</v>
      </c>
      <c r="AR39" s="5">
        <v>0.16028848572715745</v>
      </c>
    </row>
    <row r="40" spans="1:44" ht="15">
      <c r="A40" s="188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X40" t="s">
        <v>12</v>
      </c>
      <c r="Y40">
        <v>0.17647050409892093</v>
      </c>
      <c r="Z40">
        <v>0.36508186322406594</v>
      </c>
      <c r="AA40" s="5">
        <v>0.43199555111119836</v>
      </c>
      <c r="AB40" s="5">
        <v>4.2449052189335146E-2</v>
      </c>
      <c r="AC40" s="5">
        <v>0.14124217266517944</v>
      </c>
      <c r="AD40" s="5">
        <v>0.13402089030477993</v>
      </c>
      <c r="AE40" s="5">
        <v>5.5522248306139062E-2</v>
      </c>
      <c r="AF40" s="5">
        <v>3.1234983508851399E-2</v>
      </c>
      <c r="AG40" s="5">
        <v>2.7376029163668339E-2</v>
      </c>
      <c r="AH40" s="5">
        <v>0.17104769806744111</v>
      </c>
      <c r="AI40" s="5">
        <v>0.38799163814116233</v>
      </c>
      <c r="AJ40" s="5">
        <v>0.27181034499110907</v>
      </c>
      <c r="AK40" s="5">
        <v>1.3376208494239955E-2</v>
      </c>
      <c r="AL40" s="5">
        <v>1</v>
      </c>
      <c r="AM40" s="5">
        <v>0.35379633029878776</v>
      </c>
      <c r="AN40" s="5">
        <v>0.19471977659035516</v>
      </c>
      <c r="AO40" s="5">
        <v>0.29566378884018102</v>
      </c>
      <c r="AP40" s="5">
        <v>0.15863485086748949</v>
      </c>
      <c r="AQ40" s="5">
        <v>0.34751981204417326</v>
      </c>
      <c r="AR40" s="5">
        <v>0.36641900687530043</v>
      </c>
    </row>
    <row r="41" spans="1:44" ht="15">
      <c r="A41" s="188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X41" t="s">
        <v>13</v>
      </c>
      <c r="Y41">
        <v>3.6991572783949982E-2</v>
      </c>
      <c r="Z41">
        <v>0.22587977142087534</v>
      </c>
      <c r="AA41" s="5">
        <v>0.2823888606525029</v>
      </c>
      <c r="AB41" s="5">
        <v>2.2489995629152569E-2</v>
      </c>
      <c r="AC41" s="5">
        <v>0.12026610388465431</v>
      </c>
      <c r="AD41" s="5">
        <v>0.13427017003741656</v>
      </c>
      <c r="AE41" s="5">
        <v>2.6717377330602476E-2</v>
      </c>
      <c r="AF41" s="5">
        <v>8.48144064186096E-2</v>
      </c>
      <c r="AG41" s="5">
        <v>0.11084756139513392</v>
      </c>
      <c r="AH41" s="5">
        <v>8.3929182761260768E-2</v>
      </c>
      <c r="AI41" s="5">
        <v>0.16741740723471119</v>
      </c>
      <c r="AJ41" s="5">
        <v>0.32555441994165268</v>
      </c>
      <c r="AK41" s="5">
        <v>0.11003159705515667</v>
      </c>
      <c r="AL41" s="5">
        <v>0.35379633029878776</v>
      </c>
      <c r="AM41" s="5">
        <v>1</v>
      </c>
      <c r="AN41" s="5">
        <v>3.7499913897129644E-2</v>
      </c>
      <c r="AO41" s="5">
        <v>0.40753123917219125</v>
      </c>
      <c r="AP41" s="5">
        <v>0.32489343019279665</v>
      </c>
      <c r="AQ41" s="5">
        <v>0.99572906239003167</v>
      </c>
      <c r="AR41" s="5">
        <v>0.89127569005662577</v>
      </c>
    </row>
    <row r="42" spans="1:44" ht="15">
      <c r="A42" s="188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X42" t="s">
        <v>14</v>
      </c>
      <c r="Y42">
        <v>0.38564517706255796</v>
      </c>
      <c r="Z42">
        <v>5.8101003494182908E-2</v>
      </c>
      <c r="AA42" s="5">
        <v>7.907409327745886E-2</v>
      </c>
      <c r="AB42" s="5">
        <v>0.18809306019435168</v>
      </c>
      <c r="AC42" s="5">
        <v>0.15193901271899296</v>
      </c>
      <c r="AD42" s="5">
        <v>0.17787926197728612</v>
      </c>
      <c r="AE42" s="5">
        <v>0.15105701345736766</v>
      </c>
      <c r="AF42" s="5">
        <v>0.18092131049515811</v>
      </c>
      <c r="AG42" s="5">
        <v>7.596925419661224E-2</v>
      </c>
      <c r="AH42" s="5">
        <v>0.11381810139393284</v>
      </c>
      <c r="AI42" s="5">
        <v>9.9305949641448579E-2</v>
      </c>
      <c r="AJ42" s="5">
        <v>0.18233019826634547</v>
      </c>
      <c r="AK42" s="5">
        <v>9.5151075284568801E-2</v>
      </c>
      <c r="AL42" s="5">
        <v>0.19471977659035516</v>
      </c>
      <c r="AM42" s="5">
        <v>3.7499913897129644E-2</v>
      </c>
      <c r="AN42" s="5">
        <v>0.99999999999999989</v>
      </c>
      <c r="AO42" s="5">
        <v>0.14448558500294517</v>
      </c>
      <c r="AP42" s="5">
        <v>0.15772114721161198</v>
      </c>
      <c r="AQ42" s="5">
        <v>3.7831717527157666E-2</v>
      </c>
      <c r="AR42" s="5">
        <v>0.22776322954511793</v>
      </c>
    </row>
    <row r="43" spans="1:44" ht="15">
      <c r="A43" s="188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X43" t="s">
        <v>15</v>
      </c>
      <c r="Y43">
        <v>0.22914900142187203</v>
      </c>
      <c r="Z43">
        <v>6.0150866945234784E-2</v>
      </c>
      <c r="AA43" s="5">
        <v>4.7563515815505671E-2</v>
      </c>
      <c r="AB43" s="5">
        <v>0.17560306830750827</v>
      </c>
      <c r="AC43" s="5">
        <v>0.12067791046781345</v>
      </c>
      <c r="AD43" s="5">
        <v>0.14228509219819177</v>
      </c>
      <c r="AE43" s="5">
        <v>2.1236975915028079E-2</v>
      </c>
      <c r="AF43" s="5">
        <v>8.6518094486386764E-3</v>
      </c>
      <c r="AG43" s="5">
        <v>0.14961062151201956</v>
      </c>
      <c r="AH43" s="5">
        <v>0.14744994387587437</v>
      </c>
      <c r="AI43" s="5">
        <v>0.1753340106853653</v>
      </c>
      <c r="AJ43" s="5">
        <v>0.30840453222114644</v>
      </c>
      <c r="AK43" s="5">
        <v>3.0690383118777496E-2</v>
      </c>
      <c r="AL43" s="5">
        <v>0.29566378884018102</v>
      </c>
      <c r="AM43" s="5">
        <v>0.40753123917219125</v>
      </c>
      <c r="AN43" s="5">
        <v>0.14448558500294517</v>
      </c>
      <c r="AO43" s="5">
        <v>0.99999999999999989</v>
      </c>
      <c r="AP43" s="5">
        <v>0.10938454916878519</v>
      </c>
      <c r="AQ43" s="5">
        <v>0.39679284806641663</v>
      </c>
      <c r="AR43" s="5">
        <v>0.35906059170659849</v>
      </c>
    </row>
    <row r="44" spans="1:44">
      <c r="A44" s="189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X44" t="s">
        <v>16</v>
      </c>
      <c r="Y44">
        <v>0.19356958132322813</v>
      </c>
      <c r="Z44">
        <v>0.12619184699268893</v>
      </c>
      <c r="AA44" s="5">
        <v>3.1636632257941118E-2</v>
      </c>
      <c r="AB44" s="5">
        <v>0.17876831278013844</v>
      </c>
      <c r="AC44" s="5">
        <v>0.40568908267121812</v>
      </c>
      <c r="AD44" s="136">
        <v>0.32666482184634749</v>
      </c>
      <c r="AE44" s="5">
        <v>1.0183664136347536E-2</v>
      </c>
      <c r="AF44" s="5">
        <v>1.2249776421613663E-2</v>
      </c>
      <c r="AG44" s="5">
        <v>0.16949762723295175</v>
      </c>
      <c r="AH44" s="5">
        <v>1.3344960697284818E-2</v>
      </c>
      <c r="AI44" s="5">
        <v>8.304983587842682E-2</v>
      </c>
      <c r="AJ44" s="5">
        <v>0.28421574463424809</v>
      </c>
      <c r="AK44" s="5">
        <v>0.2200919961185081</v>
      </c>
      <c r="AL44" s="5">
        <v>0.15863485086748949</v>
      </c>
      <c r="AM44" s="5">
        <v>0.32489343019279665</v>
      </c>
      <c r="AN44" s="5">
        <v>0.15772114721161198</v>
      </c>
      <c r="AO44" s="5">
        <v>0.10938454916878519</v>
      </c>
      <c r="AP44" s="5">
        <v>0.99999999999999989</v>
      </c>
      <c r="AQ44" s="5">
        <v>0.32316545038551975</v>
      </c>
      <c r="AR44" s="5">
        <v>0.3690452517817987</v>
      </c>
    </row>
    <row r="45" spans="1:44" ht="15">
      <c r="A45" s="184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X45" t="s">
        <v>17</v>
      </c>
      <c r="Y45">
        <v>5.6845894891201641E-2</v>
      </c>
      <c r="Z45">
        <v>0.22843392544628399</v>
      </c>
      <c r="AA45" s="5">
        <v>0.2829144273220745</v>
      </c>
      <c r="AB45" s="5">
        <v>3.6935979175447435E-2</v>
      </c>
      <c r="AC45" s="5">
        <v>0.13158250160394602</v>
      </c>
      <c r="AD45" s="5">
        <v>0.14806736606127377</v>
      </c>
      <c r="AE45" s="5">
        <v>3.1174896118072875E-2</v>
      </c>
      <c r="AF45" s="5">
        <v>7.7068921348797961E-2</v>
      </c>
      <c r="AG45" s="5">
        <v>0.1065787538238285</v>
      </c>
      <c r="AH45" s="5">
        <v>9.6142001829949406E-2</v>
      </c>
      <c r="AI45" s="5">
        <v>0.1630996365284664</v>
      </c>
      <c r="AJ45" s="5">
        <v>0.31637306332738774</v>
      </c>
      <c r="AK45" s="5">
        <v>0.10407784717146608</v>
      </c>
      <c r="AL45" s="5">
        <v>0.34751981204417326</v>
      </c>
      <c r="AM45" s="5">
        <v>0.99572906239003167</v>
      </c>
      <c r="AN45" s="5">
        <v>3.7831717527157666E-2</v>
      </c>
      <c r="AO45" s="5">
        <v>0.39679284806641663</v>
      </c>
      <c r="AP45" s="5">
        <v>0.32316545038551975</v>
      </c>
      <c r="AQ45" s="5">
        <v>0.99999999999999989</v>
      </c>
      <c r="AR45" s="5">
        <v>0.89062811021522625</v>
      </c>
    </row>
    <row r="46" spans="1:44">
      <c r="X46" t="s">
        <v>18</v>
      </c>
      <c r="Y46">
        <v>8.6188153401968101E-2</v>
      </c>
      <c r="Z46">
        <v>0.21963190409102545</v>
      </c>
      <c r="AA46" s="5">
        <v>0.30961990548855656</v>
      </c>
      <c r="AB46" s="5">
        <v>6.5515280542755933E-2</v>
      </c>
      <c r="AC46" s="5">
        <v>7.2417193873404395E-2</v>
      </c>
      <c r="AD46" s="5">
        <v>7.1272634272603053E-2</v>
      </c>
      <c r="AE46" s="5">
        <v>8.8947992759246822E-2</v>
      </c>
      <c r="AF46" s="5">
        <v>0.14474086339909414</v>
      </c>
      <c r="AG46" s="5">
        <v>0.15048439455392207</v>
      </c>
      <c r="AH46" s="5">
        <v>1.6654095904185259E-2</v>
      </c>
      <c r="AI46" s="5">
        <v>0.21825114322916589</v>
      </c>
      <c r="AJ46" s="5">
        <v>0.38139442231854215</v>
      </c>
      <c r="AK46" s="5">
        <v>0.16028848572715745</v>
      </c>
      <c r="AL46" s="5">
        <v>0.36641900687530043</v>
      </c>
      <c r="AM46" s="5">
        <v>0.89127569005662577</v>
      </c>
      <c r="AN46" s="5">
        <v>0.22776322954511793</v>
      </c>
      <c r="AO46" s="5">
        <v>0.35906059170659849</v>
      </c>
      <c r="AP46" s="5">
        <v>0.3690452517817987</v>
      </c>
      <c r="AQ46" s="5">
        <v>0.89062811021522625</v>
      </c>
      <c r="AR46" s="5">
        <v>1</v>
      </c>
    </row>
    <row r="47" spans="1:44"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</row>
    <row r="48" spans="1:44">
      <c r="X48">
        <f>MAX(Y48:AR48)</f>
        <v>6.7654739117796154</v>
      </c>
      <c r="Y48" s="132">
        <f>SUM(Y27:Y46)</f>
        <v>5.3378971932336423</v>
      </c>
      <c r="Z48" s="132">
        <f t="shared" ref="Z48:AR48" si="41">SUM(Z27:Z46)</f>
        <v>5.4684768589599191</v>
      </c>
      <c r="AA48" s="132">
        <f t="shared" si="41"/>
        <v>4.8821134378619</v>
      </c>
      <c r="AB48" s="132">
        <f t="shared" si="41"/>
        <v>5.6000143623685039</v>
      </c>
      <c r="AC48" s="132">
        <f t="shared" si="41"/>
        <v>6.5586720154497939</v>
      </c>
      <c r="AD48" s="132">
        <f t="shared" si="41"/>
        <v>6.7654739117796154</v>
      </c>
      <c r="AE48" s="132">
        <f t="shared" si="41"/>
        <v>1.9278890800155037</v>
      </c>
      <c r="AF48" s="132">
        <f t="shared" si="41"/>
        <v>2.2594559757096015</v>
      </c>
      <c r="AG48" s="132">
        <f t="shared" si="41"/>
        <v>3.6849936722274319</v>
      </c>
      <c r="AH48" s="132">
        <f t="shared" si="41"/>
        <v>2.7065792324328855</v>
      </c>
      <c r="AI48" s="132">
        <f t="shared" si="41"/>
        <v>3.531015600621731</v>
      </c>
      <c r="AJ48" s="132">
        <f t="shared" si="41"/>
        <v>5.754259280915762</v>
      </c>
      <c r="AK48" s="132">
        <f t="shared" si="41"/>
        <v>3.5716428472487474</v>
      </c>
      <c r="AL48" s="132">
        <f t="shared" si="41"/>
        <v>4.9663727497823791</v>
      </c>
      <c r="AM48" s="132">
        <f t="shared" si="41"/>
        <v>5.7423240925532415</v>
      </c>
      <c r="AN48" s="132">
        <f t="shared" si="41"/>
        <v>3.7393058812345816</v>
      </c>
      <c r="AO48" s="132">
        <f t="shared" si="41"/>
        <v>4.3297263338900933</v>
      </c>
      <c r="AP48" s="132">
        <f t="shared" si="41"/>
        <v>4.4979985625989443</v>
      </c>
      <c r="AQ48" s="132">
        <f t="shared" si="41"/>
        <v>5.7709622152767217</v>
      </c>
      <c r="AR48" s="132">
        <f t="shared" si="41"/>
        <v>6.0895983497422943</v>
      </c>
    </row>
    <row r="51" spans="24:34">
      <c r="X51" s="134"/>
      <c r="Y51" s="134" t="s">
        <v>7</v>
      </c>
      <c r="Z51" s="134" t="s">
        <v>8</v>
      </c>
      <c r="AA51" s="134" t="s">
        <v>714</v>
      </c>
      <c r="AB51" s="134" t="s">
        <v>10</v>
      </c>
      <c r="AC51" s="134" t="s">
        <v>12</v>
      </c>
      <c r="AD51" s="134" t="s">
        <v>13</v>
      </c>
      <c r="AE51" s="134" t="s">
        <v>14</v>
      </c>
      <c r="AF51" s="134" t="s">
        <v>15</v>
      </c>
      <c r="AG51" s="134" t="s">
        <v>17</v>
      </c>
      <c r="AH51" s="135" t="s">
        <v>18</v>
      </c>
    </row>
    <row r="52" spans="24:34">
      <c r="X52" s="134" t="s">
        <v>7</v>
      </c>
      <c r="Y52" s="134">
        <v>0.99999999999999989</v>
      </c>
      <c r="Z52" s="134">
        <v>0.16236157672691548</v>
      </c>
      <c r="AA52" s="134">
        <v>8.1474904236997336E-3</v>
      </c>
      <c r="AB52" s="134">
        <v>2.1024310848320356E-2</v>
      </c>
      <c r="AC52" s="134">
        <v>5.5522248306139062E-2</v>
      </c>
      <c r="AD52" s="134">
        <v>2.6717377330602476E-2</v>
      </c>
      <c r="AE52" s="134">
        <v>0.15105701345736766</v>
      </c>
      <c r="AF52" s="134">
        <v>2.1236975915028079E-2</v>
      </c>
      <c r="AG52" s="134">
        <v>3.1174896118072875E-2</v>
      </c>
      <c r="AH52" s="134">
        <v>8.8947992759246822E-2</v>
      </c>
    </row>
    <row r="53" spans="24:34">
      <c r="X53" s="134" t="s">
        <v>8</v>
      </c>
      <c r="Y53" s="134">
        <v>0.16236157672691548</v>
      </c>
      <c r="Z53" s="134">
        <v>1</v>
      </c>
      <c r="AA53" s="134">
        <v>5.3457036281897893E-2</v>
      </c>
      <c r="AB53" s="134">
        <v>1.304538361955213E-3</v>
      </c>
      <c r="AC53" s="134">
        <v>3.1234983508851399E-2</v>
      </c>
      <c r="AD53" s="134">
        <v>8.48144064186096E-2</v>
      </c>
      <c r="AE53" s="134">
        <v>0.18092131049515811</v>
      </c>
      <c r="AF53" s="134">
        <v>8.6518094486386764E-3</v>
      </c>
      <c r="AG53" s="134">
        <v>7.7068921348797961E-2</v>
      </c>
      <c r="AH53" s="134">
        <v>0.14474086339909414</v>
      </c>
    </row>
    <row r="54" spans="24:34">
      <c r="X54" s="134" t="s">
        <v>714</v>
      </c>
      <c r="Y54" s="134">
        <v>8.1474904236997336E-3</v>
      </c>
      <c r="Z54" s="134">
        <v>5.3457036281897893E-2</v>
      </c>
      <c r="AA54" s="134">
        <v>1.0000000000000002</v>
      </c>
      <c r="AB54" s="134">
        <v>4.3720544787855399E-2</v>
      </c>
      <c r="AC54" s="134">
        <v>0.17104769806744111</v>
      </c>
      <c r="AD54" s="134">
        <v>8.3929182761260768E-2</v>
      </c>
      <c r="AE54" s="134">
        <v>0.11381810139393284</v>
      </c>
      <c r="AF54" s="134">
        <v>0.14744994387587437</v>
      </c>
      <c r="AG54" s="134">
        <v>9.6142001829949406E-2</v>
      </c>
      <c r="AH54" s="134">
        <v>1.6654095904185259E-2</v>
      </c>
    </row>
    <row r="55" spans="24:34">
      <c r="X55" s="134" t="s">
        <v>10</v>
      </c>
      <c r="Y55" s="134">
        <v>2.1024310848320356E-2</v>
      </c>
      <c r="Z55" s="134">
        <v>1.304538361955213E-3</v>
      </c>
      <c r="AA55" s="134">
        <v>4.3720544787855399E-2</v>
      </c>
      <c r="AB55" s="134">
        <v>1</v>
      </c>
      <c r="AC55" s="134">
        <v>0.38799163814116233</v>
      </c>
      <c r="AD55" s="134">
        <v>0.16741740723471119</v>
      </c>
      <c r="AE55" s="134">
        <v>9.9305949641448579E-2</v>
      </c>
      <c r="AF55" s="134">
        <v>0.1753340106853653</v>
      </c>
      <c r="AG55" s="134">
        <v>0.1630996365284664</v>
      </c>
      <c r="AH55" s="134">
        <v>0.21825114322916589</v>
      </c>
    </row>
    <row r="56" spans="24:34">
      <c r="X56" s="134" t="s">
        <v>12</v>
      </c>
      <c r="Y56" s="134">
        <v>5.5522248306139062E-2</v>
      </c>
      <c r="Z56" s="134">
        <v>3.1234983508851399E-2</v>
      </c>
      <c r="AA56" s="134">
        <v>0.17104769806744111</v>
      </c>
      <c r="AB56" s="134">
        <v>0.38799163814116233</v>
      </c>
      <c r="AC56" s="134">
        <v>1</v>
      </c>
      <c r="AD56" s="134">
        <v>0.35379633029878776</v>
      </c>
      <c r="AE56" s="134">
        <v>0.19471977659035516</v>
      </c>
      <c r="AF56" s="134">
        <v>0.29566378884018102</v>
      </c>
      <c r="AG56" s="134">
        <v>0.34751981204417326</v>
      </c>
      <c r="AH56" s="136">
        <v>0.36641900687530043</v>
      </c>
    </row>
    <row r="57" spans="24:34">
      <c r="X57" s="134" t="s">
        <v>13</v>
      </c>
      <c r="Y57" s="134">
        <v>2.6717377330602476E-2</v>
      </c>
      <c r="Z57" s="134">
        <v>8.48144064186096E-2</v>
      </c>
      <c r="AA57" s="134">
        <v>8.3929182761260768E-2</v>
      </c>
      <c r="AB57" s="134">
        <v>0.16741740723471119</v>
      </c>
      <c r="AC57" s="134">
        <v>0.35379633029878776</v>
      </c>
      <c r="AD57" s="134">
        <v>1</v>
      </c>
      <c r="AE57" s="134">
        <v>3.7499913897129644E-2</v>
      </c>
      <c r="AF57" s="134">
        <v>0.40753123917219125</v>
      </c>
      <c r="AG57" s="134">
        <v>0.99572906239003167</v>
      </c>
      <c r="AH57" s="136">
        <v>0.89127569005662577</v>
      </c>
    </row>
    <row r="58" spans="24:34">
      <c r="X58" s="134" t="s">
        <v>14</v>
      </c>
      <c r="Y58" s="134">
        <v>0.15105701345736766</v>
      </c>
      <c r="Z58" s="134">
        <v>0.18092131049515811</v>
      </c>
      <c r="AA58" s="134">
        <v>0.11381810139393284</v>
      </c>
      <c r="AB58" s="134">
        <v>9.9305949641448579E-2</v>
      </c>
      <c r="AC58" s="134">
        <v>0.19471977659035516</v>
      </c>
      <c r="AD58" s="134">
        <v>3.7499913897129644E-2</v>
      </c>
      <c r="AE58" s="134">
        <v>0.99999999999999989</v>
      </c>
      <c r="AF58" s="134">
        <v>0.14448558500294517</v>
      </c>
      <c r="AG58" s="134">
        <v>3.7831717527157666E-2</v>
      </c>
      <c r="AH58" s="134">
        <v>0.22776322954511793</v>
      </c>
    </row>
    <row r="59" spans="24:34">
      <c r="X59" s="134" t="s">
        <v>15</v>
      </c>
      <c r="Y59" s="134">
        <v>2.1236975915028079E-2</v>
      </c>
      <c r="Z59" s="134">
        <v>8.6518094486386764E-3</v>
      </c>
      <c r="AA59" s="134">
        <v>0.14744994387587437</v>
      </c>
      <c r="AB59" s="134">
        <v>0.1753340106853653</v>
      </c>
      <c r="AC59" s="134">
        <v>0.29566378884018102</v>
      </c>
      <c r="AD59" s="134">
        <v>0.40753123917219125</v>
      </c>
      <c r="AE59" s="134">
        <v>0.14448558500294517</v>
      </c>
      <c r="AF59" s="134">
        <v>0.99999999999999989</v>
      </c>
      <c r="AG59" s="134">
        <v>0.39679284806641663</v>
      </c>
      <c r="AH59" s="136">
        <v>0.35906059170659849</v>
      </c>
    </row>
    <row r="60" spans="24:34">
      <c r="X60" s="134" t="s">
        <v>17</v>
      </c>
      <c r="Y60" s="134">
        <v>3.1174896118072875E-2</v>
      </c>
      <c r="Z60" s="134">
        <v>7.7068921348797961E-2</v>
      </c>
      <c r="AA60" s="134">
        <v>9.6142001829949406E-2</v>
      </c>
      <c r="AB60" s="134">
        <v>0.1630996365284664</v>
      </c>
      <c r="AC60" s="134">
        <v>0.34751981204417326</v>
      </c>
      <c r="AD60" s="134">
        <v>0.99572906239003167</v>
      </c>
      <c r="AE60" s="134">
        <v>3.7831717527157666E-2</v>
      </c>
      <c r="AF60" s="134">
        <v>0.39679284806641663</v>
      </c>
      <c r="AG60" s="134">
        <v>0.99999999999999989</v>
      </c>
      <c r="AH60" s="136">
        <v>0.89062811021522625</v>
      </c>
    </row>
    <row r="61" spans="24:34">
      <c r="X61" s="135" t="s">
        <v>18</v>
      </c>
      <c r="Y61" s="134">
        <v>8.8947992759246822E-2</v>
      </c>
      <c r="Z61" s="134">
        <v>0.14474086339909414</v>
      </c>
      <c r="AA61" s="134">
        <v>1.6654095904185259E-2</v>
      </c>
      <c r="AB61" s="134">
        <v>0.21825114322916589</v>
      </c>
      <c r="AC61" s="134">
        <v>0.36641900687530043</v>
      </c>
      <c r="AD61" s="134">
        <v>0.89127569005662577</v>
      </c>
      <c r="AE61" s="134">
        <v>0.22776322954511793</v>
      </c>
      <c r="AF61" s="134">
        <v>0.35906059170659849</v>
      </c>
      <c r="AG61" s="134">
        <v>0.89062811021522625</v>
      </c>
      <c r="AH61" s="134">
        <v>1</v>
      </c>
    </row>
    <row r="62" spans="24:34">
      <c r="X62" s="4"/>
      <c r="Y62" s="132"/>
      <c r="Z62" s="132"/>
      <c r="AA62" s="132"/>
      <c r="AB62" s="132"/>
      <c r="AC62" s="132"/>
    </row>
    <row r="63" spans="24:34">
      <c r="X63" s="5"/>
      <c r="Y63" s="5">
        <f>SUM(Y52:Y61)</f>
        <v>1.5661898818853925</v>
      </c>
      <c r="Z63" s="134">
        <f t="shared" ref="Z63:AH63" si="42">SUM(Z52:Z61)</f>
        <v>1.7445554459899186</v>
      </c>
      <c r="AA63" s="134">
        <f t="shared" si="42"/>
        <v>1.7343660953260969</v>
      </c>
      <c r="AB63" s="134">
        <f t="shared" si="42"/>
        <v>2.2774491794584506</v>
      </c>
      <c r="AC63" s="134">
        <f t="shared" si="42"/>
        <v>3.2039152826723916</v>
      </c>
      <c r="AD63" s="134">
        <f t="shared" si="42"/>
        <v>4.0487106095599499</v>
      </c>
      <c r="AE63" s="134">
        <f t="shared" si="42"/>
        <v>2.1874025975506126</v>
      </c>
      <c r="AF63" s="134">
        <f t="shared" si="42"/>
        <v>2.9562067927132389</v>
      </c>
      <c r="AG63" s="134">
        <f t="shared" si="42"/>
        <v>4.0359870060682921</v>
      </c>
      <c r="AH63" s="134">
        <f t="shared" si="42"/>
        <v>4.2037407236905615</v>
      </c>
    </row>
    <row r="64" spans="24:34">
      <c r="Z64" s="132"/>
      <c r="AA64" s="132"/>
      <c r="AB64" s="132"/>
      <c r="AC64" s="132"/>
    </row>
    <row r="65" spans="2:34">
      <c r="X65" s="134"/>
      <c r="Y65" s="134" t="s">
        <v>7</v>
      </c>
      <c r="Z65" s="134" t="s">
        <v>8</v>
      </c>
      <c r="AA65" s="134" t="s">
        <v>714</v>
      </c>
      <c r="AB65" s="134" t="s">
        <v>10</v>
      </c>
      <c r="AC65" s="134" t="s">
        <v>14</v>
      </c>
    </row>
    <row r="66" spans="2:34">
      <c r="X66" s="134" t="s">
        <v>7</v>
      </c>
      <c r="Y66" s="134">
        <v>0.99999999999999989</v>
      </c>
      <c r="Z66" s="134">
        <v>0.16236157672691548</v>
      </c>
      <c r="AA66" s="134">
        <v>8.1474904236997336E-3</v>
      </c>
      <c r="AB66" s="134">
        <v>2.1024310848320356E-2</v>
      </c>
      <c r="AC66" s="134">
        <v>0.15105701345736766</v>
      </c>
    </row>
    <row r="67" spans="2:34">
      <c r="X67" s="134" t="s">
        <v>8</v>
      </c>
      <c r="Y67" s="134">
        <v>0.16236157672691548</v>
      </c>
      <c r="Z67" s="134">
        <v>1</v>
      </c>
      <c r="AA67" s="134">
        <v>5.3457036281897893E-2</v>
      </c>
      <c r="AB67" s="134">
        <v>1.304538361955213E-3</v>
      </c>
      <c r="AC67" s="134">
        <v>0.18092131049515811</v>
      </c>
    </row>
    <row r="68" spans="2:34">
      <c r="X68" s="134" t="s">
        <v>714</v>
      </c>
      <c r="Y68" s="134">
        <v>8.1474904236997336E-3</v>
      </c>
      <c r="Z68" s="134">
        <v>5.3457036281897893E-2</v>
      </c>
      <c r="AA68" s="134">
        <v>1.0000000000000002</v>
      </c>
      <c r="AB68" s="134">
        <v>4.3720544787855399E-2</v>
      </c>
      <c r="AC68" s="134">
        <v>0.11381810139393284</v>
      </c>
    </row>
    <row r="69" spans="2:34">
      <c r="X69" s="134" t="s">
        <v>10</v>
      </c>
      <c r="Y69" s="134">
        <v>2.1024310848320356E-2</v>
      </c>
      <c r="Z69" s="134">
        <v>1.304538361955213E-3</v>
      </c>
      <c r="AA69" s="134">
        <v>4.3720544787855399E-2</v>
      </c>
      <c r="AB69" s="134">
        <v>1</v>
      </c>
      <c r="AC69" s="134">
        <v>9.9305949641448579E-2</v>
      </c>
    </row>
    <row r="70" spans="2:34" s="4" customFormat="1">
      <c r="B70" s="112"/>
      <c r="X70" s="134" t="s">
        <v>14</v>
      </c>
      <c r="Y70" s="134">
        <v>0.15105701345736766</v>
      </c>
      <c r="Z70" s="134">
        <v>0.18092131049515811</v>
      </c>
      <c r="AA70" s="134">
        <v>0.11381810139393284</v>
      </c>
      <c r="AB70" s="134">
        <v>9.9305949641448579E-2</v>
      </c>
      <c r="AC70" s="134">
        <v>0.99999999999999989</v>
      </c>
      <c r="AD70" s="5"/>
      <c r="AE70" s="5"/>
      <c r="AF70" s="5"/>
      <c r="AG70" s="5"/>
      <c r="AH70" s="5"/>
    </row>
    <row r="71" spans="2:34">
      <c r="X71" s="5"/>
      <c r="Y71" s="5"/>
      <c r="Z71" s="5"/>
    </row>
    <row r="72" spans="2:34">
      <c r="Y72">
        <f>SUM(Y66:Y70)</f>
        <v>1.3425903914563031</v>
      </c>
      <c r="Z72" s="134">
        <f t="shared" ref="Z72:AC72" si="43">SUM(Z66:Z70)</f>
        <v>1.3980444618659267</v>
      </c>
      <c r="AA72" s="134">
        <f t="shared" si="43"/>
        <v>1.2191431728873861</v>
      </c>
      <c r="AB72" s="134">
        <f t="shared" si="43"/>
        <v>1.1653553436395796</v>
      </c>
      <c r="AC72" s="134">
        <f t="shared" si="43"/>
        <v>1.5451023749879071</v>
      </c>
    </row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59"/>
  <sheetViews>
    <sheetView topLeftCell="A169" workbookViewId="0">
      <selection activeCell="B197" sqref="B197"/>
    </sheetView>
  </sheetViews>
  <sheetFormatPr defaultRowHeight="12.75"/>
  <cols>
    <col min="1" max="1" width="9.140625" style="103"/>
    <col min="2" max="2" width="15.7109375" style="103" customWidth="1"/>
    <col min="3" max="3" width="9.140625" style="102"/>
    <col min="4" max="10" width="9.140625" style="103"/>
    <col min="14" max="14" width="9.7109375" style="103" bestFit="1" customWidth="1"/>
    <col min="15" max="21" width="9.140625" style="103"/>
    <col min="22" max="24" width="10.7109375" style="103" customWidth="1"/>
    <col min="25" max="31" width="10.7109375" style="111" customWidth="1"/>
    <col min="32" max="32" width="15.7109375" style="111" customWidth="1"/>
  </cols>
  <sheetData>
    <row r="1" spans="1:36" ht="165">
      <c r="A1" s="190" t="s">
        <v>0</v>
      </c>
      <c r="B1" s="190" t="s">
        <v>1</v>
      </c>
      <c r="C1" s="158" t="s">
        <v>713</v>
      </c>
      <c r="D1" s="193" t="s">
        <v>7</v>
      </c>
      <c r="E1" s="6" t="s">
        <v>8</v>
      </c>
      <c r="F1" s="6" t="s">
        <v>714</v>
      </c>
      <c r="G1" s="7" t="s">
        <v>10</v>
      </c>
      <c r="H1" s="140" t="s">
        <v>14</v>
      </c>
      <c r="I1" s="139" t="s">
        <v>18</v>
      </c>
      <c r="J1" s="47"/>
      <c r="K1" s="134"/>
      <c r="L1" s="158" t="s">
        <v>713</v>
      </c>
      <c r="M1" s="193" t="s">
        <v>7</v>
      </c>
      <c r="N1" s="6" t="s">
        <v>8</v>
      </c>
      <c r="O1" s="6" t="s">
        <v>714</v>
      </c>
      <c r="P1" s="7" t="s">
        <v>10</v>
      </c>
      <c r="Q1" s="140" t="s">
        <v>14</v>
      </c>
      <c r="R1" s="139" t="s">
        <v>18</v>
      </c>
      <c r="S1" s="47"/>
      <c r="T1" s="158" t="s">
        <v>713</v>
      </c>
      <c r="U1" s="193" t="s">
        <v>7</v>
      </c>
      <c r="V1" s="6" t="s">
        <v>8</v>
      </c>
      <c r="W1" s="6" t="s">
        <v>714</v>
      </c>
      <c r="X1" s="7" t="s">
        <v>10</v>
      </c>
      <c r="Y1" s="140" t="s">
        <v>14</v>
      </c>
      <c r="Z1" s="139" t="s">
        <v>18</v>
      </c>
      <c r="AA1" s="103"/>
      <c r="AB1" s="103"/>
      <c r="AC1" s="103"/>
      <c r="AE1"/>
      <c r="AF1"/>
    </row>
    <row r="2" spans="1:36" ht="15">
      <c r="A2" s="191"/>
      <c r="B2" s="191"/>
      <c r="C2" s="158" t="s">
        <v>19</v>
      </c>
      <c r="D2" s="193" t="s">
        <v>19</v>
      </c>
      <c r="E2" s="114" t="s">
        <v>19</v>
      </c>
      <c r="F2" s="114">
        <v>2010</v>
      </c>
      <c r="G2" s="115">
        <v>2010</v>
      </c>
      <c r="H2" s="147">
        <v>2010</v>
      </c>
      <c r="I2" s="139" t="s">
        <v>19</v>
      </c>
      <c r="J2" s="116"/>
      <c r="K2" s="134"/>
      <c r="L2" s="158" t="s">
        <v>19</v>
      </c>
      <c r="M2" s="193" t="s">
        <v>19</v>
      </c>
      <c r="N2" s="114" t="s">
        <v>19</v>
      </c>
      <c r="O2" s="114">
        <v>2010</v>
      </c>
      <c r="P2" s="115">
        <v>2010</v>
      </c>
      <c r="Q2" s="147">
        <v>2010</v>
      </c>
      <c r="R2" s="139" t="s">
        <v>19</v>
      </c>
      <c r="S2" s="116"/>
      <c r="T2" s="158" t="s">
        <v>19</v>
      </c>
      <c r="U2" s="193" t="s">
        <v>19</v>
      </c>
      <c r="V2" s="114" t="s">
        <v>19</v>
      </c>
      <c r="W2" s="114">
        <v>2010</v>
      </c>
      <c r="X2" s="115">
        <v>2010</v>
      </c>
      <c r="Y2" s="147">
        <v>2010</v>
      </c>
      <c r="Z2" s="139" t="s">
        <v>19</v>
      </c>
      <c r="AA2" s="103"/>
      <c r="AB2" s="103"/>
      <c r="AC2" s="103"/>
      <c r="AE2"/>
      <c r="AF2"/>
    </row>
    <row r="3" spans="1:36" ht="15">
      <c r="A3" s="192"/>
      <c r="B3" s="192"/>
      <c r="C3" s="137" t="s">
        <v>20</v>
      </c>
      <c r="D3" s="113" t="s">
        <v>22</v>
      </c>
      <c r="E3" s="114" t="s">
        <v>21</v>
      </c>
      <c r="F3" s="114" t="s">
        <v>20</v>
      </c>
      <c r="G3" s="193" t="s">
        <v>20</v>
      </c>
      <c r="H3" s="158" t="s">
        <v>20</v>
      </c>
      <c r="I3" s="139" t="s">
        <v>23</v>
      </c>
      <c r="J3" s="193"/>
      <c r="K3" s="134"/>
      <c r="L3" s="137" t="s">
        <v>20</v>
      </c>
      <c r="M3" s="113" t="s">
        <v>22</v>
      </c>
      <c r="N3" s="114" t="s">
        <v>21</v>
      </c>
      <c r="O3" s="114" t="s">
        <v>20</v>
      </c>
      <c r="P3" s="193" t="s">
        <v>20</v>
      </c>
      <c r="Q3" s="158" t="s">
        <v>20</v>
      </c>
      <c r="R3" s="139" t="s">
        <v>23</v>
      </c>
      <c r="S3" s="193"/>
      <c r="T3" s="137" t="s">
        <v>20</v>
      </c>
      <c r="U3" s="113" t="s">
        <v>22</v>
      </c>
      <c r="V3" s="114" t="s">
        <v>21</v>
      </c>
      <c r="W3" s="114" t="s">
        <v>20</v>
      </c>
      <c r="X3" s="193" t="s">
        <v>20</v>
      </c>
      <c r="Y3" s="158" t="s">
        <v>20</v>
      </c>
      <c r="Z3" s="139" t="s">
        <v>23</v>
      </c>
      <c r="AA3" s="117" t="s">
        <v>365</v>
      </c>
      <c r="AB3" s="118" t="s">
        <v>366</v>
      </c>
      <c r="AC3" s="119" t="s">
        <v>377</v>
      </c>
      <c r="AE3"/>
      <c r="AF3"/>
    </row>
    <row r="4" spans="1:36" ht="15">
      <c r="A4" s="60" t="s">
        <v>360</v>
      </c>
      <c r="B4" s="60" t="s">
        <v>361</v>
      </c>
      <c r="C4" s="121">
        <v>-1.5815195811945422</v>
      </c>
      <c r="D4" s="121">
        <v>1.3913515819324183</v>
      </c>
      <c r="E4" s="121">
        <v>2.5396434285802774</v>
      </c>
      <c r="F4" s="121">
        <v>-0.90418243164238543</v>
      </c>
      <c r="G4" s="121">
        <v>0.70890268791088007</v>
      </c>
      <c r="H4" s="121">
        <v>12.213971488327017</v>
      </c>
      <c r="I4" s="121">
        <v>2.5899185760037735</v>
      </c>
      <c r="J4" s="121"/>
      <c r="K4" s="134"/>
      <c r="L4" s="121">
        <f t="shared" ref="L4:L35" si="0">ABS(C4)</f>
        <v>1.5815195811945422</v>
      </c>
      <c r="M4" s="121">
        <f t="shared" ref="M4:M35" si="1">ABS(D4)</f>
        <v>1.3913515819324183</v>
      </c>
      <c r="N4" s="121">
        <f t="shared" ref="N4:N35" si="2">ABS(E4)</f>
        <v>2.5396434285802774</v>
      </c>
      <c r="O4" s="121">
        <f t="shared" ref="O4:O35" si="3">ABS(F4)</f>
        <v>0.90418243164238543</v>
      </c>
      <c r="P4" s="121">
        <f t="shared" ref="P4:P35" si="4">ABS(G4)</f>
        <v>0.70890268791088007</v>
      </c>
      <c r="Q4" s="121">
        <f t="shared" ref="Q4:Q35" si="5">ABS(H4)</f>
        <v>12.213971488327017</v>
      </c>
      <c r="R4" s="121">
        <f t="shared" ref="R4:R35" si="6">ABS(I4)</f>
        <v>2.5899185760037735</v>
      </c>
      <c r="S4" s="121"/>
      <c r="T4" s="121">
        <f t="shared" ref="T4:T35" si="7">(C4-C$174)^2</f>
        <v>12.467740731340314</v>
      </c>
      <c r="U4" s="121">
        <f t="shared" ref="U4:U35" si="8">(D4-D$174)^2</f>
        <v>5.8861710130837084</v>
      </c>
      <c r="V4" s="121">
        <f t="shared" ref="V4:V35" si="9">(E4-E$174)^2</f>
        <v>3.7265473266466925E-2</v>
      </c>
      <c r="W4" s="121">
        <f t="shared" ref="W4:W35" si="10">(F4-F$174)^2</f>
        <v>54.134932850700551</v>
      </c>
      <c r="X4" s="121">
        <f t="shared" ref="X4:X35" si="11">(G4-G$174)^2</f>
        <v>5.0384251478454302E-2</v>
      </c>
      <c r="Y4" s="121">
        <f t="shared" ref="Y4:Y35" si="12">(H4-H$174)^2</f>
        <v>0</v>
      </c>
      <c r="Z4" s="121">
        <f t="shared" ref="Z4:Z35" si="13">(I4-I$174)^2</f>
        <v>9.9088034378816712</v>
      </c>
      <c r="AA4" s="103">
        <f t="shared" ref="AA4:AA35" si="14">SUM(T4:Z4)</f>
        <v>82.485297757751155</v>
      </c>
      <c r="AB4" s="103">
        <f t="shared" ref="AB4:AB35" si="15">SQRT(AA4)</f>
        <v>9.0821416944326057</v>
      </c>
      <c r="AC4" s="103">
        <f t="shared" ref="AC4:AC35" si="16">1-(AB4/$AB$177)</f>
        <v>0.48503190841346133</v>
      </c>
      <c r="AD4" s="110"/>
      <c r="AE4" s="2"/>
      <c r="AF4" s="1"/>
      <c r="AG4" s="3"/>
      <c r="AH4" s="2"/>
      <c r="AI4" s="2"/>
    </row>
    <row r="5" spans="1:36" ht="15">
      <c r="A5" s="60" t="s">
        <v>306</v>
      </c>
      <c r="B5" s="60" t="s">
        <v>307</v>
      </c>
      <c r="C5" s="103">
        <v>1.573814248277648</v>
      </c>
      <c r="D5" s="103">
        <v>-0.10382971613221033</v>
      </c>
      <c r="E5" s="103">
        <v>-0.13788013269902247</v>
      </c>
      <c r="F5" s="103">
        <v>0.80764202488432968</v>
      </c>
      <c r="G5" s="103">
        <v>0.45803074975230518</v>
      </c>
      <c r="H5" s="103">
        <v>0.16990403731034459</v>
      </c>
      <c r="I5" s="103">
        <v>3.5026434997763833</v>
      </c>
      <c r="J5" s="121"/>
      <c r="K5" s="134"/>
      <c r="L5" s="103">
        <f t="shared" si="0"/>
        <v>1.573814248277648</v>
      </c>
      <c r="M5" s="103">
        <f t="shared" si="1"/>
        <v>0.10382971613221033</v>
      </c>
      <c r="N5" s="103">
        <f t="shared" si="2"/>
        <v>0.13788013269902247</v>
      </c>
      <c r="O5" s="103">
        <f t="shared" si="3"/>
        <v>0.80764202488432968</v>
      </c>
      <c r="P5" s="103">
        <f t="shared" si="4"/>
        <v>0.45803074975230518</v>
      </c>
      <c r="Q5" s="103">
        <f t="shared" si="5"/>
        <v>0.16990403731034459</v>
      </c>
      <c r="R5" s="103">
        <f t="shared" si="6"/>
        <v>3.5026434997763833</v>
      </c>
      <c r="S5" s="121"/>
      <c r="T5" s="103">
        <f t="shared" si="7"/>
        <v>0.14110163797352132</v>
      </c>
      <c r="U5" s="103">
        <f t="shared" si="8"/>
        <v>15.376786120036558</v>
      </c>
      <c r="V5" s="103">
        <f t="shared" si="9"/>
        <v>8.2401505004398601</v>
      </c>
      <c r="W5" s="103">
        <f t="shared" si="10"/>
        <v>31.875284164573728</v>
      </c>
      <c r="X5" s="103">
        <f t="shared" si="11"/>
        <v>0.22594460178573347</v>
      </c>
      <c r="Y5" s="103">
        <f t="shared" si="12"/>
        <v>145.05956076463926</v>
      </c>
      <c r="Z5" s="103">
        <f t="shared" si="13"/>
        <v>4.9956732079592845</v>
      </c>
      <c r="AA5" s="103">
        <f t="shared" si="14"/>
        <v>205.91450099740794</v>
      </c>
      <c r="AB5" s="103">
        <f t="shared" si="15"/>
        <v>14.349721286401627</v>
      </c>
      <c r="AC5" s="103">
        <f t="shared" si="16"/>
        <v>0.18635396426518369</v>
      </c>
      <c r="AD5" s="110"/>
      <c r="AE5" s="2"/>
      <c r="AF5" s="1"/>
      <c r="AG5" s="3"/>
      <c r="AH5" s="2"/>
      <c r="AJ5" s="2"/>
    </row>
    <row r="6" spans="1:36" ht="15">
      <c r="A6" s="60" t="s">
        <v>168</v>
      </c>
      <c r="B6" s="60" t="s">
        <v>169</v>
      </c>
      <c r="C6" s="103">
        <v>1.0479252766989502</v>
      </c>
      <c r="D6" s="103">
        <v>-0.837314881220519</v>
      </c>
      <c r="E6" s="103">
        <v>-0.49925135965472067</v>
      </c>
      <c r="F6" s="103">
        <v>4.044039978525821</v>
      </c>
      <c r="G6" s="103">
        <v>0.55045725328441097</v>
      </c>
      <c r="H6" s="103">
        <v>-3.4186267500469061E-2</v>
      </c>
      <c r="I6" s="103">
        <v>1.1805650325094803</v>
      </c>
      <c r="K6" s="134"/>
      <c r="L6" s="103">
        <f t="shared" si="0"/>
        <v>1.0479252766989502</v>
      </c>
      <c r="M6" s="103">
        <f t="shared" si="1"/>
        <v>0.837314881220519</v>
      </c>
      <c r="N6" s="103">
        <f t="shared" si="2"/>
        <v>0.49925135965472067</v>
      </c>
      <c r="O6" s="103">
        <f t="shared" si="3"/>
        <v>4.044039978525821</v>
      </c>
      <c r="P6" s="103">
        <f t="shared" si="4"/>
        <v>0.55045725328441097</v>
      </c>
      <c r="Q6" s="103">
        <f t="shared" si="5"/>
        <v>3.4186267500469061E-2</v>
      </c>
      <c r="R6" s="103">
        <f t="shared" si="6"/>
        <v>1.1805650325094803</v>
      </c>
      <c r="T6" s="103">
        <f t="shared" si="7"/>
        <v>0.81274543472748051</v>
      </c>
      <c r="U6" s="103">
        <f t="shared" si="8"/>
        <v>21.667253357382922</v>
      </c>
      <c r="V6" s="103">
        <f t="shared" si="9"/>
        <v>10.44541974776708</v>
      </c>
      <c r="W6" s="103">
        <f t="shared" si="10"/>
        <v>5.8053148928719454</v>
      </c>
      <c r="X6" s="103">
        <f t="shared" si="11"/>
        <v>0.14661991520200807</v>
      </c>
      <c r="Y6" s="103">
        <f t="shared" si="12"/>
        <v>150.01736841163702</v>
      </c>
      <c r="Z6" s="103">
        <f t="shared" si="13"/>
        <v>20.767878025057961</v>
      </c>
      <c r="AA6" s="103">
        <f t="shared" si="14"/>
        <v>209.66259978464643</v>
      </c>
      <c r="AB6" s="103">
        <f t="shared" si="15"/>
        <v>14.479730653042081</v>
      </c>
      <c r="AC6" s="103">
        <f t="shared" si="16"/>
        <v>0.17898228061613308</v>
      </c>
      <c r="AD6" s="110"/>
      <c r="AE6" s="2"/>
      <c r="AF6" s="1"/>
      <c r="AG6" s="3"/>
      <c r="AH6" s="2"/>
      <c r="AJ6" s="2"/>
    </row>
    <row r="7" spans="1:36" ht="15">
      <c r="A7" s="60" t="s">
        <v>44</v>
      </c>
      <c r="B7" s="60" t="s">
        <v>45</v>
      </c>
      <c r="C7" s="103">
        <v>0.19648598938105682</v>
      </c>
      <c r="D7" s="103">
        <v>0.68607738473212176</v>
      </c>
      <c r="E7" s="103">
        <v>-0.72876944174832836</v>
      </c>
      <c r="F7" s="103">
        <v>6.4534620861839924</v>
      </c>
      <c r="G7" s="103">
        <v>-7.6722592112025617E-2</v>
      </c>
      <c r="H7" s="103">
        <v>-5.3362537751149533E-2</v>
      </c>
      <c r="I7" s="103">
        <v>-0.30177825532804681</v>
      </c>
      <c r="K7" s="134"/>
      <c r="L7" s="103">
        <f t="shared" si="0"/>
        <v>0.19648598938105682</v>
      </c>
      <c r="M7" s="103">
        <f t="shared" si="1"/>
        <v>0.68607738473212176</v>
      </c>
      <c r="N7" s="103">
        <f t="shared" si="2"/>
        <v>0.72876944174832836</v>
      </c>
      <c r="O7" s="103">
        <f t="shared" si="3"/>
        <v>6.4534620861839924</v>
      </c>
      <c r="P7" s="103">
        <f t="shared" si="4"/>
        <v>7.6722592112025617E-2</v>
      </c>
      <c r="Q7" s="103">
        <f t="shared" si="5"/>
        <v>5.3362537751149533E-2</v>
      </c>
      <c r="R7" s="103">
        <f t="shared" si="6"/>
        <v>0.30177825532804681</v>
      </c>
      <c r="T7" s="103">
        <f t="shared" si="7"/>
        <v>3.0728801158677914</v>
      </c>
      <c r="U7" s="103">
        <f t="shared" si="8"/>
        <v>9.8057751557875061</v>
      </c>
      <c r="V7" s="103">
        <f t="shared" si="9"/>
        <v>11.981674472477939</v>
      </c>
      <c r="W7" s="103">
        <f t="shared" si="10"/>
        <v>0</v>
      </c>
      <c r="X7" s="103">
        <f t="shared" si="11"/>
        <v>1.0202810924387045</v>
      </c>
      <c r="Y7" s="103">
        <f t="shared" si="12"/>
        <v>150.48748410737517</v>
      </c>
      <c r="Z7" s="103">
        <f t="shared" si="13"/>
        <v>36.475826267416473</v>
      </c>
      <c r="AA7" s="103">
        <f t="shared" si="14"/>
        <v>212.84392121136358</v>
      </c>
      <c r="AB7" s="103">
        <f t="shared" si="15"/>
        <v>14.589171368222514</v>
      </c>
      <c r="AC7" s="103">
        <f t="shared" si="16"/>
        <v>0.17277686364131517</v>
      </c>
      <c r="AD7" s="110"/>
      <c r="AE7" s="5"/>
      <c r="AF7" s="1"/>
      <c r="AG7" s="3"/>
      <c r="AH7" s="2"/>
      <c r="AJ7" s="2"/>
    </row>
    <row r="8" spans="1:36" ht="15">
      <c r="A8" s="60" t="s">
        <v>82</v>
      </c>
      <c r="B8" s="60" t="s">
        <v>83</v>
      </c>
      <c r="C8" s="103">
        <v>-0.37948764615751701</v>
      </c>
      <c r="D8" s="103">
        <v>-0.27309552346028187</v>
      </c>
      <c r="E8" s="103">
        <v>0.39301217968955676</v>
      </c>
      <c r="F8" s="103">
        <v>0.59090595673815938</v>
      </c>
      <c r="G8" s="103">
        <v>0.78812540522411423</v>
      </c>
      <c r="H8" s="103">
        <v>-8.760587748450753E-2</v>
      </c>
      <c r="I8" s="103">
        <v>4.7846015680920155</v>
      </c>
      <c r="K8" s="134"/>
      <c r="L8" s="103">
        <f t="shared" si="0"/>
        <v>0.37948764615751701</v>
      </c>
      <c r="M8" s="103">
        <f t="shared" si="1"/>
        <v>0.27309552346028187</v>
      </c>
      <c r="N8" s="103">
        <f t="shared" si="2"/>
        <v>0.39301217968955676</v>
      </c>
      <c r="O8" s="103">
        <f t="shared" si="3"/>
        <v>0.59090595673815938</v>
      </c>
      <c r="P8" s="103">
        <f t="shared" si="4"/>
        <v>0.78812540522411423</v>
      </c>
      <c r="Q8" s="103">
        <f t="shared" si="5"/>
        <v>8.760587748450753E-2</v>
      </c>
      <c r="R8" s="103">
        <f t="shared" si="6"/>
        <v>4.7846015680920155</v>
      </c>
      <c r="T8" s="103">
        <f t="shared" si="7"/>
        <v>5.4239469637021456</v>
      </c>
      <c r="U8" s="103">
        <f t="shared" si="8"/>
        <v>16.732929360476614</v>
      </c>
      <c r="V8" s="103">
        <f t="shared" si="9"/>
        <v>5.4740740567453932</v>
      </c>
      <c r="W8" s="103">
        <f t="shared" si="10"/>
        <v>34.369564370902907</v>
      </c>
      <c r="X8" s="103">
        <f t="shared" si="11"/>
        <v>2.1095136432155544E-2</v>
      </c>
      <c r="Y8" s="103">
        <f t="shared" si="12"/>
        <v>151.32880568704641</v>
      </c>
      <c r="Z8" s="103">
        <f t="shared" si="13"/>
        <v>0.90848005279596222</v>
      </c>
      <c r="AA8" s="103">
        <f t="shared" si="14"/>
        <v>214.25889562810161</v>
      </c>
      <c r="AB8" s="103">
        <f t="shared" si="15"/>
        <v>14.637585034017791</v>
      </c>
      <c r="AC8" s="103">
        <f t="shared" si="16"/>
        <v>0.17003175197931752</v>
      </c>
      <c r="AD8" s="110"/>
      <c r="AE8" s="2"/>
      <c r="AF8" s="1"/>
      <c r="AG8" s="3"/>
      <c r="AH8" s="2"/>
      <c r="AJ8" s="2"/>
    </row>
    <row r="9" spans="1:36" ht="15">
      <c r="A9" s="60" t="s">
        <v>54</v>
      </c>
      <c r="B9" s="60" t="s">
        <v>55</v>
      </c>
      <c r="C9" s="103">
        <v>1.7741529041171524</v>
      </c>
      <c r="D9" s="103">
        <v>2.2376806185727727</v>
      </c>
      <c r="E9" s="103">
        <v>2.4670902853025738</v>
      </c>
      <c r="F9" s="103">
        <v>-0.74889750850262948</v>
      </c>
      <c r="G9" s="103">
        <v>0.72210647412975248</v>
      </c>
      <c r="H9" s="103">
        <v>-0.24238577307928563</v>
      </c>
      <c r="I9" s="103">
        <v>3.0957473528216966</v>
      </c>
      <c r="K9" s="134"/>
      <c r="L9" s="103">
        <f t="shared" si="0"/>
        <v>1.7741529041171524</v>
      </c>
      <c r="M9" s="103">
        <f t="shared" si="1"/>
        <v>2.2376806185727727</v>
      </c>
      <c r="N9" s="103">
        <f t="shared" si="2"/>
        <v>2.4670902853025738</v>
      </c>
      <c r="O9" s="103">
        <f t="shared" si="3"/>
        <v>0.74889750850262948</v>
      </c>
      <c r="P9" s="103">
        <f t="shared" si="4"/>
        <v>0.72210647412975248</v>
      </c>
      <c r="Q9" s="103">
        <f t="shared" si="5"/>
        <v>0.24238577307928563</v>
      </c>
      <c r="R9" s="103">
        <f t="shared" si="6"/>
        <v>3.0957473528216966</v>
      </c>
      <c r="T9" s="103">
        <f t="shared" si="7"/>
        <v>3.0728801158677987E-2</v>
      </c>
      <c r="U9" s="103">
        <f t="shared" si="8"/>
        <v>2.4958129119835766</v>
      </c>
      <c r="V9" s="103">
        <f t="shared" si="9"/>
        <v>7.0541137166728121E-2</v>
      </c>
      <c r="W9" s="103">
        <f t="shared" si="10"/>
        <v>51.873983731174441</v>
      </c>
      <c r="X9" s="103">
        <f t="shared" si="11"/>
        <v>4.4631032451502732E-2</v>
      </c>
      <c r="Y9" s="103">
        <f t="shared" si="12"/>
        <v>155.16083622378954</v>
      </c>
      <c r="Z9" s="103">
        <f t="shared" si="13"/>
        <v>6.9801450565691292</v>
      </c>
      <c r="AA9" s="103">
        <f t="shared" si="14"/>
        <v>216.65667889429363</v>
      </c>
      <c r="AB9" s="103">
        <f t="shared" si="15"/>
        <v>14.719262172211407</v>
      </c>
      <c r="AC9" s="103">
        <f t="shared" si="16"/>
        <v>0.16540056239904488</v>
      </c>
      <c r="AD9" s="110"/>
      <c r="AE9" s="2"/>
      <c r="AF9" s="1"/>
      <c r="AG9" s="3"/>
      <c r="AH9" s="2"/>
      <c r="AJ9" s="2"/>
    </row>
    <row r="10" spans="1:36" ht="15">
      <c r="A10" s="60" t="s">
        <v>356</v>
      </c>
      <c r="B10" s="60" t="s">
        <v>357</v>
      </c>
      <c r="C10" s="103">
        <v>-2.0322815568334267</v>
      </c>
      <c r="D10" s="103">
        <v>2.8865328799970467</v>
      </c>
      <c r="E10" s="103">
        <v>0.64830385156340176</v>
      </c>
      <c r="F10" s="103">
        <v>-0.94984020334956876</v>
      </c>
      <c r="G10" s="103">
        <v>0.70890268791088007</v>
      </c>
      <c r="H10" s="103">
        <v>1.4725206807672828</v>
      </c>
      <c r="I10" s="103">
        <v>0.42325983366678399</v>
      </c>
      <c r="K10" s="134"/>
      <c r="L10" s="103">
        <f t="shared" si="0"/>
        <v>2.0322815568334267</v>
      </c>
      <c r="M10" s="103">
        <f t="shared" si="1"/>
        <v>2.8865328799970467</v>
      </c>
      <c r="N10" s="103">
        <f t="shared" si="2"/>
        <v>0.64830385156340176</v>
      </c>
      <c r="O10" s="103">
        <f t="shared" si="3"/>
        <v>0.94984020334956876</v>
      </c>
      <c r="P10" s="103">
        <f t="shared" si="4"/>
        <v>0.70890268791088007</v>
      </c>
      <c r="Q10" s="103">
        <f t="shared" si="5"/>
        <v>1.4725206807672828</v>
      </c>
      <c r="R10" s="103">
        <f t="shared" si="6"/>
        <v>0.42325983366678399</v>
      </c>
      <c r="T10" s="103">
        <f t="shared" si="7"/>
        <v>15.854180042704817</v>
      </c>
      <c r="U10" s="103">
        <f t="shared" si="8"/>
        <v>0.86669013429531516</v>
      </c>
      <c r="V10" s="103">
        <f t="shared" si="9"/>
        <v>4.3446493605950423</v>
      </c>
      <c r="W10" s="103">
        <f t="shared" si="10"/>
        <v>54.808884790212872</v>
      </c>
      <c r="X10" s="103">
        <f t="shared" si="11"/>
        <v>5.0384251478454302E-2</v>
      </c>
      <c r="Y10" s="103">
        <f t="shared" si="12"/>
        <v>115.37876545122565</v>
      </c>
      <c r="Z10" s="103">
        <f t="shared" si="13"/>
        <v>28.24373948577972</v>
      </c>
      <c r="AA10" s="103">
        <f t="shared" si="14"/>
        <v>219.54729351629186</v>
      </c>
      <c r="AB10" s="103">
        <f t="shared" si="15"/>
        <v>14.817128382932093</v>
      </c>
      <c r="AC10" s="103">
        <f t="shared" si="16"/>
        <v>0.15985143340928987</v>
      </c>
      <c r="AD10" s="110"/>
      <c r="AE10" s="2"/>
      <c r="AF10" s="1"/>
      <c r="AG10" s="3"/>
      <c r="AH10" s="2"/>
      <c r="AJ10" s="2"/>
    </row>
    <row r="11" spans="1:36" ht="15">
      <c r="A11" s="60" t="s">
        <v>88</v>
      </c>
      <c r="B11" s="60" t="s">
        <v>89</v>
      </c>
      <c r="C11" s="103">
        <v>-1.1057152735757203</v>
      </c>
      <c r="D11" s="103">
        <v>6.5436091195861204E-2</v>
      </c>
      <c r="E11" s="103">
        <v>0.5862368394395665</v>
      </c>
      <c r="F11" s="103">
        <v>1.6986245577740589</v>
      </c>
      <c r="G11" s="103">
        <v>0.62307807748820976</v>
      </c>
      <c r="H11" s="103">
        <v>-8.6236143895173215E-2</v>
      </c>
      <c r="I11" s="103">
        <v>1.5376183206978864</v>
      </c>
      <c r="K11" s="134"/>
      <c r="L11" s="103">
        <f t="shared" si="0"/>
        <v>1.1057152735757203</v>
      </c>
      <c r="M11" s="103">
        <f t="shared" si="1"/>
        <v>6.5436091195861204E-2</v>
      </c>
      <c r="N11" s="103">
        <f t="shared" si="2"/>
        <v>0.5862368394395665</v>
      </c>
      <c r="O11" s="103">
        <f t="shared" si="3"/>
        <v>1.6986245577740589</v>
      </c>
      <c r="P11" s="103">
        <f t="shared" si="4"/>
        <v>0.62307807748820976</v>
      </c>
      <c r="Q11" s="103">
        <f t="shared" si="5"/>
        <v>8.6236143895173215E-2</v>
      </c>
      <c r="R11" s="103">
        <f t="shared" si="6"/>
        <v>1.5376183206978864</v>
      </c>
      <c r="T11" s="103">
        <f t="shared" si="7"/>
        <v>9.3340301315461645</v>
      </c>
      <c r="U11" s="103">
        <f t="shared" si="8"/>
        <v>14.077944706657348</v>
      </c>
      <c r="V11" s="103">
        <f t="shared" si="9"/>
        <v>4.6072444312471204</v>
      </c>
      <c r="W11" s="103">
        <f t="shared" si="10"/>
        <v>22.608479921575487</v>
      </c>
      <c r="X11" s="103">
        <f t="shared" si="11"/>
        <v>9.6279248716181404E-2</v>
      </c>
      <c r="Y11" s="103">
        <f t="shared" si="12"/>
        <v>151.295107795777</v>
      </c>
      <c r="Z11" s="103">
        <f t="shared" si="13"/>
        <v>17.641053771094143</v>
      </c>
      <c r="AA11" s="103">
        <f t="shared" si="14"/>
        <v>219.66014000661343</v>
      </c>
      <c r="AB11" s="103">
        <f t="shared" si="15"/>
        <v>14.820935868109457</v>
      </c>
      <c r="AC11" s="103">
        <f t="shared" si="16"/>
        <v>0.15963554453180928</v>
      </c>
      <c r="AD11" s="110"/>
      <c r="AE11" s="2"/>
      <c r="AF11" s="1"/>
      <c r="AG11" s="3"/>
      <c r="AH11" s="2"/>
      <c r="AJ11" s="2"/>
    </row>
    <row r="12" spans="1:36" ht="15">
      <c r="A12" s="60" t="s">
        <v>358</v>
      </c>
      <c r="B12" s="60" t="s">
        <v>359</v>
      </c>
      <c r="C12" s="121">
        <v>-0.60486863397695978</v>
      </c>
      <c r="D12" s="121">
        <v>1.1092419030522995</v>
      </c>
      <c r="E12" s="103">
        <v>-1.0345463243234967</v>
      </c>
      <c r="F12" s="103">
        <v>-0.38001032042253557</v>
      </c>
      <c r="G12" s="121">
        <v>0.84094055009960378</v>
      </c>
      <c r="H12" s="121">
        <v>1.460193078463274</v>
      </c>
      <c r="I12" s="121">
        <v>0.27647805798456221</v>
      </c>
      <c r="K12" s="134"/>
      <c r="L12" s="121">
        <f t="shared" si="0"/>
        <v>0.60486863397695978</v>
      </c>
      <c r="M12" s="121">
        <f t="shared" si="1"/>
        <v>1.1092419030522995</v>
      </c>
      <c r="N12" s="103">
        <f t="shared" si="2"/>
        <v>1.0345463243234967</v>
      </c>
      <c r="O12" s="103">
        <f t="shared" si="3"/>
        <v>0.38001032042253557</v>
      </c>
      <c r="P12" s="121">
        <f t="shared" si="4"/>
        <v>0.84094055009960378</v>
      </c>
      <c r="Q12" s="121">
        <f t="shared" si="5"/>
        <v>1.460193078463274</v>
      </c>
      <c r="R12" s="121">
        <f t="shared" si="6"/>
        <v>0.27647805798456221</v>
      </c>
      <c r="T12" s="121">
        <f t="shared" si="7"/>
        <v>6.5245397398956104</v>
      </c>
      <c r="U12" s="121">
        <f t="shared" si="8"/>
        <v>7.3346338637884632</v>
      </c>
      <c r="V12" s="103">
        <f t="shared" si="9"/>
        <v>14.192040144291738</v>
      </c>
      <c r="W12" s="103">
        <f t="shared" si="10"/>
        <v>46.696345131852823</v>
      </c>
      <c r="X12" s="121">
        <f t="shared" si="11"/>
        <v>8.5426585551703661E-3</v>
      </c>
      <c r="Y12" s="121">
        <f t="shared" si="12"/>
        <v>115.64375008845158</v>
      </c>
      <c r="Z12" s="121">
        <f t="shared" si="13"/>
        <v>29.825423152815073</v>
      </c>
      <c r="AA12" s="103">
        <f t="shared" si="14"/>
        <v>220.22527477965045</v>
      </c>
      <c r="AB12" s="103">
        <f t="shared" si="15"/>
        <v>14.839989042437008</v>
      </c>
      <c r="AC12" s="103">
        <f t="shared" si="16"/>
        <v>0.15855520718933658</v>
      </c>
      <c r="AD12" s="110"/>
      <c r="AE12" s="1"/>
      <c r="AF12" s="1"/>
      <c r="AG12" s="3"/>
      <c r="AH12" s="2"/>
      <c r="AJ12" s="2"/>
    </row>
    <row r="13" spans="1:36" ht="15">
      <c r="A13" s="60" t="s">
        <v>334</v>
      </c>
      <c r="B13" s="60" t="s">
        <v>335</v>
      </c>
      <c r="C13" s="103">
        <v>0.77245962491963149</v>
      </c>
      <c r="D13" s="103">
        <v>-0.7808929454444945</v>
      </c>
      <c r="E13" s="103">
        <v>-0.74571650756219554</v>
      </c>
      <c r="F13" s="103">
        <v>0.35127882410336125</v>
      </c>
      <c r="G13" s="103">
        <v>0.78812540522411423</v>
      </c>
      <c r="H13" s="103">
        <v>9.3198956307622677E-2</v>
      </c>
      <c r="I13" s="103">
        <v>3.8018333981678172</v>
      </c>
      <c r="K13" s="134"/>
      <c r="L13" s="103">
        <f t="shared" si="0"/>
        <v>0.77245962491963149</v>
      </c>
      <c r="M13" s="103">
        <f t="shared" si="1"/>
        <v>0.7808929454444945</v>
      </c>
      <c r="N13" s="103">
        <f t="shared" si="2"/>
        <v>0.74571650756219554</v>
      </c>
      <c r="O13" s="103">
        <f t="shared" si="3"/>
        <v>0.35127882410336125</v>
      </c>
      <c r="P13" s="103">
        <f t="shared" si="4"/>
        <v>0.78812540522411423</v>
      </c>
      <c r="Q13" s="103">
        <f t="shared" si="5"/>
        <v>9.3198956307622677E-2</v>
      </c>
      <c r="R13" s="103">
        <f t="shared" si="6"/>
        <v>3.8018333981678172</v>
      </c>
      <c r="T13" s="103">
        <f t="shared" si="7"/>
        <v>1.3853045257044798</v>
      </c>
      <c r="U13" s="103">
        <f t="shared" si="8"/>
        <v>21.145170044161858</v>
      </c>
      <c r="V13" s="103">
        <f t="shared" si="9"/>
        <v>12.099284705297579</v>
      </c>
      <c r="W13" s="103">
        <f t="shared" si="10"/>
        <v>37.236640564017016</v>
      </c>
      <c r="X13" s="103">
        <f t="shared" si="11"/>
        <v>2.1095136432155544E-2</v>
      </c>
      <c r="Y13" s="103">
        <f t="shared" si="12"/>
        <v>146.91312677295585</v>
      </c>
      <c r="Z13" s="103">
        <f t="shared" si="13"/>
        <v>3.7477489591108681</v>
      </c>
      <c r="AA13" s="103">
        <f t="shared" si="14"/>
        <v>222.54837070767979</v>
      </c>
      <c r="AB13" s="103">
        <f t="shared" si="15"/>
        <v>14.91805519187001</v>
      </c>
      <c r="AC13" s="103">
        <f t="shared" si="16"/>
        <v>0.15412876490913441</v>
      </c>
      <c r="AD13" s="110"/>
      <c r="AE13" s="1"/>
      <c r="AF13" s="1"/>
      <c r="AG13" s="3"/>
      <c r="AH13" s="2"/>
      <c r="AJ13" s="2"/>
    </row>
    <row r="14" spans="1:36" ht="15">
      <c r="A14" s="60" t="s">
        <v>304</v>
      </c>
      <c r="B14" s="60" t="s">
        <v>305</v>
      </c>
      <c r="C14" s="103">
        <v>0.82254428887950737</v>
      </c>
      <c r="D14" s="103">
        <v>0.48860060951603901</v>
      </c>
      <c r="E14" s="103">
        <v>-0.83477060984810247</v>
      </c>
      <c r="F14" s="103">
        <v>0.91783500189573131</v>
      </c>
      <c r="G14" s="103">
        <v>0.42502128420512425</v>
      </c>
      <c r="H14" s="103">
        <v>9.5938423486291322E-2</v>
      </c>
      <c r="I14" s="103">
        <v>0.88047693942653149</v>
      </c>
      <c r="K14" s="134"/>
      <c r="L14" s="103">
        <f t="shared" si="0"/>
        <v>0.82254428887950737</v>
      </c>
      <c r="M14" s="103">
        <f t="shared" si="1"/>
        <v>0.48860060951603901</v>
      </c>
      <c r="N14" s="103">
        <f t="shared" si="2"/>
        <v>0.83477060984810247</v>
      </c>
      <c r="O14" s="103">
        <f t="shared" si="3"/>
        <v>0.91783500189573131</v>
      </c>
      <c r="P14" s="103">
        <f t="shared" si="4"/>
        <v>0.42502128420512425</v>
      </c>
      <c r="Q14" s="103">
        <f t="shared" si="5"/>
        <v>9.5938423486291322E-2</v>
      </c>
      <c r="R14" s="103">
        <f t="shared" si="6"/>
        <v>0.88047693942653149</v>
      </c>
      <c r="T14" s="103">
        <f t="shared" si="7"/>
        <v>1.2699147417616898</v>
      </c>
      <c r="U14" s="103">
        <f t="shared" si="8"/>
        <v>11.081536666600538</v>
      </c>
      <c r="V14" s="103">
        <f t="shared" si="9"/>
        <v>12.726747381770409</v>
      </c>
      <c r="W14" s="103">
        <f t="shared" si="10"/>
        <v>30.643167216305759</v>
      </c>
      <c r="X14" s="103">
        <f t="shared" si="11"/>
        <v>0.2584154212939071</v>
      </c>
      <c r="Y14" s="103">
        <f t="shared" si="12"/>
        <v>146.84672536057309</v>
      </c>
      <c r="Z14" s="103">
        <f t="shared" si="13"/>
        <v>23.59304104166964</v>
      </c>
      <c r="AA14" s="103">
        <f t="shared" si="14"/>
        <v>226.41954782997502</v>
      </c>
      <c r="AB14" s="103">
        <f t="shared" si="15"/>
        <v>15.047243861583922</v>
      </c>
      <c r="AC14" s="103">
        <f t="shared" si="16"/>
        <v>0.14680361573887224</v>
      </c>
      <c r="AD14" s="110"/>
      <c r="AE14" s="1"/>
      <c r="AF14" s="1"/>
      <c r="AG14" s="3"/>
      <c r="AH14" s="2"/>
      <c r="AJ14" s="2"/>
    </row>
    <row r="15" spans="1:36" ht="15">
      <c r="A15" s="60" t="s">
        <v>220</v>
      </c>
      <c r="B15" s="60" t="s">
        <v>221</v>
      </c>
      <c r="C15" s="103">
        <v>0.87262895283938413</v>
      </c>
      <c r="D15" s="103">
        <v>-0.38593939501232888</v>
      </c>
      <c r="E15" s="103">
        <v>-0.11258635113394413</v>
      </c>
      <c r="F15" s="103">
        <v>-0.79380291872587405</v>
      </c>
      <c r="G15" s="103">
        <v>0.92676516052227331</v>
      </c>
      <c r="H15" s="103">
        <v>7.5392419646276521E-2</v>
      </c>
      <c r="I15" s="103">
        <v>5.7377437677642167</v>
      </c>
      <c r="K15" s="134"/>
      <c r="L15" s="103">
        <f t="shared" si="0"/>
        <v>0.87262895283938413</v>
      </c>
      <c r="M15" s="103">
        <f t="shared" si="1"/>
        <v>0.38593939501232888</v>
      </c>
      <c r="N15" s="103">
        <f t="shared" si="2"/>
        <v>0.11258635113394413</v>
      </c>
      <c r="O15" s="103">
        <f t="shared" si="3"/>
        <v>0.79380291872587405</v>
      </c>
      <c r="P15" s="103">
        <f t="shared" si="4"/>
        <v>0.92676516052227331</v>
      </c>
      <c r="Q15" s="103">
        <f t="shared" si="5"/>
        <v>7.5392419646276521E-2</v>
      </c>
      <c r="R15" s="103">
        <f t="shared" si="6"/>
        <v>5.7377437677642167</v>
      </c>
      <c r="T15" s="103">
        <f t="shared" si="7"/>
        <v>1.1595419049468454</v>
      </c>
      <c r="U15" s="103">
        <f t="shared" si="8"/>
        <v>17.668859202470454</v>
      </c>
      <c r="V15" s="103">
        <f t="shared" si="9"/>
        <v>8.0955753252733889</v>
      </c>
      <c r="W15" s="103">
        <f t="shared" si="10"/>
        <v>52.52285005139121</v>
      </c>
      <c r="X15" s="103">
        <f t="shared" si="11"/>
        <v>4.3584992628422012E-5</v>
      </c>
      <c r="Y15" s="103">
        <f t="shared" si="12"/>
        <v>147.3451018066142</v>
      </c>
      <c r="Z15" s="103">
        <f t="shared" si="13"/>
        <v>0</v>
      </c>
      <c r="AA15" s="103">
        <f t="shared" si="14"/>
        <v>226.79197187568872</v>
      </c>
      <c r="AB15" s="103">
        <f t="shared" si="15"/>
        <v>15.059613935147498</v>
      </c>
      <c r="AC15" s="103">
        <f t="shared" si="16"/>
        <v>0.14610221805205514</v>
      </c>
      <c r="AD15" s="110"/>
      <c r="AE15" s="1"/>
      <c r="AF15" s="1"/>
      <c r="AG15" s="3"/>
      <c r="AH15" s="2"/>
      <c r="AJ15" s="2"/>
    </row>
    <row r="16" spans="1:36" ht="15">
      <c r="A16" s="60" t="s">
        <v>290</v>
      </c>
      <c r="B16" s="60" t="s">
        <v>291</v>
      </c>
      <c r="C16" s="103">
        <v>1.9494492279767188</v>
      </c>
      <c r="D16" s="103">
        <v>0.12185802697188471</v>
      </c>
      <c r="E16" s="103">
        <v>-1.0946936043065565</v>
      </c>
      <c r="F16" s="103">
        <v>-0.69098432782978259</v>
      </c>
      <c r="G16" s="103">
        <v>0.80132919144298587</v>
      </c>
      <c r="H16" s="103">
        <v>1.4108826692472385</v>
      </c>
      <c r="I16" s="103">
        <v>9.6115233514180651E-2</v>
      </c>
      <c r="K16" s="134"/>
      <c r="L16" s="103">
        <f t="shared" si="0"/>
        <v>1.9494492279767188</v>
      </c>
      <c r="M16" s="103">
        <f t="shared" si="1"/>
        <v>0.12185802697188471</v>
      </c>
      <c r="N16" s="103">
        <f t="shared" si="2"/>
        <v>1.0946936043065565</v>
      </c>
      <c r="O16" s="103">
        <f t="shared" si="3"/>
        <v>0.69098432782978259</v>
      </c>
      <c r="P16" s="103">
        <f t="shared" si="4"/>
        <v>0.80132919144298587</v>
      </c>
      <c r="Q16" s="103">
        <f t="shared" si="5"/>
        <v>1.4108826692472385</v>
      </c>
      <c r="R16" s="103">
        <f t="shared" si="6"/>
        <v>9.6115233514180651E-2</v>
      </c>
      <c r="T16" s="103">
        <f t="shared" si="7"/>
        <v>0</v>
      </c>
      <c r="U16" s="103">
        <f t="shared" si="8"/>
        <v>13.657731308211135</v>
      </c>
      <c r="V16" s="103">
        <f t="shared" si="9"/>
        <v>14.648835406441687</v>
      </c>
      <c r="W16" s="103">
        <f t="shared" si="10"/>
        <v>51.043114562714287</v>
      </c>
      <c r="X16" s="103">
        <f t="shared" si="11"/>
        <v>1.7433997051368395E-2</v>
      </c>
      <c r="Y16" s="103">
        <f t="shared" si="12"/>
        <v>116.70672803292653</v>
      </c>
      <c r="Z16" s="103">
        <f t="shared" si="13"/>
        <v>31.827972518464211</v>
      </c>
      <c r="AA16" s="103">
        <f t="shared" si="14"/>
        <v>227.90181582580922</v>
      </c>
      <c r="AB16" s="103">
        <f t="shared" si="15"/>
        <v>15.096417317556149</v>
      </c>
      <c r="AC16" s="103">
        <f t="shared" si="16"/>
        <v>0.14401542308225956</v>
      </c>
      <c r="AD16" s="110"/>
      <c r="AE16" s="1"/>
      <c r="AF16" s="1"/>
      <c r="AG16" s="3"/>
      <c r="AH16" s="2"/>
      <c r="AJ16" s="2"/>
    </row>
    <row r="17" spans="1:36" ht="15">
      <c r="A17" s="60" t="s">
        <v>246</v>
      </c>
      <c r="B17" s="60" t="s">
        <v>247</v>
      </c>
      <c r="C17" s="103">
        <v>-1.3060539294152245</v>
      </c>
      <c r="D17" s="103">
        <v>1.7298831965885602</v>
      </c>
      <c r="E17" s="103">
        <v>1.6796643416902994</v>
      </c>
      <c r="F17" s="103">
        <v>-0.63729307647590339</v>
      </c>
      <c r="G17" s="103">
        <v>0.86734812253734772</v>
      </c>
      <c r="H17" s="103">
        <v>0.89449310606819965</v>
      </c>
      <c r="I17" s="103">
        <v>-4.7598571810092812E-2</v>
      </c>
      <c r="K17" s="134"/>
      <c r="L17" s="103">
        <f t="shared" si="0"/>
        <v>1.3060539294152245</v>
      </c>
      <c r="M17" s="103">
        <f t="shared" si="1"/>
        <v>1.7298831965885602</v>
      </c>
      <c r="N17" s="103">
        <f t="shared" si="2"/>
        <v>1.6796643416902994</v>
      </c>
      <c r="O17" s="103">
        <f t="shared" si="3"/>
        <v>0.63729307647590339</v>
      </c>
      <c r="P17" s="103">
        <f t="shared" si="4"/>
        <v>0.86734812253734772</v>
      </c>
      <c r="Q17" s="103">
        <f t="shared" si="5"/>
        <v>0.89449310606819965</v>
      </c>
      <c r="R17" s="103">
        <f t="shared" si="6"/>
        <v>4.7598571810092812E-2</v>
      </c>
      <c r="T17" s="103">
        <f t="shared" si="7"/>
        <v>10.59830080778891</v>
      </c>
      <c r="U17" s="103">
        <f t="shared" si="8"/>
        <v>4.3581222914611137</v>
      </c>
      <c r="V17" s="103">
        <f t="shared" si="9"/>
        <v>1.1088548249879455</v>
      </c>
      <c r="W17" s="103">
        <f t="shared" si="10"/>
        <v>50.278808776787969</v>
      </c>
      <c r="X17" s="103">
        <f t="shared" si="11"/>
        <v>4.3584992628420988E-3</v>
      </c>
      <c r="Y17" s="103">
        <f t="shared" si="12"/>
        <v>128.13059084642467</v>
      </c>
      <c r="Z17" s="103">
        <f t="shared" si="13"/>
        <v>33.470185986071144</v>
      </c>
      <c r="AA17" s="103">
        <f t="shared" si="14"/>
        <v>227.94922203278458</v>
      </c>
      <c r="AB17" s="103">
        <f t="shared" si="15"/>
        <v>15.097987350398217</v>
      </c>
      <c r="AC17" s="103">
        <f t="shared" si="16"/>
        <v>0.14392640037774662</v>
      </c>
      <c r="AD17" s="110"/>
      <c r="AE17" s="1"/>
      <c r="AF17" s="1"/>
      <c r="AG17" s="3"/>
      <c r="AH17" s="2"/>
      <c r="AJ17" s="2"/>
    </row>
    <row r="18" spans="1:36" ht="15">
      <c r="A18" s="60" t="s">
        <v>342</v>
      </c>
      <c r="B18" s="60" t="s">
        <v>343</v>
      </c>
      <c r="C18" s="103">
        <v>1.3734755924381445</v>
      </c>
      <c r="D18" s="103">
        <v>3.7610728845254147</v>
      </c>
      <c r="E18" s="103">
        <v>0.21539951065733509</v>
      </c>
      <c r="F18" s="103">
        <v>0.54649175773170222</v>
      </c>
      <c r="G18" s="103">
        <v>-0.88215355146323915</v>
      </c>
      <c r="H18" s="103">
        <v>-0.22594897000727382</v>
      </c>
      <c r="I18" s="103">
        <v>0.35941687210892043</v>
      </c>
      <c r="K18" s="134"/>
      <c r="L18" s="103">
        <f t="shared" si="0"/>
        <v>1.3734755924381445</v>
      </c>
      <c r="M18" s="103">
        <f t="shared" si="1"/>
        <v>3.7610728845254147</v>
      </c>
      <c r="N18" s="103">
        <f t="shared" si="2"/>
        <v>0.21539951065733509</v>
      </c>
      <c r="O18" s="103">
        <f t="shared" si="3"/>
        <v>0.54649175773170222</v>
      </c>
      <c r="P18" s="103">
        <f t="shared" si="4"/>
        <v>0.88215355146323915</v>
      </c>
      <c r="Q18" s="103">
        <f t="shared" si="5"/>
        <v>0.22594897000727382</v>
      </c>
      <c r="R18" s="103">
        <f t="shared" si="6"/>
        <v>0.35941687210892043</v>
      </c>
      <c r="T18" s="103">
        <f t="shared" si="7"/>
        <v>0.33174562883552239</v>
      </c>
      <c r="U18" s="103">
        <f t="shared" si="8"/>
        <v>3.1834348367135831E-3</v>
      </c>
      <c r="V18" s="103">
        <f t="shared" si="9"/>
        <v>6.3367317765043953</v>
      </c>
      <c r="W18" s="103">
        <f t="shared" si="10"/>
        <v>34.892298461215759</v>
      </c>
      <c r="X18" s="103">
        <f t="shared" si="11"/>
        <v>3.2961150675243283</v>
      </c>
      <c r="Y18" s="103">
        <f t="shared" si="12"/>
        <v>154.75162100968402</v>
      </c>
      <c r="Z18" s="103">
        <f t="shared" si="13"/>
        <v>28.926400196529134</v>
      </c>
      <c r="AA18" s="103">
        <f t="shared" si="14"/>
        <v>228.53809557512986</v>
      </c>
      <c r="AB18" s="103">
        <f t="shared" si="15"/>
        <v>15.117476494942199</v>
      </c>
      <c r="AC18" s="103">
        <f t="shared" si="16"/>
        <v>0.14282134301240945</v>
      </c>
      <c r="AD18" s="110"/>
      <c r="AE18" s="1"/>
      <c r="AF18" s="1"/>
      <c r="AG18" s="3"/>
      <c r="AH18" s="2"/>
      <c r="AJ18" s="2"/>
    </row>
    <row r="19" spans="1:36" ht="15">
      <c r="A19" s="60" t="s">
        <v>170</v>
      </c>
      <c r="B19" s="60" t="s">
        <v>171</v>
      </c>
      <c r="C19" s="103">
        <v>0.12135899344124346</v>
      </c>
      <c r="D19" s="103">
        <v>-0.49878326656437588</v>
      </c>
      <c r="E19" s="103">
        <v>-0.34104071688791132</v>
      </c>
      <c r="F19" s="103">
        <v>0.38068310061204658</v>
      </c>
      <c r="G19" s="103">
        <v>0.80132919144298587</v>
      </c>
      <c r="H19" s="103">
        <v>-0.17800829438057261</v>
      </c>
      <c r="I19" s="103">
        <v>3.1438777078166642</v>
      </c>
      <c r="K19" s="134"/>
      <c r="L19" s="103">
        <f t="shared" si="0"/>
        <v>0.12135899344124346</v>
      </c>
      <c r="M19" s="103">
        <f t="shared" si="1"/>
        <v>0.49878326656437588</v>
      </c>
      <c r="N19" s="103">
        <f t="shared" si="2"/>
        <v>0.34104071688791132</v>
      </c>
      <c r="O19" s="103">
        <f t="shared" si="3"/>
        <v>0.38068310061204658</v>
      </c>
      <c r="P19" s="103">
        <f t="shared" si="4"/>
        <v>0.80132919144298587</v>
      </c>
      <c r="Q19" s="103">
        <f t="shared" si="5"/>
        <v>0.17800829438057261</v>
      </c>
      <c r="R19" s="103">
        <f t="shared" si="6"/>
        <v>3.1438777078166642</v>
      </c>
      <c r="T19" s="103">
        <f t="shared" si="7"/>
        <v>3.3419139056039699</v>
      </c>
      <c r="U19" s="103">
        <f t="shared" si="8"/>
        <v>18.630256523158</v>
      </c>
      <c r="V19" s="103">
        <f t="shared" si="9"/>
        <v>9.4477965492760472</v>
      </c>
      <c r="W19" s="103">
        <f t="shared" si="10"/>
        <v>36.87864460760423</v>
      </c>
      <c r="X19" s="103">
        <f t="shared" si="11"/>
        <v>1.7433997051368395E-2</v>
      </c>
      <c r="Y19" s="103">
        <f t="shared" si="12"/>
        <v>153.56116293503365</v>
      </c>
      <c r="Z19" s="103">
        <f t="shared" si="13"/>
        <v>6.7281411369478397</v>
      </c>
      <c r="AA19" s="103">
        <f t="shared" si="14"/>
        <v>228.60534965467511</v>
      </c>
      <c r="AB19" s="103">
        <f t="shared" si="15"/>
        <v>15.119700713131696</v>
      </c>
      <c r="AC19" s="103">
        <f t="shared" si="16"/>
        <v>0.14269522723103834</v>
      </c>
      <c r="AD19" s="110"/>
      <c r="AE19" s="1"/>
      <c r="AF19" s="1"/>
      <c r="AG19" s="3"/>
      <c r="AH19" s="2"/>
      <c r="AJ19" s="2"/>
    </row>
    <row r="20" spans="1:36" ht="15">
      <c r="A20" s="60" t="s">
        <v>130</v>
      </c>
      <c r="B20" s="60" t="s">
        <v>131</v>
      </c>
      <c r="C20" s="103">
        <v>-0.10402199437819928</v>
      </c>
      <c r="D20" s="103">
        <v>1.6734612608125368</v>
      </c>
      <c r="E20" s="103">
        <v>-0.6824854237904513</v>
      </c>
      <c r="F20" s="103">
        <v>1.1682781080951012</v>
      </c>
      <c r="G20" s="103">
        <v>0.49104021529948605</v>
      </c>
      <c r="H20" s="103">
        <v>-6.5690140055158414E-2</v>
      </c>
      <c r="I20" s="103">
        <v>0.24952190257169465</v>
      </c>
      <c r="K20" s="134"/>
      <c r="L20" s="103">
        <f t="shared" si="0"/>
        <v>0.10402199437819928</v>
      </c>
      <c r="M20" s="103">
        <f t="shared" si="1"/>
        <v>1.6734612608125368</v>
      </c>
      <c r="N20" s="103">
        <f t="shared" si="2"/>
        <v>0.6824854237904513</v>
      </c>
      <c r="O20" s="103">
        <f t="shared" si="3"/>
        <v>1.1682781080951012</v>
      </c>
      <c r="P20" s="103">
        <f t="shared" si="4"/>
        <v>0.49104021529948605</v>
      </c>
      <c r="Q20" s="103">
        <f t="shared" si="5"/>
        <v>6.5690140055158414E-2</v>
      </c>
      <c r="R20" s="103">
        <f t="shared" si="6"/>
        <v>0.24952190257169465</v>
      </c>
      <c r="T20" s="103">
        <f t="shared" si="7"/>
        <v>4.216744061039801</v>
      </c>
      <c r="U20" s="103">
        <f t="shared" si="8"/>
        <v>4.5968799042146422</v>
      </c>
      <c r="V20" s="103">
        <f t="shared" si="9"/>
        <v>11.663396541820362</v>
      </c>
      <c r="W20" s="103">
        <f t="shared" si="10"/>
        <v>27.93316968224752</v>
      </c>
      <c r="X20" s="103">
        <f t="shared" si="11"/>
        <v>0.19565303190898101</v>
      </c>
      <c r="Y20" s="103">
        <f t="shared" si="12"/>
        <v>150.79008970756158</v>
      </c>
      <c r="Z20" s="103">
        <f t="shared" si="13"/>
        <v>30.120579241577289</v>
      </c>
      <c r="AA20" s="103">
        <f t="shared" si="14"/>
        <v>229.51651217037016</v>
      </c>
      <c r="AB20" s="103">
        <f t="shared" si="15"/>
        <v>15.14980238057151</v>
      </c>
      <c r="AC20" s="103">
        <f t="shared" si="16"/>
        <v>0.14098842736415718</v>
      </c>
      <c r="AD20" s="110"/>
      <c r="AE20" s="1"/>
      <c r="AF20" s="1"/>
      <c r="AG20" s="3"/>
      <c r="AH20" s="2"/>
      <c r="AJ20" s="2"/>
    </row>
    <row r="21" spans="1:36" ht="15">
      <c r="A21" s="60" t="s">
        <v>354</v>
      </c>
      <c r="B21" s="60" t="s">
        <v>355</v>
      </c>
      <c r="C21" s="103">
        <v>0.89767128481932168</v>
      </c>
      <c r="D21" s="103">
        <v>0.40396770585200326</v>
      </c>
      <c r="E21" s="103">
        <v>-4.8507240043316267E-2</v>
      </c>
      <c r="F21" s="103">
        <v>1.7512028115607876</v>
      </c>
      <c r="G21" s="103">
        <v>0.59006861194102878</v>
      </c>
      <c r="H21" s="103">
        <v>-9.4454545431179135E-2</v>
      </c>
      <c r="I21" s="103">
        <v>-0.20643793644549635</v>
      </c>
      <c r="K21" s="134"/>
      <c r="L21" s="103">
        <f t="shared" si="0"/>
        <v>0.89767128481932168</v>
      </c>
      <c r="M21" s="103">
        <f t="shared" si="1"/>
        <v>0.40396770585200326</v>
      </c>
      <c r="N21" s="103">
        <f t="shared" si="2"/>
        <v>4.8507240043316267E-2</v>
      </c>
      <c r="O21" s="103">
        <f t="shared" si="3"/>
        <v>1.7512028115607876</v>
      </c>
      <c r="P21" s="103">
        <f t="shared" si="4"/>
        <v>0.59006861194102878</v>
      </c>
      <c r="Q21" s="103">
        <f t="shared" si="5"/>
        <v>9.4454545431179135E-2</v>
      </c>
      <c r="R21" s="103">
        <f t="shared" si="6"/>
        <v>0.20643793644549635</v>
      </c>
      <c r="T21" s="103">
        <f t="shared" si="7"/>
        <v>1.1062368417124047</v>
      </c>
      <c r="U21" s="103">
        <f t="shared" si="8"/>
        <v>11.652167361081478</v>
      </c>
      <c r="V21" s="103">
        <f t="shared" si="9"/>
        <v>7.7350363987007764</v>
      </c>
      <c r="W21" s="103">
        <f t="shared" si="10"/>
        <v>22.111242285779948</v>
      </c>
      <c r="X21" s="103">
        <f t="shared" si="11"/>
        <v>0.11785382006724976</v>
      </c>
      <c r="Y21" s="103">
        <f t="shared" si="12"/>
        <v>151.4973514284965</v>
      </c>
      <c r="Z21" s="103">
        <f t="shared" si="13"/>
        <v>35.333296132661488</v>
      </c>
      <c r="AA21" s="103">
        <f t="shared" si="14"/>
        <v>229.55318426849982</v>
      </c>
      <c r="AB21" s="103">
        <f t="shared" si="15"/>
        <v>15.151012648285256</v>
      </c>
      <c r="AC21" s="103">
        <f t="shared" si="16"/>
        <v>0.14091980376458935</v>
      </c>
      <c r="AD21" s="110"/>
      <c r="AE21" s="1"/>
      <c r="AF21" s="1"/>
      <c r="AG21" s="3"/>
      <c r="AH21" s="2"/>
      <c r="AJ21" s="2"/>
    </row>
    <row r="22" spans="1:36" ht="15">
      <c r="A22" s="60" t="s">
        <v>96</v>
      </c>
      <c r="B22" s="60" t="s">
        <v>97</v>
      </c>
      <c r="C22" s="103">
        <v>-0.30436065021770364</v>
      </c>
      <c r="D22" s="103">
        <v>0.54502254529206251</v>
      </c>
      <c r="E22" s="103">
        <v>1.2519108243551824</v>
      </c>
      <c r="F22" s="103">
        <v>1.2926353781677804</v>
      </c>
      <c r="G22" s="103">
        <v>0.16094555982767769</v>
      </c>
      <c r="H22" s="103">
        <v>-4.1034935447140659E-2</v>
      </c>
      <c r="I22" s="103">
        <v>-0.19386940892046606</v>
      </c>
      <c r="K22" s="134"/>
      <c r="L22" s="103">
        <f t="shared" si="0"/>
        <v>0.30436065021770364</v>
      </c>
      <c r="M22" s="103">
        <f t="shared" si="1"/>
        <v>0.54502254529206251</v>
      </c>
      <c r="N22" s="103">
        <f t="shared" si="2"/>
        <v>1.2519108243551824</v>
      </c>
      <c r="O22" s="103">
        <f t="shared" si="3"/>
        <v>1.2926353781677804</v>
      </c>
      <c r="P22" s="103">
        <f t="shared" si="4"/>
        <v>0.16094555982767769</v>
      </c>
      <c r="Q22" s="103">
        <f t="shared" si="5"/>
        <v>4.1034935447140659E-2</v>
      </c>
      <c r="R22" s="103">
        <f t="shared" si="6"/>
        <v>0.19386940892046606</v>
      </c>
      <c r="T22" s="103">
        <f t="shared" si="7"/>
        <v>5.0796589670467576</v>
      </c>
      <c r="U22" s="103">
        <f t="shared" si="8"/>
        <v>10.709074790705031</v>
      </c>
      <c r="V22" s="103">
        <f t="shared" si="9"/>
        <v>2.192695419090406</v>
      </c>
      <c r="W22" s="103">
        <f t="shared" si="10"/>
        <v>26.634132310173452</v>
      </c>
      <c r="X22" s="103">
        <f t="shared" si="11"/>
        <v>0.59663496409045214</v>
      </c>
      <c r="Y22" s="103">
        <f t="shared" si="12"/>
        <v>150.18518244674584</v>
      </c>
      <c r="Z22" s="103">
        <f t="shared" si="13"/>
        <v>35.18403487781935</v>
      </c>
      <c r="AA22" s="103">
        <f t="shared" si="14"/>
        <v>230.58141377567131</v>
      </c>
      <c r="AB22" s="103">
        <f t="shared" si="15"/>
        <v>15.184907433885506</v>
      </c>
      <c r="AC22" s="103">
        <f t="shared" si="16"/>
        <v>0.13899792964694635</v>
      </c>
      <c r="AD22" s="110"/>
      <c r="AE22" s="1"/>
      <c r="AF22" s="1"/>
      <c r="AG22" s="3"/>
      <c r="AH22" s="2"/>
      <c r="AJ22" s="2"/>
    </row>
    <row r="23" spans="1:36" ht="15">
      <c r="A23" s="60" t="s">
        <v>76</v>
      </c>
      <c r="B23" s="60" t="s">
        <v>77</v>
      </c>
      <c r="C23" s="103">
        <v>-0.62991096595689722</v>
      </c>
      <c r="D23" s="103">
        <v>1.250296742492359</v>
      </c>
      <c r="E23" s="103">
        <v>1.4475098108140225</v>
      </c>
      <c r="F23" s="103">
        <v>0.85738493291340168</v>
      </c>
      <c r="G23" s="103">
        <v>0.40521560487681496</v>
      </c>
      <c r="H23" s="103">
        <v>-0.15609255695122351</v>
      </c>
      <c r="I23" s="103">
        <v>5.4185981737337581E-2</v>
      </c>
      <c r="K23" s="134"/>
      <c r="L23" s="103">
        <f t="shared" si="0"/>
        <v>0.62991096595689722</v>
      </c>
      <c r="M23" s="103">
        <f t="shared" si="1"/>
        <v>1.250296742492359</v>
      </c>
      <c r="N23" s="103">
        <f t="shared" si="2"/>
        <v>1.4475098108140225</v>
      </c>
      <c r="O23" s="103">
        <f t="shared" si="3"/>
        <v>0.85738493291340168</v>
      </c>
      <c r="P23" s="103">
        <f t="shared" si="4"/>
        <v>0.40521560487681496</v>
      </c>
      <c r="Q23" s="103">
        <f t="shared" si="5"/>
        <v>0.15609255695122351</v>
      </c>
      <c r="R23" s="103">
        <f t="shared" si="6"/>
        <v>5.4185981737337581E-2</v>
      </c>
      <c r="T23" s="103">
        <f t="shared" si="7"/>
        <v>6.653099010049262</v>
      </c>
      <c r="U23" s="103">
        <f t="shared" si="8"/>
        <v>6.5905059707066238</v>
      </c>
      <c r="V23" s="103">
        <f t="shared" si="9"/>
        <v>1.6516780961339796</v>
      </c>
      <c r="W23" s="103">
        <f t="shared" si="10"/>
        <v>31.316079505357081</v>
      </c>
      <c r="X23" s="103">
        <f t="shared" si="11"/>
        <v>0.27894395282189405</v>
      </c>
      <c r="Y23" s="103">
        <f t="shared" si="12"/>
        <v>153.01848448428547</v>
      </c>
      <c r="Z23" s="103">
        <f t="shared" si="13"/>
        <v>32.302829107106753</v>
      </c>
      <c r="AA23" s="103">
        <f t="shared" si="14"/>
        <v>231.81162012646107</v>
      </c>
      <c r="AB23" s="103">
        <f t="shared" si="15"/>
        <v>15.225361083615097</v>
      </c>
      <c r="AC23" s="103">
        <f t="shared" si="16"/>
        <v>0.13670416023661802</v>
      </c>
      <c r="AD23" s="110"/>
      <c r="AE23" s="1"/>
      <c r="AF23" s="1"/>
      <c r="AG23" s="3"/>
      <c r="AH23" s="2"/>
      <c r="AJ23" s="2"/>
    </row>
    <row r="24" spans="1:36" ht="15">
      <c r="A24" s="60" t="s">
        <v>218</v>
      </c>
      <c r="B24" s="60" t="s">
        <v>219</v>
      </c>
      <c r="C24" s="103">
        <v>0.39682464522056116</v>
      </c>
      <c r="D24" s="103">
        <v>-0.16025165190823384</v>
      </c>
      <c r="E24" s="103">
        <v>0.53389280877462708</v>
      </c>
      <c r="F24" s="103">
        <v>-0.29291981525888616</v>
      </c>
      <c r="G24" s="103">
        <v>0.44482696353343276</v>
      </c>
      <c r="H24" s="103">
        <v>-0.20403323257792469</v>
      </c>
      <c r="I24" s="103">
        <v>2.6976257016645975</v>
      </c>
      <c r="K24" s="134"/>
      <c r="L24" s="103">
        <f t="shared" si="0"/>
        <v>0.39682464522056116</v>
      </c>
      <c r="M24" s="103">
        <f t="shared" si="1"/>
        <v>0.16025165190823384</v>
      </c>
      <c r="N24" s="103">
        <f t="shared" si="2"/>
        <v>0.53389280877462708</v>
      </c>
      <c r="O24" s="103">
        <f t="shared" si="3"/>
        <v>0.29291981525888616</v>
      </c>
      <c r="P24" s="103">
        <f t="shared" si="4"/>
        <v>0.44482696353343276</v>
      </c>
      <c r="Q24" s="103">
        <f t="shared" si="5"/>
        <v>0.20403323257792469</v>
      </c>
      <c r="R24" s="103">
        <f t="shared" si="6"/>
        <v>2.6976257016645975</v>
      </c>
      <c r="T24" s="103">
        <f t="shared" si="7"/>
        <v>2.4106430949787332</v>
      </c>
      <c r="U24" s="103">
        <f t="shared" si="8"/>
        <v>15.82246699717648</v>
      </c>
      <c r="V24" s="103">
        <f t="shared" si="9"/>
        <v>4.8346919406996696</v>
      </c>
      <c r="W24" s="103">
        <f t="shared" si="10"/>
        <v>45.513668760116033</v>
      </c>
      <c r="X24" s="103">
        <f t="shared" si="11"/>
        <v>0.23867141963323243</v>
      </c>
      <c r="Y24" s="103">
        <f t="shared" si="12"/>
        <v>154.20684124841739</v>
      </c>
      <c r="Z24" s="103">
        <f t="shared" si="13"/>
        <v>9.2423178558252879</v>
      </c>
      <c r="AA24" s="103">
        <f t="shared" si="14"/>
        <v>232.26930131684682</v>
      </c>
      <c r="AB24" s="103">
        <f t="shared" si="15"/>
        <v>15.24038389663616</v>
      </c>
      <c r="AC24" s="103">
        <f t="shared" si="16"/>
        <v>0.13585234910968291</v>
      </c>
      <c r="AD24" s="110"/>
      <c r="AE24" s="1"/>
      <c r="AF24" s="1"/>
      <c r="AG24" s="3"/>
      <c r="AH24" s="2"/>
      <c r="AJ24" s="2"/>
    </row>
    <row r="25" spans="1:36" ht="15">
      <c r="A25" s="60" t="s">
        <v>302</v>
      </c>
      <c r="B25" s="60" t="s">
        <v>303</v>
      </c>
      <c r="C25" s="103">
        <v>0.72237496095975562</v>
      </c>
      <c r="D25" s="103">
        <v>0.65786641684410951</v>
      </c>
      <c r="E25" s="103">
        <v>-1.2810162153923073</v>
      </c>
      <c r="F25" s="103">
        <v>1.1682781080951012</v>
      </c>
      <c r="G25" s="103">
        <v>0.70230079480144314</v>
      </c>
      <c r="H25" s="103">
        <v>-0.29717511665265844</v>
      </c>
      <c r="I25" s="103">
        <v>1.0997786041303759</v>
      </c>
      <c r="K25" s="134"/>
      <c r="L25" s="103">
        <f t="shared" si="0"/>
        <v>0.72237496095975562</v>
      </c>
      <c r="M25" s="103">
        <f t="shared" si="1"/>
        <v>0.65786641684410951</v>
      </c>
      <c r="N25" s="103">
        <f t="shared" si="2"/>
        <v>1.2810162153923073</v>
      </c>
      <c r="O25" s="103">
        <f t="shared" si="3"/>
        <v>1.1682781080951012</v>
      </c>
      <c r="P25" s="103">
        <f t="shared" si="4"/>
        <v>0.70230079480144314</v>
      </c>
      <c r="Q25" s="103">
        <f t="shared" si="5"/>
        <v>0.29717511665265844</v>
      </c>
      <c r="R25" s="103">
        <f t="shared" si="6"/>
        <v>1.0997786041303759</v>
      </c>
      <c r="T25" s="103">
        <f t="shared" si="7"/>
        <v>1.5057112567752176</v>
      </c>
      <c r="U25" s="103">
        <f t="shared" si="8"/>
        <v>9.983251647934301</v>
      </c>
      <c r="V25" s="103">
        <f t="shared" si="9"/>
        <v>16.10980628235745</v>
      </c>
      <c r="W25" s="103">
        <f t="shared" si="10"/>
        <v>27.93316968224752</v>
      </c>
      <c r="X25" s="103">
        <f t="shared" si="11"/>
        <v>5.3391615969815683E-2</v>
      </c>
      <c r="Y25" s="103">
        <f t="shared" si="12"/>
        <v>156.52878937129447</v>
      </c>
      <c r="Z25" s="103">
        <f t="shared" si="13"/>
        <v>21.510720859081083</v>
      </c>
      <c r="AA25" s="103">
        <f t="shared" si="14"/>
        <v>233.62484071565987</v>
      </c>
      <c r="AB25" s="103">
        <f t="shared" si="15"/>
        <v>15.284791157083562</v>
      </c>
      <c r="AC25" s="103">
        <f t="shared" si="16"/>
        <v>0.13333440533225838</v>
      </c>
      <c r="AD25" s="110"/>
      <c r="AE25" s="1"/>
      <c r="AF25" s="1"/>
      <c r="AG25" s="3"/>
      <c r="AH25" s="2"/>
      <c r="AJ25" s="2"/>
    </row>
    <row r="26" spans="1:36" ht="15">
      <c r="A26" s="60" t="s">
        <v>50</v>
      </c>
      <c r="B26" s="60" t="s">
        <v>51</v>
      </c>
      <c r="C26" s="103">
        <v>0.62220563304000387</v>
      </c>
      <c r="D26" s="103">
        <v>-0.72447100966847089</v>
      </c>
      <c r="E26" s="103">
        <v>1.0415618543413774</v>
      </c>
      <c r="F26" s="103">
        <v>-0.44353823183916469</v>
      </c>
      <c r="G26" s="103">
        <v>0.82113487077129521</v>
      </c>
      <c r="H26" s="103">
        <v>0.61643718743333287</v>
      </c>
      <c r="I26" s="103">
        <v>0.60775936603838532</v>
      </c>
      <c r="K26" s="134"/>
      <c r="L26" s="103">
        <f t="shared" si="0"/>
        <v>0.62220563304000387</v>
      </c>
      <c r="M26" s="103">
        <f t="shared" si="1"/>
        <v>0.72447100966847089</v>
      </c>
      <c r="N26" s="103">
        <f t="shared" si="2"/>
        <v>1.0415618543413774</v>
      </c>
      <c r="O26" s="103">
        <f t="shared" si="3"/>
        <v>0.44353823183916469</v>
      </c>
      <c r="P26" s="103">
        <f t="shared" si="4"/>
        <v>0.82113487077129521</v>
      </c>
      <c r="Q26" s="103">
        <f t="shared" si="5"/>
        <v>0.61643718743333287</v>
      </c>
      <c r="R26" s="103">
        <f t="shared" si="6"/>
        <v>0.60775936603838532</v>
      </c>
      <c r="T26" s="103">
        <f t="shared" si="7"/>
        <v>1.7615755603005347</v>
      </c>
      <c r="U26" s="103">
        <f t="shared" si="8"/>
        <v>20.629453600614237</v>
      </c>
      <c r="V26" s="103">
        <f t="shared" si="9"/>
        <v>2.8599012166863571</v>
      </c>
      <c r="W26" s="103">
        <f t="shared" si="10"/>
        <v>47.568613386811535</v>
      </c>
      <c r="X26" s="103">
        <f t="shared" si="11"/>
        <v>1.2596062869613487E-2</v>
      </c>
      <c r="Y26" s="103">
        <f t="shared" si="12"/>
        <v>134.50280186040555</v>
      </c>
      <c r="Z26" s="103">
        <f t="shared" si="13"/>
        <v>26.31673996195034</v>
      </c>
      <c r="AA26" s="103">
        <f t="shared" si="14"/>
        <v>233.65168164963816</v>
      </c>
      <c r="AB26" s="103">
        <f t="shared" si="15"/>
        <v>15.285669159367481</v>
      </c>
      <c r="AC26" s="103">
        <f t="shared" si="16"/>
        <v>0.13328462157246135</v>
      </c>
      <c r="AD26" s="110"/>
      <c r="AE26" s="1"/>
      <c r="AF26" s="1"/>
      <c r="AG26" s="3"/>
      <c r="AH26" s="2"/>
      <c r="AJ26" s="2"/>
    </row>
    <row r="27" spans="1:36" ht="15">
      <c r="A27" s="60" t="s">
        <v>52</v>
      </c>
      <c r="B27" s="60" t="s">
        <v>53</v>
      </c>
      <c r="C27" s="103">
        <v>1.6489412442174622</v>
      </c>
      <c r="D27" s="103">
        <v>0.40396770585200326</v>
      </c>
      <c r="E27" s="103">
        <v>0.78483749810395687</v>
      </c>
      <c r="F27" s="103">
        <v>0.45322380517719213</v>
      </c>
      <c r="G27" s="103">
        <v>0.47783642908061369</v>
      </c>
      <c r="H27" s="103">
        <v>-0.1684201592552324</v>
      </c>
      <c r="I27" s="103">
        <v>0.38485522771666236</v>
      </c>
      <c r="K27" s="134"/>
      <c r="L27" s="103">
        <f t="shared" si="0"/>
        <v>1.6489412442174622</v>
      </c>
      <c r="M27" s="103">
        <f t="shared" si="1"/>
        <v>0.40396770585200326</v>
      </c>
      <c r="N27" s="103">
        <f t="shared" si="2"/>
        <v>0.78483749810395687</v>
      </c>
      <c r="O27" s="103">
        <f t="shared" si="3"/>
        <v>0.45322380517719213</v>
      </c>
      <c r="P27" s="103">
        <f t="shared" si="4"/>
        <v>0.47783642908061369</v>
      </c>
      <c r="Q27" s="103">
        <f t="shared" si="5"/>
        <v>0.1684201592552324</v>
      </c>
      <c r="R27" s="103">
        <f t="shared" si="6"/>
        <v>0.38485522771666236</v>
      </c>
      <c r="T27" s="103">
        <f t="shared" si="7"/>
        <v>9.0305048303053623E-2</v>
      </c>
      <c r="U27" s="103">
        <f t="shared" si="8"/>
        <v>11.652167361081478</v>
      </c>
      <c r="V27" s="103">
        <f t="shared" si="9"/>
        <v>3.7941141787094632</v>
      </c>
      <c r="W27" s="103">
        <f t="shared" si="10"/>
        <v>36.002859428859445</v>
      </c>
      <c r="X27" s="103">
        <f t="shared" si="11"/>
        <v>0.20750814990391148</v>
      </c>
      <c r="Y27" s="103">
        <f t="shared" si="12"/>
        <v>153.32362291411465</v>
      </c>
      <c r="Z27" s="103">
        <f t="shared" si="13"/>
        <v>28.653415722172436</v>
      </c>
      <c r="AA27" s="103">
        <f t="shared" si="14"/>
        <v>233.72399280314443</v>
      </c>
      <c r="AB27" s="103">
        <f t="shared" si="15"/>
        <v>15.288034301477232</v>
      </c>
      <c r="AC27" s="103">
        <f t="shared" si="16"/>
        <v>0.13315051523944343</v>
      </c>
      <c r="AD27" s="110"/>
      <c r="AE27" s="1"/>
      <c r="AF27" s="1"/>
      <c r="AG27" s="3"/>
      <c r="AH27" s="2"/>
      <c r="AJ27" s="2"/>
    </row>
    <row r="28" spans="1:36" ht="15">
      <c r="A28" s="60" t="s">
        <v>300</v>
      </c>
      <c r="B28" s="60" t="s">
        <v>301</v>
      </c>
      <c r="C28" s="103">
        <v>1.3734755924381445</v>
      </c>
      <c r="D28" s="103">
        <v>-0.35772842712431663</v>
      </c>
      <c r="E28" s="103">
        <v>1.0682919910130942E-2</v>
      </c>
      <c r="F28" s="103">
        <v>1.7133948349822459E-2</v>
      </c>
      <c r="G28" s="103">
        <v>-0.7567175823839517</v>
      </c>
      <c r="H28" s="103">
        <v>0.22743284806238603</v>
      </c>
      <c r="I28" s="103">
        <v>0.80131272054743685</v>
      </c>
      <c r="K28" s="134"/>
      <c r="L28" s="103">
        <f t="shared" si="0"/>
        <v>1.3734755924381445</v>
      </c>
      <c r="M28" s="103">
        <f t="shared" si="1"/>
        <v>0.35772842712431663</v>
      </c>
      <c r="N28" s="103">
        <f t="shared" si="2"/>
        <v>1.0682919910130942E-2</v>
      </c>
      <c r="O28" s="103">
        <f t="shared" si="3"/>
        <v>1.7133948349822459E-2</v>
      </c>
      <c r="P28" s="103">
        <f t="shared" si="4"/>
        <v>0.7567175823839517</v>
      </c>
      <c r="Q28" s="103">
        <f t="shared" si="5"/>
        <v>0.22743284806238603</v>
      </c>
      <c r="R28" s="103">
        <f t="shared" si="6"/>
        <v>0.80131272054743685</v>
      </c>
      <c r="T28" s="103">
        <f t="shared" si="7"/>
        <v>0.33174562883552239</v>
      </c>
      <c r="U28" s="103">
        <f t="shared" si="8"/>
        <v>17.432489165844455</v>
      </c>
      <c r="V28" s="103">
        <f t="shared" si="9"/>
        <v>7.409301316333722</v>
      </c>
      <c r="W28" s="103">
        <f t="shared" si="10"/>
        <v>41.426319897875878</v>
      </c>
      <c r="X28" s="103">
        <f t="shared" si="11"/>
        <v>2.85638607689619</v>
      </c>
      <c r="Y28" s="103">
        <f t="shared" si="12"/>
        <v>143.67710857455705</v>
      </c>
      <c r="Z28" s="103">
        <f t="shared" si="13"/>
        <v>24.36835148392575</v>
      </c>
      <c r="AA28" s="103">
        <f t="shared" si="14"/>
        <v>237.50170214426856</v>
      </c>
      <c r="AB28" s="103">
        <f t="shared" si="15"/>
        <v>15.411090232175937</v>
      </c>
      <c r="AC28" s="103">
        <f t="shared" si="16"/>
        <v>0.12617309956785538</v>
      </c>
      <c r="AD28" s="110"/>
      <c r="AE28" s="1"/>
      <c r="AF28" s="1"/>
      <c r="AG28" s="3"/>
      <c r="AH28" s="2"/>
      <c r="AJ28" s="2"/>
    </row>
    <row r="29" spans="1:36" ht="15">
      <c r="A29" s="60" t="s">
        <v>348</v>
      </c>
      <c r="B29" s="60" t="s">
        <v>349</v>
      </c>
      <c r="C29" s="103">
        <v>0.89767128481932168</v>
      </c>
      <c r="D29" s="103">
        <v>2.7736890084449999</v>
      </c>
      <c r="E29" s="103">
        <v>0.62540961035425646</v>
      </c>
      <c r="F29" s="103">
        <v>0.19673693565229028</v>
      </c>
      <c r="G29" s="103">
        <v>9.4926628733315851E-2</v>
      </c>
      <c r="H29" s="103">
        <v>-0.11089134850319096</v>
      </c>
      <c r="I29" s="103">
        <v>-0.66096413024586576</v>
      </c>
      <c r="K29" s="134"/>
      <c r="L29" s="103">
        <f t="shared" si="0"/>
        <v>0.89767128481932168</v>
      </c>
      <c r="M29" s="103">
        <f t="shared" si="1"/>
        <v>2.7736890084449999</v>
      </c>
      <c r="N29" s="103">
        <f t="shared" si="2"/>
        <v>0.62540961035425646</v>
      </c>
      <c r="O29" s="103">
        <f t="shared" si="3"/>
        <v>0.19673693565229028</v>
      </c>
      <c r="P29" s="103">
        <f t="shared" si="4"/>
        <v>9.4926628733315851E-2</v>
      </c>
      <c r="Q29" s="103">
        <f t="shared" si="5"/>
        <v>0.11089134850319096</v>
      </c>
      <c r="R29" s="103">
        <f t="shared" si="6"/>
        <v>0.66096413024586576</v>
      </c>
      <c r="T29" s="103">
        <f t="shared" si="7"/>
        <v>1.1062368417124047</v>
      </c>
      <c r="U29" s="103">
        <f t="shared" si="8"/>
        <v>1.0895305728652758</v>
      </c>
      <c r="V29" s="103">
        <f t="shared" si="9"/>
        <v>4.4406142068440451</v>
      </c>
      <c r="W29" s="103">
        <f t="shared" si="10"/>
        <v>39.14660960929595</v>
      </c>
      <c r="X29" s="103">
        <f t="shared" si="11"/>
        <v>0.70298234610379906</v>
      </c>
      <c r="Y29" s="103">
        <f t="shared" si="12"/>
        <v>151.90224394667837</v>
      </c>
      <c r="Z29" s="103">
        <f t="shared" si="13"/>
        <v>40.943462764056605</v>
      </c>
      <c r="AA29" s="103">
        <f t="shared" si="14"/>
        <v>239.33168028755648</v>
      </c>
      <c r="AB29" s="103">
        <f t="shared" si="15"/>
        <v>15.470348421659949</v>
      </c>
      <c r="AC29" s="103">
        <f t="shared" si="16"/>
        <v>0.12281309068711288</v>
      </c>
      <c r="AD29" s="110"/>
      <c r="AE29" s="1"/>
      <c r="AF29" s="1"/>
      <c r="AG29" s="3"/>
      <c r="AH29" s="2"/>
      <c r="AJ29" s="2"/>
    </row>
    <row r="30" spans="1:36" ht="15">
      <c r="A30" s="60" t="s">
        <v>312</v>
      </c>
      <c r="B30" s="60" t="s">
        <v>313</v>
      </c>
      <c r="C30" s="103">
        <v>0.99784061273907432</v>
      </c>
      <c r="D30" s="103">
        <v>-0.32951745923630538</v>
      </c>
      <c r="E30" s="103">
        <v>-0.81404249552913976</v>
      </c>
      <c r="F30" s="103">
        <v>0.42558851083529109</v>
      </c>
      <c r="G30" s="103">
        <v>0.41181749798625189</v>
      </c>
      <c r="H30" s="103">
        <v>-3.6925734679137699E-2</v>
      </c>
      <c r="I30" s="103">
        <v>1.0100037617033701</v>
      </c>
      <c r="K30" s="134"/>
      <c r="L30" s="103">
        <f t="shared" si="0"/>
        <v>0.99784061273907432</v>
      </c>
      <c r="M30" s="103">
        <f t="shared" si="1"/>
        <v>0.32951745923630538</v>
      </c>
      <c r="N30" s="103">
        <f t="shared" si="2"/>
        <v>0.81404249552913976</v>
      </c>
      <c r="O30" s="103">
        <f t="shared" si="3"/>
        <v>0.42558851083529109</v>
      </c>
      <c r="P30" s="103">
        <f t="shared" si="4"/>
        <v>0.41181749798625189</v>
      </c>
      <c r="Q30" s="103">
        <f t="shared" si="5"/>
        <v>3.6925734679137699E-2</v>
      </c>
      <c r="R30" s="103">
        <f t="shared" si="6"/>
        <v>1.0100037617033701</v>
      </c>
      <c r="T30" s="103">
        <f t="shared" si="7"/>
        <v>0.90555895659450736</v>
      </c>
      <c r="U30" s="103">
        <f t="shared" si="8"/>
        <v>17.197710846636824</v>
      </c>
      <c r="V30" s="103">
        <f t="shared" si="9"/>
        <v>12.579283735444456</v>
      </c>
      <c r="W30" s="103">
        <f t="shared" si="10"/>
        <v>36.335259840387138</v>
      </c>
      <c r="X30" s="103">
        <f t="shared" si="11"/>
        <v>0.27201393899397436</v>
      </c>
      <c r="Y30" s="103">
        <f t="shared" si="12"/>
        <v>150.08448276865991</v>
      </c>
      <c r="Z30" s="103">
        <f t="shared" si="13"/>
        <v>22.351525564908215</v>
      </c>
      <c r="AA30" s="103">
        <f t="shared" si="14"/>
        <v>239.72583565162506</v>
      </c>
      <c r="AB30" s="103">
        <f t="shared" si="15"/>
        <v>15.483082240032992</v>
      </c>
      <c r="AC30" s="103">
        <f t="shared" si="16"/>
        <v>0.12209106824275973</v>
      </c>
      <c r="AD30" s="110"/>
      <c r="AE30" s="1"/>
      <c r="AF30" s="1"/>
      <c r="AG30" s="3"/>
      <c r="AH30" s="2"/>
      <c r="AJ30" s="2"/>
    </row>
    <row r="31" spans="1:36" ht="15">
      <c r="A31" s="60" t="s">
        <v>58</v>
      </c>
      <c r="B31" s="60" t="s">
        <v>59</v>
      </c>
      <c r="C31" s="103">
        <v>1.1731369365986402</v>
      </c>
      <c r="D31" s="103">
        <v>2.0119928754686787</v>
      </c>
      <c r="E31" s="103">
        <v>-0.34200357863914238</v>
      </c>
      <c r="F31" s="103">
        <v>0.79520629787706198</v>
      </c>
      <c r="G31" s="103">
        <v>-0.2153623474101847</v>
      </c>
      <c r="H31" s="103">
        <v>-0.21499110129259924</v>
      </c>
      <c r="I31" s="103">
        <v>-0.54958193067753136</v>
      </c>
      <c r="K31" s="134"/>
      <c r="L31" s="103">
        <f t="shared" si="0"/>
        <v>1.1731369365986402</v>
      </c>
      <c r="M31" s="103">
        <f t="shared" si="1"/>
        <v>2.0119928754686787</v>
      </c>
      <c r="N31" s="103">
        <f t="shared" si="2"/>
        <v>0.34200357863914238</v>
      </c>
      <c r="O31" s="103">
        <f t="shared" si="3"/>
        <v>0.79520629787706198</v>
      </c>
      <c r="P31" s="103">
        <f t="shared" si="4"/>
        <v>0.2153623474101847</v>
      </c>
      <c r="Q31" s="103">
        <f t="shared" si="5"/>
        <v>0.21499110129259924</v>
      </c>
      <c r="R31" s="103">
        <f t="shared" si="6"/>
        <v>0.54958193067753136</v>
      </c>
      <c r="T31" s="103">
        <f t="shared" si="7"/>
        <v>0.60266077374468296</v>
      </c>
      <c r="U31" s="103">
        <f t="shared" si="8"/>
        <v>3.2598372727948726</v>
      </c>
      <c r="V31" s="103">
        <f t="shared" si="9"/>
        <v>9.453716624351614</v>
      </c>
      <c r="W31" s="103">
        <f t="shared" si="10"/>
        <v>32.015858565908886</v>
      </c>
      <c r="X31" s="103">
        <f t="shared" si="11"/>
        <v>1.3195792368180692</v>
      </c>
      <c r="Y31" s="103">
        <f t="shared" si="12"/>
        <v>154.47911105416395</v>
      </c>
      <c r="Z31" s="103">
        <f t="shared" si="13"/>
        <v>39.530464438286018</v>
      </c>
      <c r="AA31" s="103">
        <f t="shared" si="14"/>
        <v>240.66122796606811</v>
      </c>
      <c r="AB31" s="103">
        <f t="shared" si="15"/>
        <v>15.513259746618958</v>
      </c>
      <c r="AC31" s="103">
        <f t="shared" si="16"/>
        <v>0.12037996820729768</v>
      </c>
      <c r="AD31" s="110"/>
      <c r="AE31" s="1"/>
      <c r="AF31" s="1"/>
      <c r="AG31" s="3"/>
      <c r="AH31" s="2"/>
      <c r="AJ31" s="2"/>
    </row>
    <row r="32" spans="1:36" ht="15">
      <c r="A32" s="60" t="s">
        <v>268</v>
      </c>
      <c r="B32" s="60" t="s">
        <v>269</v>
      </c>
      <c r="C32" s="103">
        <v>1.6739835761974007</v>
      </c>
      <c r="D32" s="103">
        <v>-0.16025165190823384</v>
      </c>
      <c r="E32" s="103">
        <v>0.67574953053465336</v>
      </c>
      <c r="F32" s="103">
        <v>0.83147820462551059</v>
      </c>
      <c r="G32" s="103">
        <v>0.37880803243907096</v>
      </c>
      <c r="H32" s="103">
        <v>-0.22868843718594245</v>
      </c>
      <c r="I32" s="103">
        <v>-0.10629433889683162</v>
      </c>
      <c r="K32" s="134"/>
      <c r="L32" s="103">
        <f t="shared" si="0"/>
        <v>1.6739835761974007</v>
      </c>
      <c r="M32" s="103">
        <f t="shared" si="1"/>
        <v>0.16025165190823384</v>
      </c>
      <c r="N32" s="103">
        <f t="shared" si="2"/>
        <v>0.67574953053465336</v>
      </c>
      <c r="O32" s="103">
        <f t="shared" si="3"/>
        <v>0.83147820462551059</v>
      </c>
      <c r="P32" s="103">
        <f t="shared" si="4"/>
        <v>0.37880803243907096</v>
      </c>
      <c r="Q32" s="103">
        <f t="shared" si="5"/>
        <v>0.22868843718594245</v>
      </c>
      <c r="R32" s="103">
        <f t="shared" si="6"/>
        <v>0.10629433889683162</v>
      </c>
      <c r="T32" s="103">
        <f t="shared" si="7"/>
        <v>7.5881325310204556E-2</v>
      </c>
      <c r="U32" s="103">
        <f t="shared" si="8"/>
        <v>15.82246699717648</v>
      </c>
      <c r="V32" s="103">
        <f t="shared" si="9"/>
        <v>4.230988053761835</v>
      </c>
      <c r="W32" s="103">
        <f t="shared" si="10"/>
        <v>31.606702764503371</v>
      </c>
      <c r="X32" s="103">
        <f t="shared" si="11"/>
        <v>0.30753570798613733</v>
      </c>
      <c r="Y32" s="103">
        <f t="shared" si="12"/>
        <v>154.81978602196617</v>
      </c>
      <c r="Z32" s="103">
        <f t="shared" si="13"/>
        <v>34.152781392106448</v>
      </c>
      <c r="AA32" s="103">
        <f t="shared" si="14"/>
        <v>241.01614226281063</v>
      </c>
      <c r="AB32" s="103">
        <f t="shared" si="15"/>
        <v>15.524694594832152</v>
      </c>
      <c r="AC32" s="103">
        <f t="shared" si="16"/>
        <v>0.11973159889529505</v>
      </c>
      <c r="AD32" s="110"/>
      <c r="AE32" s="1"/>
      <c r="AF32" s="1"/>
      <c r="AG32" s="3"/>
      <c r="AH32" s="2"/>
      <c r="AJ32" s="2"/>
    </row>
    <row r="33" spans="1:36" ht="15">
      <c r="A33" s="60" t="s">
        <v>208</v>
      </c>
      <c r="B33" s="60" t="s">
        <v>209</v>
      </c>
      <c r="C33" s="103">
        <v>0.39682464522056116</v>
      </c>
      <c r="D33" s="103">
        <v>6.5436091195861204E-2</v>
      </c>
      <c r="E33" s="103">
        <v>0.92213729002032951</v>
      </c>
      <c r="F33" s="103">
        <v>1.5568945770722256</v>
      </c>
      <c r="G33" s="103">
        <v>0.24677017025034731</v>
      </c>
      <c r="H33" s="103">
        <v>-0.2327976379539454</v>
      </c>
      <c r="I33" s="103">
        <v>-0.74690396294689898</v>
      </c>
      <c r="K33" s="134"/>
      <c r="L33" s="103">
        <f t="shared" si="0"/>
        <v>0.39682464522056116</v>
      </c>
      <c r="M33" s="103">
        <f t="shared" si="1"/>
        <v>6.5436091195861204E-2</v>
      </c>
      <c r="N33" s="103">
        <f t="shared" si="2"/>
        <v>0.92213729002032951</v>
      </c>
      <c r="O33" s="103">
        <f t="shared" si="3"/>
        <v>1.5568945770722256</v>
      </c>
      <c r="P33" s="103">
        <f t="shared" si="4"/>
        <v>0.24677017025034731</v>
      </c>
      <c r="Q33" s="103">
        <f t="shared" si="5"/>
        <v>0.2327976379539454</v>
      </c>
      <c r="R33" s="103">
        <f t="shared" si="6"/>
        <v>0.74690396294689898</v>
      </c>
      <c r="T33" s="103">
        <f t="shared" si="7"/>
        <v>2.4106430949787332</v>
      </c>
      <c r="U33" s="103">
        <f t="shared" si="8"/>
        <v>14.077944706657348</v>
      </c>
      <c r="V33" s="103">
        <f t="shared" si="9"/>
        <v>3.2780869959224503</v>
      </c>
      <c r="W33" s="103">
        <f t="shared" si="10"/>
        <v>23.976373371289014</v>
      </c>
      <c r="X33" s="103">
        <f t="shared" si="11"/>
        <v>0.47141528026899998</v>
      </c>
      <c r="Y33" s="103">
        <f t="shared" si="12"/>
        <v>154.92206168294095</v>
      </c>
      <c r="Z33" s="103">
        <f t="shared" si="13"/>
        <v>42.05065619141682</v>
      </c>
      <c r="AA33" s="103">
        <f t="shared" si="14"/>
        <v>241.18718132347431</v>
      </c>
      <c r="AB33" s="103">
        <f t="shared" si="15"/>
        <v>15.530202230604543</v>
      </c>
      <c r="AC33" s="103">
        <f t="shared" si="16"/>
        <v>0.11941930948402091</v>
      </c>
      <c r="AD33" s="110"/>
      <c r="AE33" s="1"/>
      <c r="AF33" s="1"/>
      <c r="AG33" s="3"/>
      <c r="AH33" s="2"/>
      <c r="AJ33" s="2"/>
    </row>
    <row r="34" spans="1:36" ht="15">
      <c r="A34" s="60" t="s">
        <v>212</v>
      </c>
      <c r="B34" s="60" t="s">
        <v>213</v>
      </c>
      <c r="C34" s="103">
        <v>0.54707863710018967</v>
      </c>
      <c r="D34" s="103">
        <v>0.57323351318007376</v>
      </c>
      <c r="E34" s="103">
        <v>1.3457847274787924</v>
      </c>
      <c r="F34" s="103">
        <v>-0.2307411802225465</v>
      </c>
      <c r="G34" s="103">
        <v>-0.24176991984793017</v>
      </c>
      <c r="H34" s="103">
        <v>-3.0077066732466098E-2</v>
      </c>
      <c r="I34" s="103">
        <v>0.15152665611945637</v>
      </c>
      <c r="K34" s="134"/>
      <c r="L34" s="103">
        <f t="shared" si="0"/>
        <v>0.54707863710018967</v>
      </c>
      <c r="M34" s="103">
        <f t="shared" si="1"/>
        <v>0.57323351318007376</v>
      </c>
      <c r="N34" s="103">
        <f t="shared" si="2"/>
        <v>1.3457847274787924</v>
      </c>
      <c r="O34" s="103">
        <f t="shared" si="3"/>
        <v>0.2307411802225465</v>
      </c>
      <c r="P34" s="103">
        <f t="shared" si="4"/>
        <v>0.24176991984793017</v>
      </c>
      <c r="Q34" s="103">
        <f t="shared" si="5"/>
        <v>3.0077066732466098E-2</v>
      </c>
      <c r="R34" s="103">
        <f t="shared" si="6"/>
        <v>0.15152665611945637</v>
      </c>
      <c r="T34" s="103">
        <f t="shared" si="7"/>
        <v>1.9666432741553854</v>
      </c>
      <c r="U34" s="103">
        <f t="shared" si="8"/>
        <v>10.525231428884817</v>
      </c>
      <c r="V34" s="103">
        <f t="shared" si="9"/>
        <v>1.923495419095635</v>
      </c>
      <c r="W34" s="103">
        <f t="shared" si="10"/>
        <v>44.678573306639841</v>
      </c>
      <c r="X34" s="103">
        <f t="shared" si="11"/>
        <v>1.3809469064388875</v>
      </c>
      <c r="Y34" s="103">
        <f t="shared" si="12"/>
        <v>149.9167250186542</v>
      </c>
      <c r="Z34" s="103">
        <f t="shared" si="13"/>
        <v>31.205821618432729</v>
      </c>
      <c r="AA34" s="103">
        <f t="shared" si="14"/>
        <v>241.59743697230149</v>
      </c>
      <c r="AB34" s="103">
        <f t="shared" si="15"/>
        <v>15.543404934965231</v>
      </c>
      <c r="AC34" s="103">
        <f t="shared" si="16"/>
        <v>0.11867070065395036</v>
      </c>
      <c r="AD34" s="110"/>
      <c r="AE34" s="1"/>
      <c r="AF34" s="1"/>
      <c r="AG34" s="3"/>
      <c r="AH34" s="2"/>
      <c r="AJ34" s="2"/>
    </row>
    <row r="35" spans="1:36" ht="15">
      <c r="A35" s="60" t="s">
        <v>310</v>
      </c>
      <c r="B35" s="60" t="s">
        <v>311</v>
      </c>
      <c r="C35" s="103">
        <v>-0.12906432635813678</v>
      </c>
      <c r="D35" s="103">
        <v>-0.2448845555722696</v>
      </c>
      <c r="E35" s="103">
        <v>0.23804436143622848</v>
      </c>
      <c r="F35" s="103">
        <v>0.66814425718030157</v>
      </c>
      <c r="G35" s="103">
        <v>0.49764210840892226</v>
      </c>
      <c r="H35" s="103">
        <v>-6.7915957137826624E-3</v>
      </c>
      <c r="I35" s="103">
        <v>-1.316768072999666E-4</v>
      </c>
      <c r="K35" s="134"/>
      <c r="L35" s="103">
        <f t="shared" si="0"/>
        <v>0.12906432635813678</v>
      </c>
      <c r="M35" s="103">
        <f t="shared" si="1"/>
        <v>0.2448845555722696</v>
      </c>
      <c r="N35" s="103">
        <f t="shared" si="2"/>
        <v>0.23804436143622848</v>
      </c>
      <c r="O35" s="103">
        <f t="shared" si="3"/>
        <v>0.66814425718030157</v>
      </c>
      <c r="P35" s="103">
        <f t="shared" si="4"/>
        <v>0.49764210840892226</v>
      </c>
      <c r="Q35" s="103">
        <f t="shared" si="5"/>
        <v>6.7915957137826624E-3</v>
      </c>
      <c r="R35" s="103">
        <f t="shared" si="6"/>
        <v>1.316768072999666E-4</v>
      </c>
      <c r="T35" s="103">
        <f t="shared" si="7"/>
        <v>4.3202185955537136</v>
      </c>
      <c r="U35" s="103">
        <f t="shared" si="8"/>
        <v>16.502926193524043</v>
      </c>
      <c r="V35" s="103">
        <f t="shared" si="9"/>
        <v>6.2232374073718821</v>
      </c>
      <c r="W35" s="103">
        <f t="shared" si="10"/>
        <v>33.469902382587975</v>
      </c>
      <c r="X35" s="103">
        <f t="shared" si="11"/>
        <v>0.18985622788940101</v>
      </c>
      <c r="Y35" s="103">
        <f t="shared" si="12"/>
        <v>149.34705035625439</v>
      </c>
      <c r="Z35" s="103">
        <f t="shared" si="13"/>
        <v>32.923214617416775</v>
      </c>
      <c r="AA35" s="103">
        <f t="shared" si="14"/>
        <v>242.97640578059816</v>
      </c>
      <c r="AB35" s="103">
        <f t="shared" si="15"/>
        <v>15.587700464808725</v>
      </c>
      <c r="AC35" s="103">
        <f t="shared" si="16"/>
        <v>0.11615909213287845</v>
      </c>
      <c r="AD35" s="110"/>
      <c r="AE35" s="1"/>
      <c r="AF35" s="1"/>
      <c r="AG35" s="3"/>
      <c r="AH35" s="2"/>
      <c r="AJ35" s="2"/>
    </row>
    <row r="36" spans="1:36" ht="15">
      <c r="A36" s="60" t="s">
        <v>206</v>
      </c>
      <c r="B36" s="60" t="s">
        <v>207</v>
      </c>
      <c r="C36" s="103">
        <v>-1.3561385933751005</v>
      </c>
      <c r="D36" s="103">
        <v>1.4195625498204294</v>
      </c>
      <c r="E36" s="103">
        <v>1.9756970234005957</v>
      </c>
      <c r="F36" s="103">
        <v>-0.82252944811266349</v>
      </c>
      <c r="G36" s="103">
        <v>0.87395001564678465</v>
      </c>
      <c r="H36" s="103">
        <v>0.20003817627569964</v>
      </c>
      <c r="I36" s="103">
        <v>0.31812563280005141</v>
      </c>
      <c r="K36" s="134"/>
      <c r="L36" s="103">
        <f t="shared" ref="L36:L67" si="17">ABS(C36)</f>
        <v>1.3561385933751005</v>
      </c>
      <c r="M36" s="103">
        <f t="shared" ref="M36:M67" si="18">ABS(D36)</f>
        <v>1.4195625498204294</v>
      </c>
      <c r="N36" s="103">
        <f t="shared" ref="N36:N67" si="19">ABS(E36)</f>
        <v>1.9756970234005957</v>
      </c>
      <c r="O36" s="103">
        <f t="shared" ref="O36:O67" si="20">ABS(F36)</f>
        <v>0.82252944811266349</v>
      </c>
      <c r="P36" s="103">
        <f t="shared" ref="P36:P67" si="21">ABS(G36)</f>
        <v>0.87395001564678465</v>
      </c>
      <c r="Q36" s="103">
        <f t="shared" ref="Q36:Q67" si="22">ABS(H36)</f>
        <v>0.20003817627569964</v>
      </c>
      <c r="R36" s="103">
        <f t="shared" ref="R36:R67" si="23">ABS(I36)</f>
        <v>0.31812563280005141</v>
      </c>
      <c r="T36" s="103">
        <f t="shared" ref="T36:T67" si="24">(C36-C$174)^2</f>
        <v>10.926910844669468</v>
      </c>
      <c r="U36" s="103">
        <f t="shared" ref="U36:U67" si="25">(D36-D$174)^2</f>
        <v>5.750079173814199</v>
      </c>
      <c r="V36" s="103">
        <f t="shared" ref="V36:V67" si="26">(E36-E$174)^2</f>
        <v>0.5730324631794026</v>
      </c>
      <c r="W36" s="103">
        <f t="shared" ref="W36:W67" si="27">(F36-F$174)^2</f>
        <v>52.940052807156611</v>
      </c>
      <c r="X36" s="103">
        <f t="shared" ref="X36:X67" si="28">(G36-G$174)^2</f>
        <v>3.5303844029020114E-3</v>
      </c>
      <c r="Y36" s="103">
        <f t="shared" ref="Y36:Y67" si="29">(H36-H$174)^2</f>
        <v>144.33459362641634</v>
      </c>
      <c r="Z36" s="103">
        <f t="shared" ref="Z36:Z67" si="30">(I36-I$174)^2</f>
        <v>29.372260728832455</v>
      </c>
      <c r="AA36" s="103">
        <f t="shared" ref="AA36:AA67" si="31">SUM(T36:Z36)</f>
        <v>243.90046002847137</v>
      </c>
      <c r="AB36" s="103">
        <f t="shared" ref="AB36:AB67" si="32">SQRT(AA36)</f>
        <v>15.617312829948416</v>
      </c>
      <c r="AC36" s="103">
        <f t="shared" ref="AC36:AC67" si="33">1-(AB36/$AB$177)</f>
        <v>0.11448003628059</v>
      </c>
      <c r="AD36" s="110"/>
      <c r="AE36" s="1"/>
      <c r="AF36" s="1"/>
      <c r="AG36" s="3"/>
      <c r="AH36" s="2"/>
      <c r="AJ36" s="2"/>
    </row>
    <row r="37" spans="1:36" ht="15">
      <c r="A37" s="60" t="s">
        <v>242</v>
      </c>
      <c r="B37" s="60" t="s">
        <v>243</v>
      </c>
      <c r="C37" s="103">
        <v>0.12135899344124346</v>
      </c>
      <c r="D37" s="103">
        <v>-1.288690367428708</v>
      </c>
      <c r="E37" s="103">
        <v>1.6755767351788493</v>
      </c>
      <c r="F37" s="103">
        <v>0.62051542274246463</v>
      </c>
      <c r="G37" s="103">
        <v>0.5570591463938479</v>
      </c>
      <c r="H37" s="103">
        <v>3.1560944787578295E-2</v>
      </c>
      <c r="I37" s="103">
        <v>0.1014271702984578</v>
      </c>
      <c r="K37" s="134"/>
      <c r="L37" s="103">
        <f t="shared" si="17"/>
        <v>0.12135899344124346</v>
      </c>
      <c r="M37" s="103">
        <f t="shared" si="18"/>
        <v>1.288690367428708</v>
      </c>
      <c r="N37" s="103">
        <f t="shared" si="19"/>
        <v>1.6755767351788493</v>
      </c>
      <c r="O37" s="103">
        <f t="shared" si="20"/>
        <v>0.62051542274246463</v>
      </c>
      <c r="P37" s="103">
        <f t="shared" si="21"/>
        <v>0.5570591463938479</v>
      </c>
      <c r="Q37" s="103">
        <f t="shared" si="22"/>
        <v>3.1560944787578295E-2</v>
      </c>
      <c r="R37" s="103">
        <f t="shared" si="23"/>
        <v>0.1014271702984578</v>
      </c>
      <c r="T37" s="103">
        <f t="shared" si="24"/>
        <v>3.3419139056039699</v>
      </c>
      <c r="U37" s="103">
        <f t="shared" si="25"/>
        <v>26.073127171394738</v>
      </c>
      <c r="V37" s="103">
        <f t="shared" si="26"/>
        <v>1.1174802107127468</v>
      </c>
      <c r="W37" s="103">
        <f t="shared" si="27"/>
        <v>34.023266778553655</v>
      </c>
      <c r="X37" s="103">
        <f t="shared" si="28"/>
        <v>0.14160764104973911</v>
      </c>
      <c r="Y37" s="103">
        <f t="shared" si="29"/>
        <v>148.41112665134088</v>
      </c>
      <c r="Z37" s="103">
        <f t="shared" si="30"/>
        <v>31.768064786867985</v>
      </c>
      <c r="AA37" s="103">
        <f t="shared" si="31"/>
        <v>244.87658714552373</v>
      </c>
      <c r="AB37" s="103">
        <f t="shared" si="32"/>
        <v>15.648533066889168</v>
      </c>
      <c r="AC37" s="103">
        <f t="shared" si="33"/>
        <v>0.11270981221041121</v>
      </c>
      <c r="AD37" s="110"/>
      <c r="AE37" s="1"/>
      <c r="AF37" s="1"/>
      <c r="AG37" s="3"/>
      <c r="AH37" s="2"/>
      <c r="AJ37" s="2"/>
    </row>
    <row r="38" spans="1:36" ht="15">
      <c r="A38" s="60" t="s">
        <v>266</v>
      </c>
      <c r="B38" s="60" t="s">
        <v>267</v>
      </c>
      <c r="C38" s="103">
        <v>0.22152832136099521</v>
      </c>
      <c r="D38" s="103">
        <v>0.88355415994820463</v>
      </c>
      <c r="E38" s="103">
        <v>-0.58560934918115026</v>
      </c>
      <c r="F38" s="103">
        <v>-0.48981778989671215</v>
      </c>
      <c r="G38" s="103">
        <v>0.62967997059764513</v>
      </c>
      <c r="H38" s="103">
        <v>0.20551711063303693</v>
      </c>
      <c r="I38" s="103">
        <v>0.25658232751697502</v>
      </c>
      <c r="K38" s="134"/>
      <c r="L38" s="103">
        <f t="shared" si="17"/>
        <v>0.22152832136099521</v>
      </c>
      <c r="M38" s="103">
        <f t="shared" si="18"/>
        <v>0.88355415994820463</v>
      </c>
      <c r="N38" s="103">
        <f t="shared" si="19"/>
        <v>0.58560934918115026</v>
      </c>
      <c r="O38" s="103">
        <f t="shared" si="20"/>
        <v>0.48981778989671215</v>
      </c>
      <c r="P38" s="103">
        <f t="shared" si="21"/>
        <v>0.62967997059764513</v>
      </c>
      <c r="Q38" s="103">
        <f t="shared" si="22"/>
        <v>0.20551711063303693</v>
      </c>
      <c r="R38" s="103">
        <f t="shared" si="23"/>
        <v>0.25658232751697502</v>
      </c>
      <c r="T38" s="103">
        <f t="shared" si="24"/>
        <v>2.9857106595197038</v>
      </c>
      <c r="U38" s="103">
        <f t="shared" si="25"/>
        <v>8.6080077984739614</v>
      </c>
      <c r="V38" s="103">
        <f t="shared" si="26"/>
        <v>11.011084692828186</v>
      </c>
      <c r="W38" s="103">
        <f t="shared" si="27"/>
        <v>48.209135437587285</v>
      </c>
      <c r="X38" s="103">
        <f t="shared" si="28"/>
        <v>9.2225844401738755E-2</v>
      </c>
      <c r="Y38" s="103">
        <f t="shared" si="29"/>
        <v>144.20297654115771</v>
      </c>
      <c r="Z38" s="103">
        <f t="shared" si="30"/>
        <v>30.043130734053214</v>
      </c>
      <c r="AA38" s="103">
        <f t="shared" si="31"/>
        <v>245.1522717080218</v>
      </c>
      <c r="AB38" s="103">
        <f t="shared" si="32"/>
        <v>15.657339228234846</v>
      </c>
      <c r="AC38" s="103">
        <f t="shared" si="33"/>
        <v>0.11221049252845039</v>
      </c>
      <c r="AD38" s="110"/>
      <c r="AE38" s="1"/>
      <c r="AF38" s="1"/>
      <c r="AG38" s="3"/>
      <c r="AH38" s="2"/>
      <c r="AJ38" s="2"/>
    </row>
    <row r="39" spans="1:36" ht="15">
      <c r="A39" s="60" t="s">
        <v>318</v>
      </c>
      <c r="B39" s="60" t="s">
        <v>319</v>
      </c>
      <c r="C39" s="103">
        <v>0.19648598938105682</v>
      </c>
      <c r="D39" s="103">
        <v>1.6170393250365132</v>
      </c>
      <c r="E39" s="103">
        <v>-0.51147748209873256</v>
      </c>
      <c r="F39" s="103">
        <v>0.79520629787706198</v>
      </c>
      <c r="G39" s="103">
        <v>-0.31439074405172746</v>
      </c>
      <c r="H39" s="103">
        <v>-0.16978989284456672</v>
      </c>
      <c r="I39" s="103">
        <v>-0.63125124547187228</v>
      </c>
      <c r="K39" s="134"/>
      <c r="L39" s="103">
        <f t="shared" si="17"/>
        <v>0.19648598938105682</v>
      </c>
      <c r="M39" s="103">
        <f t="shared" si="18"/>
        <v>1.6170393250365132</v>
      </c>
      <c r="N39" s="103">
        <f t="shared" si="19"/>
        <v>0.51147748209873256</v>
      </c>
      <c r="O39" s="103">
        <f t="shared" si="20"/>
        <v>0.79520629787706198</v>
      </c>
      <c r="P39" s="103">
        <f t="shared" si="21"/>
        <v>0.31439074405172746</v>
      </c>
      <c r="Q39" s="103">
        <f t="shared" si="22"/>
        <v>0.16978989284456672</v>
      </c>
      <c r="R39" s="103">
        <f t="shared" si="23"/>
        <v>0.63125124547187228</v>
      </c>
      <c r="T39" s="103">
        <f t="shared" si="24"/>
        <v>3.0728801158677914</v>
      </c>
      <c r="U39" s="103">
        <f t="shared" si="25"/>
        <v>4.8420043866416016</v>
      </c>
      <c r="V39" s="103">
        <f t="shared" si="26"/>
        <v>10.524597352080932</v>
      </c>
      <c r="W39" s="103">
        <f t="shared" si="27"/>
        <v>32.015858565908886</v>
      </c>
      <c r="X39" s="103">
        <f t="shared" si="28"/>
        <v>1.5568995216798212</v>
      </c>
      <c r="Y39" s="103">
        <f t="shared" si="29"/>
        <v>153.35754594579672</v>
      </c>
      <c r="Z39" s="103">
        <f t="shared" si="30"/>
        <v>40.564097478626167</v>
      </c>
      <c r="AA39" s="103">
        <f t="shared" si="31"/>
        <v>245.93388336660192</v>
      </c>
      <c r="AB39" s="103">
        <f t="shared" si="32"/>
        <v>15.682279278427671</v>
      </c>
      <c r="AC39" s="103">
        <f t="shared" si="33"/>
        <v>0.11079636241641477</v>
      </c>
      <c r="AD39" s="110"/>
      <c r="AE39" s="1"/>
      <c r="AF39" s="1"/>
      <c r="AG39" s="3"/>
      <c r="AH39" s="2"/>
      <c r="AJ39" s="2"/>
    </row>
    <row r="40" spans="1:36" ht="15">
      <c r="A40" s="60" t="s">
        <v>166</v>
      </c>
      <c r="B40" s="60" t="s">
        <v>167</v>
      </c>
      <c r="C40" s="103">
        <v>-0.22923365427788939</v>
      </c>
      <c r="D40" s="103">
        <v>-0.21667358768425735</v>
      </c>
      <c r="E40" s="103">
        <v>-0.95902371240931528</v>
      </c>
      <c r="F40" s="103">
        <v>-0.7840253283664097</v>
      </c>
      <c r="G40" s="103">
        <v>0.93336705363170958</v>
      </c>
      <c r="H40" s="103">
        <v>0.65615946152402815</v>
      </c>
      <c r="I40" s="103">
        <v>0.69884753928470322</v>
      </c>
      <c r="K40" s="134"/>
      <c r="L40" s="103">
        <f t="shared" si="17"/>
        <v>0.22923365427788939</v>
      </c>
      <c r="M40" s="103">
        <f t="shared" si="18"/>
        <v>0.21667358768425735</v>
      </c>
      <c r="N40" s="103">
        <f t="shared" si="19"/>
        <v>0.95902371240931528</v>
      </c>
      <c r="O40" s="103">
        <f t="shared" si="20"/>
        <v>0.7840253283664097</v>
      </c>
      <c r="P40" s="103">
        <f t="shared" si="21"/>
        <v>0.93336705363170958</v>
      </c>
      <c r="Q40" s="103">
        <f t="shared" si="22"/>
        <v>0.65615946152402815</v>
      </c>
      <c r="R40" s="103">
        <f t="shared" si="23"/>
        <v>0.69884753928470322</v>
      </c>
      <c r="T40" s="103">
        <f t="shared" si="24"/>
        <v>4.7466591014292474</v>
      </c>
      <c r="U40" s="103">
        <f t="shared" si="25"/>
        <v>16.27451474398983</v>
      </c>
      <c r="V40" s="103">
        <f t="shared" si="26"/>
        <v>13.628721344348063</v>
      </c>
      <c r="W40" s="103">
        <f t="shared" si="27"/>
        <v>52.381224075775457</v>
      </c>
      <c r="X40" s="103">
        <f t="shared" si="28"/>
        <v>0</v>
      </c>
      <c r="Y40" s="103">
        <f t="shared" si="29"/>
        <v>133.58301884691181</v>
      </c>
      <c r="Z40" s="103">
        <f t="shared" si="30"/>
        <v>25.390475201385069</v>
      </c>
      <c r="AA40" s="103">
        <f t="shared" si="31"/>
        <v>246.00461331383949</v>
      </c>
      <c r="AB40" s="103">
        <f t="shared" si="32"/>
        <v>15.684534207742335</v>
      </c>
      <c r="AC40" s="103">
        <f t="shared" si="33"/>
        <v>0.11066850527820848</v>
      </c>
      <c r="AD40" s="110"/>
      <c r="AE40" s="1"/>
      <c r="AF40" s="1"/>
      <c r="AG40" s="3"/>
      <c r="AH40" s="2"/>
      <c r="AJ40" s="2"/>
    </row>
    <row r="41" spans="1:36" ht="15">
      <c r="A41" s="60" t="s">
        <v>32</v>
      </c>
      <c r="B41" s="60" t="s">
        <v>33</v>
      </c>
      <c r="C41" s="103">
        <v>1.5988565802575865</v>
      </c>
      <c r="D41" s="103">
        <v>6.5436091195861204E-2</v>
      </c>
      <c r="E41" s="103">
        <v>0.50387184283793407</v>
      </c>
      <c r="F41" s="103">
        <v>-0.22037911069374064</v>
      </c>
      <c r="G41" s="103">
        <v>0.69569890169200699</v>
      </c>
      <c r="H41" s="103">
        <v>-0.12595841798586849</v>
      </c>
      <c r="I41" s="103">
        <v>0.25028574930455927</v>
      </c>
      <c r="K41" s="134"/>
      <c r="L41" s="103">
        <f t="shared" si="17"/>
        <v>1.5988565802575865</v>
      </c>
      <c r="M41" s="103">
        <f t="shared" si="18"/>
        <v>6.5436091195861204E-2</v>
      </c>
      <c r="N41" s="103">
        <f t="shared" si="19"/>
        <v>0.50387184283793407</v>
      </c>
      <c r="O41" s="103">
        <f t="shared" si="20"/>
        <v>0.22037911069374064</v>
      </c>
      <c r="P41" s="103">
        <f t="shared" si="21"/>
        <v>0.69569890169200699</v>
      </c>
      <c r="Q41" s="103">
        <f t="shared" si="22"/>
        <v>0.12595841798586849</v>
      </c>
      <c r="R41" s="103">
        <f t="shared" si="23"/>
        <v>0.25028574930455927</v>
      </c>
      <c r="T41" s="103">
        <f t="shared" si="24"/>
        <v>0.12291520463471163</v>
      </c>
      <c r="U41" s="103">
        <f t="shared" si="25"/>
        <v>14.077944706657348</v>
      </c>
      <c r="V41" s="103">
        <f t="shared" si="26"/>
        <v>4.967612996134025</v>
      </c>
      <c r="W41" s="103">
        <f t="shared" si="27"/>
        <v>44.540156321142412</v>
      </c>
      <c r="X41" s="103">
        <f t="shared" si="28"/>
        <v>5.6486150446433556E-2</v>
      </c>
      <c r="Y41" s="103">
        <f t="shared" si="29"/>
        <v>152.27387009271516</v>
      </c>
      <c r="Z41" s="103">
        <f t="shared" si="30"/>
        <v>30.112195504357185</v>
      </c>
      <c r="AA41" s="103">
        <f t="shared" si="31"/>
        <v>246.15118097608726</v>
      </c>
      <c r="AB41" s="103">
        <f t="shared" si="32"/>
        <v>15.689205874616066</v>
      </c>
      <c r="AC41" s="103">
        <f t="shared" si="33"/>
        <v>0.11040361628446282</v>
      </c>
      <c r="AD41" s="110"/>
      <c r="AE41" s="1"/>
      <c r="AF41" s="1"/>
      <c r="AG41" s="3"/>
      <c r="AH41" s="2"/>
      <c r="AJ41" s="2"/>
    </row>
    <row r="42" spans="1:36" ht="15">
      <c r="A42" s="60" t="s">
        <v>330</v>
      </c>
      <c r="B42" s="60" t="s">
        <v>331</v>
      </c>
      <c r="C42" s="103">
        <v>0.12135899344124346</v>
      </c>
      <c r="D42" s="103">
        <v>2.3505244901248217</v>
      </c>
      <c r="E42" s="103">
        <v>-1.1600049387842939</v>
      </c>
      <c r="F42" s="103">
        <v>0.54649175773170222</v>
      </c>
      <c r="G42" s="103">
        <v>0.82773676388073059</v>
      </c>
      <c r="H42" s="103">
        <v>-0.2519739082046259</v>
      </c>
      <c r="I42" s="103">
        <v>-0.24652979745151235</v>
      </c>
      <c r="K42" s="134"/>
      <c r="L42" s="103">
        <f t="shared" si="17"/>
        <v>0.12135899344124346</v>
      </c>
      <c r="M42" s="103">
        <f t="shared" si="18"/>
        <v>2.3505244901248217</v>
      </c>
      <c r="N42" s="103">
        <f t="shared" si="19"/>
        <v>1.1600049387842939</v>
      </c>
      <c r="O42" s="103">
        <f t="shared" si="20"/>
        <v>0.54649175773170222</v>
      </c>
      <c r="P42" s="103">
        <f t="shared" si="21"/>
        <v>0.82773676388073059</v>
      </c>
      <c r="Q42" s="103">
        <f t="shared" si="22"/>
        <v>0.2519739082046259</v>
      </c>
      <c r="R42" s="103">
        <f t="shared" si="23"/>
        <v>0.24652979745151235</v>
      </c>
      <c r="T42" s="103">
        <f t="shared" si="24"/>
        <v>3.3419139056039699</v>
      </c>
      <c r="U42" s="103">
        <f t="shared" si="25"/>
        <v>2.1520019496184877</v>
      </c>
      <c r="V42" s="103">
        <f t="shared" si="26"/>
        <v>15.153043529029409</v>
      </c>
      <c r="W42" s="103">
        <f t="shared" si="27"/>
        <v>34.892298461215759</v>
      </c>
      <c r="X42" s="103">
        <f t="shared" si="28"/>
        <v>1.1157758112875777E-2</v>
      </c>
      <c r="Y42" s="103">
        <f t="shared" si="29"/>
        <v>155.39979462930845</v>
      </c>
      <c r="Z42" s="103">
        <f t="shared" si="30"/>
        <v>35.811530103339777</v>
      </c>
      <c r="AA42" s="103">
        <f t="shared" si="31"/>
        <v>246.76174033622871</v>
      </c>
      <c r="AB42" s="103">
        <f t="shared" si="32"/>
        <v>15.708651766979518</v>
      </c>
      <c r="AC42" s="103">
        <f t="shared" si="33"/>
        <v>0.10930101136851633</v>
      </c>
      <c r="AD42" s="110"/>
      <c r="AE42" s="1"/>
      <c r="AF42" s="1"/>
      <c r="AG42" s="3"/>
      <c r="AH42" s="2"/>
      <c r="AJ42" s="2"/>
    </row>
    <row r="43" spans="1:36" ht="15">
      <c r="A43" s="60" t="s">
        <v>344</v>
      </c>
      <c r="B43" s="60" t="s">
        <v>345</v>
      </c>
      <c r="C43" s="103">
        <v>-0.17914899031801351</v>
      </c>
      <c r="D43" s="103">
        <v>2.8583219121090346</v>
      </c>
      <c r="E43" s="103">
        <v>-0.45797387330714695</v>
      </c>
      <c r="F43" s="103">
        <v>0.72414544482578058</v>
      </c>
      <c r="G43" s="103">
        <v>-1.5423428624068567</v>
      </c>
      <c r="H43" s="103">
        <v>-0.19581483104191877</v>
      </c>
      <c r="I43" s="103">
        <v>-0.44115385420239478</v>
      </c>
      <c r="K43" s="134"/>
      <c r="L43" s="103">
        <f t="shared" si="17"/>
        <v>0.17914899031801351</v>
      </c>
      <c r="M43" s="103">
        <f t="shared" si="18"/>
        <v>2.8583219121090346</v>
      </c>
      <c r="N43" s="103">
        <f t="shared" si="19"/>
        <v>0.45797387330714695</v>
      </c>
      <c r="O43" s="103">
        <f t="shared" si="20"/>
        <v>0.72414544482578058</v>
      </c>
      <c r="P43" s="103">
        <f t="shared" si="21"/>
        <v>1.5423428624068567</v>
      </c>
      <c r="Q43" s="103">
        <f t="shared" si="22"/>
        <v>0.19581483104191877</v>
      </c>
      <c r="R43" s="103">
        <f t="shared" si="23"/>
        <v>0.44115385420239478</v>
      </c>
      <c r="T43" s="103">
        <f t="shared" si="24"/>
        <v>4.5309303749275092</v>
      </c>
      <c r="U43" s="103">
        <f t="shared" si="25"/>
        <v>0.92001266781027058</v>
      </c>
      <c r="V43" s="103">
        <f t="shared" si="26"/>
        <v>10.180311069852674</v>
      </c>
      <c r="W43" s="103">
        <f t="shared" si="27"/>
        <v>32.82506917694414</v>
      </c>
      <c r="X43" s="103">
        <f t="shared" si="28"/>
        <v>6.1291395883716842</v>
      </c>
      <c r="Y43" s="103">
        <f t="shared" si="29"/>
        <v>154.00279649239639</v>
      </c>
      <c r="Z43" s="103">
        <f t="shared" si="30"/>
        <v>38.178775822744647</v>
      </c>
      <c r="AA43" s="103">
        <f t="shared" si="31"/>
        <v>246.76703519304732</v>
      </c>
      <c r="AB43" s="103">
        <f t="shared" si="32"/>
        <v>15.708820299215576</v>
      </c>
      <c r="AC43" s="103">
        <f t="shared" si="33"/>
        <v>0.10929145539296625</v>
      </c>
      <c r="AD43" s="110"/>
      <c r="AE43" s="1"/>
      <c r="AF43" s="1"/>
      <c r="AG43" s="3"/>
      <c r="AH43" s="2"/>
      <c r="AJ43" s="2"/>
    </row>
    <row r="44" spans="1:36" ht="15">
      <c r="A44" s="60" t="s">
        <v>324</v>
      </c>
      <c r="B44" s="60" t="s">
        <v>325</v>
      </c>
      <c r="C44" s="103">
        <v>-1.2559692654553478</v>
      </c>
      <c r="D44" s="103">
        <v>1.7580941644765724</v>
      </c>
      <c r="E44" s="103">
        <v>0.15778333134726782</v>
      </c>
      <c r="F44" s="103">
        <v>-0.27515537922900374</v>
      </c>
      <c r="G44" s="103">
        <v>0.33919667378245316</v>
      </c>
      <c r="H44" s="103">
        <v>0.20688684422237125</v>
      </c>
      <c r="I44" s="103">
        <v>-0.26540591953445336</v>
      </c>
      <c r="K44" s="134"/>
      <c r="L44" s="103">
        <f t="shared" si="17"/>
        <v>1.2559692654553478</v>
      </c>
      <c r="M44" s="103">
        <f t="shared" si="18"/>
        <v>1.7580941644765724</v>
      </c>
      <c r="N44" s="103">
        <f t="shared" si="19"/>
        <v>0.15778333134726782</v>
      </c>
      <c r="O44" s="103">
        <f t="shared" si="20"/>
        <v>0.27515537922900374</v>
      </c>
      <c r="P44" s="103">
        <f t="shared" si="21"/>
        <v>0.33919667378245316</v>
      </c>
      <c r="Q44" s="103">
        <f t="shared" si="22"/>
        <v>0.20688684422237125</v>
      </c>
      <c r="R44" s="103">
        <f t="shared" si="23"/>
        <v>0.26540591953445336</v>
      </c>
      <c r="T44" s="103">
        <f t="shared" si="24"/>
        <v>10.2747077180363</v>
      </c>
      <c r="U44" s="103">
        <f t="shared" si="25"/>
        <v>4.2411310612118829</v>
      </c>
      <c r="V44" s="103">
        <f t="shared" si="26"/>
        <v>6.6301242717183309</v>
      </c>
      <c r="W44" s="103">
        <f t="shared" si="27"/>
        <v>45.274292995860812</v>
      </c>
      <c r="X44" s="103">
        <f t="shared" si="28"/>
        <v>0.35303844029020959</v>
      </c>
      <c r="Y44" s="103">
        <f t="shared" si="29"/>
        <v>144.17008165069359</v>
      </c>
      <c r="Z44" s="103">
        <f t="shared" si="30"/>
        <v>36.037806168114123</v>
      </c>
      <c r="AA44" s="103">
        <f t="shared" si="31"/>
        <v>246.98118230592524</v>
      </c>
      <c r="AB44" s="103">
        <f t="shared" si="32"/>
        <v>15.715634963498141</v>
      </c>
      <c r="AC44" s="103">
        <f t="shared" si="33"/>
        <v>0.10890505593142219</v>
      </c>
      <c r="AD44" s="110"/>
      <c r="AE44" s="1"/>
      <c r="AF44" s="1"/>
      <c r="AG44" s="3"/>
      <c r="AH44" s="2"/>
      <c r="AJ44" s="2"/>
    </row>
    <row r="45" spans="1:36" ht="15">
      <c r="A45" s="60" t="s">
        <v>314</v>
      </c>
      <c r="B45" s="60" t="s">
        <v>315</v>
      </c>
      <c r="C45" s="103">
        <v>1.2733062645183919</v>
      </c>
      <c r="D45" s="103">
        <v>0.43217867374001451</v>
      </c>
      <c r="E45" s="103">
        <v>-0.5050075603962022</v>
      </c>
      <c r="F45" s="103">
        <v>0.28741514805753654</v>
      </c>
      <c r="G45" s="103">
        <v>0.32599288756358152</v>
      </c>
      <c r="H45" s="103">
        <v>-7.3908541591164334E-2</v>
      </c>
      <c r="I45" s="103">
        <v>-0.2538924234413143</v>
      </c>
      <c r="K45" s="134"/>
      <c r="L45" s="103">
        <f t="shared" si="17"/>
        <v>1.2733062645183919</v>
      </c>
      <c r="M45" s="103">
        <f t="shared" si="18"/>
        <v>0.43217867374001451</v>
      </c>
      <c r="N45" s="103">
        <f t="shared" si="19"/>
        <v>0.5050075603962022</v>
      </c>
      <c r="O45" s="103">
        <f t="shared" si="20"/>
        <v>0.28741514805753654</v>
      </c>
      <c r="P45" s="103">
        <f t="shared" si="21"/>
        <v>0.32599288756358152</v>
      </c>
      <c r="Q45" s="103">
        <f t="shared" si="22"/>
        <v>7.3908541591164334E-2</v>
      </c>
      <c r="R45" s="103">
        <f t="shared" si="23"/>
        <v>0.2538924234413143</v>
      </c>
      <c r="T45" s="103">
        <f t="shared" si="24"/>
        <v>0.45716930703420838</v>
      </c>
      <c r="U45" s="103">
        <f t="shared" si="25"/>
        <v>11.460365412169478</v>
      </c>
      <c r="V45" s="103">
        <f t="shared" si="26"/>
        <v>10.482660243225705</v>
      </c>
      <c r="W45" s="103">
        <f t="shared" si="27"/>
        <v>38.020134843178646</v>
      </c>
      <c r="X45" s="103">
        <f t="shared" si="28"/>
        <v>0.36890337760695391</v>
      </c>
      <c r="Y45" s="103">
        <f t="shared" si="29"/>
        <v>150.99199562966203</v>
      </c>
      <c r="Z45" s="103">
        <f t="shared" si="30"/>
        <v>35.899704247763921</v>
      </c>
      <c r="AA45" s="103">
        <f t="shared" si="31"/>
        <v>247.68093306064094</v>
      </c>
      <c r="AB45" s="103">
        <f t="shared" si="32"/>
        <v>15.737882102133087</v>
      </c>
      <c r="AC45" s="103">
        <f t="shared" si="33"/>
        <v>0.10764361706473713</v>
      </c>
      <c r="AD45" s="110"/>
      <c r="AE45" s="1"/>
      <c r="AF45" s="1"/>
      <c r="AG45" s="3"/>
      <c r="AH45" s="2"/>
      <c r="AJ45" s="2"/>
    </row>
    <row r="46" spans="1:36" ht="15">
      <c r="A46" s="60" t="s">
        <v>94</v>
      </c>
      <c r="B46" s="60" t="s">
        <v>95</v>
      </c>
      <c r="C46" s="103">
        <v>0.14640132542118095</v>
      </c>
      <c r="D46" s="103">
        <v>0.15006899485989597</v>
      </c>
      <c r="E46" s="103">
        <v>0.53806204758907061</v>
      </c>
      <c r="F46" s="103">
        <v>0.56477849429589</v>
      </c>
      <c r="G46" s="103">
        <v>-1.8262242661126125</v>
      </c>
      <c r="H46" s="103">
        <v>-5.0623070572480895E-2</v>
      </c>
      <c r="I46" s="103">
        <v>-4.7237920983422291E-2</v>
      </c>
      <c r="K46" s="134"/>
      <c r="L46" s="103">
        <f t="shared" si="17"/>
        <v>0.14640132542118095</v>
      </c>
      <c r="M46" s="103">
        <f t="shared" si="18"/>
        <v>0.15006899485989597</v>
      </c>
      <c r="N46" s="103">
        <f t="shared" si="19"/>
        <v>0.53806204758907061</v>
      </c>
      <c r="O46" s="103">
        <f t="shared" si="20"/>
        <v>0.56477849429589</v>
      </c>
      <c r="P46" s="103">
        <f t="shared" si="21"/>
        <v>1.8262242661126125</v>
      </c>
      <c r="Q46" s="103">
        <f t="shared" si="22"/>
        <v>5.0623070572480895E-2</v>
      </c>
      <c r="R46" s="103">
        <f t="shared" si="23"/>
        <v>4.7237920983422291E-2</v>
      </c>
      <c r="T46" s="103">
        <f t="shared" si="24"/>
        <v>3.2509817389099247</v>
      </c>
      <c r="U46" s="103">
        <f t="shared" si="25"/>
        <v>13.450012185115568</v>
      </c>
      <c r="V46" s="103">
        <f t="shared" si="26"/>
        <v>4.8163747345765371</v>
      </c>
      <c r="W46" s="103">
        <f t="shared" si="27"/>
        <v>34.67659444537216</v>
      </c>
      <c r="X46" s="103">
        <f t="shared" si="28"/>
        <v>7.6153442520082093</v>
      </c>
      <c r="Y46" s="103">
        <f t="shared" si="29"/>
        <v>150.42027969418717</v>
      </c>
      <c r="Z46" s="103">
        <f t="shared" si="30"/>
        <v>33.466013139145481</v>
      </c>
      <c r="AA46" s="103">
        <f t="shared" si="31"/>
        <v>247.69560018931506</v>
      </c>
      <c r="AB46" s="103">
        <f t="shared" si="32"/>
        <v>15.738348076888981</v>
      </c>
      <c r="AC46" s="103">
        <f t="shared" si="33"/>
        <v>0.10761719574927608</v>
      </c>
      <c r="AD46" s="110"/>
      <c r="AE46" s="1"/>
      <c r="AF46" s="1"/>
      <c r="AG46" s="3"/>
      <c r="AH46" s="2"/>
      <c r="AJ46" s="2"/>
    </row>
    <row r="47" spans="1:36" ht="15">
      <c r="A47" s="60" t="s">
        <v>140</v>
      </c>
      <c r="B47" s="60" t="s">
        <v>141</v>
      </c>
      <c r="C47" s="103">
        <v>0.89767128481932168</v>
      </c>
      <c r="D47" s="103">
        <v>-0.2448845555722696</v>
      </c>
      <c r="E47" s="103">
        <v>-0.9292596261049848</v>
      </c>
      <c r="F47" s="103">
        <v>1.1682781080951012</v>
      </c>
      <c r="G47" s="103">
        <v>-1.4433144657653139</v>
      </c>
      <c r="H47" s="103">
        <v>-0.14513468823654896</v>
      </c>
      <c r="I47" s="103">
        <v>0.15751958315269959</v>
      </c>
      <c r="K47" s="134"/>
      <c r="L47" s="103">
        <f t="shared" si="17"/>
        <v>0.89767128481932168</v>
      </c>
      <c r="M47" s="103">
        <f t="shared" si="18"/>
        <v>0.2448845555722696</v>
      </c>
      <c r="N47" s="103">
        <f t="shared" si="19"/>
        <v>0.9292596261049848</v>
      </c>
      <c r="O47" s="103">
        <f t="shared" si="20"/>
        <v>1.1682781080951012</v>
      </c>
      <c r="P47" s="103">
        <f t="shared" si="21"/>
        <v>1.4433144657653139</v>
      </c>
      <c r="Q47" s="103">
        <f t="shared" si="22"/>
        <v>0.14513468823654896</v>
      </c>
      <c r="R47" s="103">
        <f t="shared" si="23"/>
        <v>0.15751958315269959</v>
      </c>
      <c r="T47" s="103">
        <f t="shared" si="24"/>
        <v>1.1062368417124047</v>
      </c>
      <c r="U47" s="103">
        <f t="shared" si="25"/>
        <v>16.502926193524043</v>
      </c>
      <c r="V47" s="103">
        <f t="shared" si="26"/>
        <v>13.409846506204605</v>
      </c>
      <c r="W47" s="103">
        <f t="shared" si="27"/>
        <v>27.93316968224752</v>
      </c>
      <c r="X47" s="103">
        <f t="shared" si="28"/>
        <v>5.6486150446433445</v>
      </c>
      <c r="Y47" s="103">
        <f t="shared" si="29"/>
        <v>152.7475054835717</v>
      </c>
      <c r="Z47" s="103">
        <f t="shared" si="30"/>
        <v>31.138901950523277</v>
      </c>
      <c r="AA47" s="103">
        <f t="shared" si="31"/>
        <v>248.48720170242689</v>
      </c>
      <c r="AB47" s="103">
        <f t="shared" si="32"/>
        <v>15.763476827858343</v>
      </c>
      <c r="AC47" s="103">
        <f t="shared" si="33"/>
        <v>0.1061923660817784</v>
      </c>
      <c r="AD47" s="110"/>
      <c r="AE47" s="1"/>
      <c r="AF47" s="1"/>
      <c r="AG47" s="3"/>
      <c r="AH47" s="2"/>
      <c r="AJ47" s="2"/>
    </row>
    <row r="48" spans="1:36" ht="15">
      <c r="A48" s="60" t="s">
        <v>128</v>
      </c>
      <c r="B48" s="60" t="s">
        <v>129</v>
      </c>
      <c r="C48" s="103">
        <v>-0.65495329793683565</v>
      </c>
      <c r="D48" s="103">
        <v>1.0810309351642873</v>
      </c>
      <c r="E48" s="103">
        <v>-0.67538341342986541</v>
      </c>
      <c r="F48" s="103">
        <v>1.0331079733896018</v>
      </c>
      <c r="G48" s="103">
        <v>0.12793609428049676</v>
      </c>
      <c r="H48" s="103">
        <v>-5.4732271340483855E-2</v>
      </c>
      <c r="I48" s="103">
        <v>-0.77320742912576701</v>
      </c>
      <c r="K48" s="134"/>
      <c r="L48" s="103">
        <f t="shared" si="17"/>
        <v>0.65495329793683565</v>
      </c>
      <c r="M48" s="103">
        <f t="shared" si="18"/>
        <v>1.0810309351642873</v>
      </c>
      <c r="N48" s="103">
        <f t="shared" si="19"/>
        <v>0.67538341342986541</v>
      </c>
      <c r="O48" s="103">
        <f t="shared" si="20"/>
        <v>1.0331079733896018</v>
      </c>
      <c r="P48" s="103">
        <f t="shared" si="21"/>
        <v>0.12793609428049676</v>
      </c>
      <c r="Q48" s="103">
        <f t="shared" si="22"/>
        <v>5.4732271340483855E-2</v>
      </c>
      <c r="R48" s="103">
        <f t="shared" si="23"/>
        <v>0.77320742912576701</v>
      </c>
      <c r="T48" s="103">
        <f t="shared" si="24"/>
        <v>6.7829125169849025</v>
      </c>
      <c r="U48" s="103">
        <f t="shared" si="25"/>
        <v>7.4882345946599047</v>
      </c>
      <c r="V48" s="103">
        <f t="shared" si="26"/>
        <v>11.614937813271036</v>
      </c>
      <c r="W48" s="103">
        <f t="shared" si="27"/>
        <v>29.380238708087063</v>
      </c>
      <c r="X48" s="103">
        <f t="shared" si="28"/>
        <v>0.64871903028141498</v>
      </c>
      <c r="Y48" s="103">
        <f t="shared" si="29"/>
        <v>150.52109194247947</v>
      </c>
      <c r="Z48" s="103">
        <f t="shared" si="30"/>
        <v>42.392485488283114</v>
      </c>
      <c r="AA48" s="103">
        <f t="shared" si="31"/>
        <v>248.8286200940469</v>
      </c>
      <c r="AB48" s="103">
        <f t="shared" si="32"/>
        <v>15.774302523219431</v>
      </c>
      <c r="AC48" s="103">
        <f t="shared" si="33"/>
        <v>0.10557853645130533</v>
      </c>
      <c r="AD48" s="110"/>
      <c r="AE48" s="1"/>
      <c r="AF48" s="1"/>
      <c r="AG48" s="3"/>
      <c r="AH48" s="2"/>
      <c r="AJ48" s="2"/>
    </row>
    <row r="49" spans="1:36" ht="15">
      <c r="A49" s="60" t="s">
        <v>260</v>
      </c>
      <c r="B49" s="60" t="s">
        <v>261</v>
      </c>
      <c r="C49" s="103">
        <v>0.12135899344124346</v>
      </c>
      <c r="D49" s="103">
        <v>-1.9196812468174566E-2</v>
      </c>
      <c r="E49" s="103">
        <v>-0.12961654709122872</v>
      </c>
      <c r="F49" s="103">
        <v>0.17637965054139232</v>
      </c>
      <c r="G49" s="103">
        <v>0.68249511547313457</v>
      </c>
      <c r="H49" s="103">
        <v>-2.733759955379746E-2</v>
      </c>
      <c r="I49" s="103">
        <v>-3.9544173118515706E-2</v>
      </c>
      <c r="K49" s="134"/>
      <c r="L49" s="103">
        <f t="shared" si="17"/>
        <v>0.12135899344124346</v>
      </c>
      <c r="M49" s="103">
        <f t="shared" si="18"/>
        <v>1.9196812468174566E-2</v>
      </c>
      <c r="N49" s="103">
        <f t="shared" si="19"/>
        <v>0.12961654709122872</v>
      </c>
      <c r="O49" s="103">
        <f t="shared" si="20"/>
        <v>0.17637965054139232</v>
      </c>
      <c r="P49" s="103">
        <f t="shared" si="21"/>
        <v>0.68249511547313457</v>
      </c>
      <c r="Q49" s="103">
        <f t="shared" si="22"/>
        <v>2.733759955379746E-2</v>
      </c>
      <c r="R49" s="103">
        <f t="shared" si="23"/>
        <v>3.9544173118515706E-2</v>
      </c>
      <c r="T49" s="103">
        <f t="shared" si="24"/>
        <v>3.3419139056039699</v>
      </c>
      <c r="U49" s="103">
        <f t="shared" si="25"/>
        <v>14.720202684964347</v>
      </c>
      <c r="V49" s="103">
        <f t="shared" si="26"/>
        <v>8.1927764476615739</v>
      </c>
      <c r="W49" s="103">
        <f t="shared" si="27"/>
        <v>39.401763903852839</v>
      </c>
      <c r="X49" s="103">
        <f t="shared" si="28"/>
        <v>6.2936729355439883E-2</v>
      </c>
      <c r="Y49" s="103">
        <f t="shared" si="29"/>
        <v>149.84964818503343</v>
      </c>
      <c r="Z49" s="103">
        <f t="shared" si="30"/>
        <v>33.377055951869039</v>
      </c>
      <c r="AA49" s="103">
        <f t="shared" si="31"/>
        <v>248.94629780834063</v>
      </c>
      <c r="AB49" s="103">
        <f t="shared" si="32"/>
        <v>15.778032127243899</v>
      </c>
      <c r="AC49" s="103">
        <f t="shared" si="33"/>
        <v>0.1053670635265842</v>
      </c>
      <c r="AD49" s="110"/>
      <c r="AE49" s="1"/>
      <c r="AF49" s="1"/>
      <c r="AG49" s="3"/>
      <c r="AH49" s="2"/>
      <c r="AJ49" s="2"/>
    </row>
    <row r="50" spans="1:36" ht="15">
      <c r="A50" s="60" t="s">
        <v>214</v>
      </c>
      <c r="B50" s="60" t="s">
        <v>215</v>
      </c>
      <c r="C50" s="103">
        <v>0.82254428887950737</v>
      </c>
      <c r="D50" s="103">
        <v>0.62965544895609826</v>
      </c>
      <c r="E50" s="103">
        <v>1.6600323969201207</v>
      </c>
      <c r="F50" s="103">
        <v>-0.53249098712215259</v>
      </c>
      <c r="G50" s="103">
        <v>0.66929132925426227</v>
      </c>
      <c r="H50" s="103">
        <v>-6.8429607233827058E-2</v>
      </c>
      <c r="I50" s="103">
        <v>-0.31677329082593819</v>
      </c>
      <c r="K50" s="134"/>
      <c r="L50" s="103">
        <f t="shared" si="17"/>
        <v>0.82254428887950737</v>
      </c>
      <c r="M50" s="103">
        <f t="shared" si="18"/>
        <v>0.62965544895609826</v>
      </c>
      <c r="N50" s="103">
        <f t="shared" si="19"/>
        <v>1.6600323969201207</v>
      </c>
      <c r="O50" s="103">
        <f t="shared" si="20"/>
        <v>0.53249098712215259</v>
      </c>
      <c r="P50" s="103">
        <f t="shared" si="21"/>
        <v>0.66929132925426227</v>
      </c>
      <c r="Q50" s="103">
        <f t="shared" si="22"/>
        <v>6.8429607233827058E-2</v>
      </c>
      <c r="R50" s="103">
        <f t="shared" si="23"/>
        <v>0.31677329082593819</v>
      </c>
      <c r="T50" s="103">
        <f t="shared" si="24"/>
        <v>1.2699147417616898</v>
      </c>
      <c r="U50" s="103">
        <f t="shared" si="25"/>
        <v>10.162319857499444</v>
      </c>
      <c r="V50" s="103">
        <f t="shared" si="26"/>
        <v>1.1505859682735013</v>
      </c>
      <c r="W50" s="103">
        <f t="shared" si="27"/>
        <v>48.803540342435582</v>
      </c>
      <c r="X50" s="103">
        <f t="shared" si="28"/>
        <v>6.9735988205473512E-2</v>
      </c>
      <c r="Y50" s="103">
        <f t="shared" si="29"/>
        <v>150.85737667223424</v>
      </c>
      <c r="Z50" s="103">
        <f t="shared" si="30"/>
        <v>36.657176812759175</v>
      </c>
      <c r="AA50" s="103">
        <f t="shared" si="31"/>
        <v>248.97065038316913</v>
      </c>
      <c r="AB50" s="103">
        <f t="shared" si="32"/>
        <v>15.778803832457298</v>
      </c>
      <c r="AC50" s="103">
        <f t="shared" si="33"/>
        <v>0.1053233069354208</v>
      </c>
      <c r="AD50" s="110"/>
      <c r="AE50" s="1"/>
      <c r="AF50" s="1"/>
      <c r="AG50" s="3"/>
      <c r="AH50" s="2"/>
      <c r="AJ50" s="2"/>
    </row>
    <row r="51" spans="1:36" ht="15">
      <c r="A51" s="60" t="s">
        <v>148</v>
      </c>
      <c r="B51" s="60" t="s">
        <v>149</v>
      </c>
      <c r="C51" s="103">
        <v>0.74741729293969406</v>
      </c>
      <c r="D51" s="103">
        <v>0.20649093063592047</v>
      </c>
      <c r="E51" s="103">
        <v>-0.70768159608803327</v>
      </c>
      <c r="F51" s="103">
        <v>-0.13182118974323284</v>
      </c>
      <c r="G51" s="103">
        <v>0.74191215345806094</v>
      </c>
      <c r="H51" s="103">
        <v>-0.10267294696718504</v>
      </c>
      <c r="I51" s="103">
        <v>0.40819851298177373</v>
      </c>
      <c r="K51" s="134"/>
      <c r="L51" s="103">
        <f t="shared" si="17"/>
        <v>0.74741729293969406</v>
      </c>
      <c r="M51" s="103">
        <f t="shared" si="18"/>
        <v>0.20649093063592047</v>
      </c>
      <c r="N51" s="103">
        <f t="shared" si="19"/>
        <v>0.70768159608803327</v>
      </c>
      <c r="O51" s="103">
        <f t="shared" si="20"/>
        <v>0.13182118974323284</v>
      </c>
      <c r="P51" s="103">
        <f t="shared" si="21"/>
        <v>0.74191215345806094</v>
      </c>
      <c r="Q51" s="103">
        <f t="shared" si="22"/>
        <v>0.10267294696718504</v>
      </c>
      <c r="R51" s="103">
        <f t="shared" si="23"/>
        <v>0.40819851298177373</v>
      </c>
      <c r="T51" s="103">
        <f t="shared" si="24"/>
        <v>1.4448807728488542</v>
      </c>
      <c r="U51" s="103">
        <f t="shared" si="25"/>
        <v>13.03934909117949</v>
      </c>
      <c r="V51" s="103">
        <f t="shared" si="26"/>
        <v>11.836129889233483</v>
      </c>
      <c r="W51" s="103">
        <f t="shared" si="27"/>
        <v>43.365955824206814</v>
      </c>
      <c r="X51" s="103">
        <f t="shared" si="28"/>
        <v>3.6654978800501767E-2</v>
      </c>
      <c r="Y51" s="103">
        <f t="shared" si="29"/>
        <v>151.69973014546363</v>
      </c>
      <c r="Z51" s="103">
        <f t="shared" si="30"/>
        <v>28.404052622774053</v>
      </c>
      <c r="AA51" s="103">
        <f t="shared" si="31"/>
        <v>249.82675332450683</v>
      </c>
      <c r="AB51" s="103">
        <f t="shared" si="32"/>
        <v>15.805908810457778</v>
      </c>
      <c r="AC51" s="103">
        <f t="shared" si="33"/>
        <v>0.10378642287623918</v>
      </c>
      <c r="AD51" s="110"/>
      <c r="AE51" s="1"/>
      <c r="AF51" s="1"/>
      <c r="AG51" s="3"/>
      <c r="AH51" s="2"/>
      <c r="AJ51" s="2"/>
    </row>
    <row r="52" spans="1:36" ht="15">
      <c r="A52" s="60" t="s">
        <v>256</v>
      </c>
      <c r="B52" s="60" t="s">
        <v>257</v>
      </c>
      <c r="C52" s="103">
        <v>-0.22923365427788939</v>
      </c>
      <c r="D52" s="103">
        <v>0.20649093063592047</v>
      </c>
      <c r="E52" s="103">
        <v>0.5880327501054613</v>
      </c>
      <c r="F52" s="103">
        <v>-0.90138128413399721</v>
      </c>
      <c r="G52" s="103">
        <v>0.58346671883159185</v>
      </c>
      <c r="H52" s="103">
        <v>0.18908030756102509</v>
      </c>
      <c r="I52" s="103">
        <v>0.385985759707488</v>
      </c>
      <c r="K52" s="134"/>
      <c r="L52" s="103">
        <f t="shared" si="17"/>
        <v>0.22923365427788939</v>
      </c>
      <c r="M52" s="103">
        <f t="shared" si="18"/>
        <v>0.20649093063592047</v>
      </c>
      <c r="N52" s="103">
        <f t="shared" si="19"/>
        <v>0.5880327501054613</v>
      </c>
      <c r="O52" s="103">
        <f t="shared" si="20"/>
        <v>0.90138128413399721</v>
      </c>
      <c r="P52" s="103">
        <f t="shared" si="21"/>
        <v>0.58346671883159185</v>
      </c>
      <c r="Q52" s="103">
        <f t="shared" si="22"/>
        <v>0.18908030756102509</v>
      </c>
      <c r="R52" s="103">
        <f t="shared" si="23"/>
        <v>0.385985759707488</v>
      </c>
      <c r="T52" s="103">
        <f t="shared" si="24"/>
        <v>4.7466591014292474</v>
      </c>
      <c r="U52" s="103">
        <f t="shared" si="25"/>
        <v>13.03934909117949</v>
      </c>
      <c r="V52" s="103">
        <f t="shared" si="26"/>
        <v>4.5995379942979726</v>
      </c>
      <c r="W52" s="103">
        <f t="shared" si="27"/>
        <v>54.093721001910481</v>
      </c>
      <c r="X52" s="103">
        <f t="shared" si="28"/>
        <v>0.12243024429323447</v>
      </c>
      <c r="Y52" s="103">
        <f t="shared" si="29"/>
        <v>144.59800790926374</v>
      </c>
      <c r="Z52" s="103">
        <f t="shared" si="30"/>
        <v>28.641313776799326</v>
      </c>
      <c r="AA52" s="103">
        <f t="shared" si="31"/>
        <v>249.8410191191735</v>
      </c>
      <c r="AB52" s="103">
        <f t="shared" si="32"/>
        <v>15.806360084446181</v>
      </c>
      <c r="AC52" s="103">
        <f t="shared" si="33"/>
        <v>0.10376083511154555</v>
      </c>
      <c r="AD52" s="110"/>
      <c r="AE52" s="1"/>
      <c r="AF52" s="1"/>
      <c r="AG52" s="3"/>
      <c r="AH52" s="2"/>
      <c r="AJ52" s="2"/>
    </row>
    <row r="53" spans="1:36" ht="15">
      <c r="A53" s="60" t="s">
        <v>70</v>
      </c>
      <c r="B53" s="60" t="s">
        <v>71</v>
      </c>
      <c r="C53" s="103">
        <v>0.19648598938105682</v>
      </c>
      <c r="D53" s="103">
        <v>-0.49878326656437588</v>
      </c>
      <c r="E53" s="103">
        <v>0.7969135868657039</v>
      </c>
      <c r="F53" s="103">
        <v>-0.18145217622924031</v>
      </c>
      <c r="G53" s="103">
        <v>0.88715380186565695</v>
      </c>
      <c r="H53" s="103">
        <v>0.13566069757698659</v>
      </c>
      <c r="I53" s="103">
        <v>-0.21155252627623841</v>
      </c>
      <c r="K53" s="134"/>
      <c r="L53" s="103">
        <f t="shared" si="17"/>
        <v>0.19648598938105682</v>
      </c>
      <c r="M53" s="103">
        <f t="shared" si="18"/>
        <v>0.49878326656437588</v>
      </c>
      <c r="N53" s="103">
        <f t="shared" si="19"/>
        <v>0.7969135868657039</v>
      </c>
      <c r="O53" s="103">
        <f t="shared" si="20"/>
        <v>0.18145217622924031</v>
      </c>
      <c r="P53" s="103">
        <f t="shared" si="21"/>
        <v>0.88715380186565695</v>
      </c>
      <c r="Q53" s="103">
        <f t="shared" si="22"/>
        <v>0.13566069757698659</v>
      </c>
      <c r="R53" s="103">
        <f t="shared" si="23"/>
        <v>0.21155252627623841</v>
      </c>
      <c r="T53" s="103">
        <f t="shared" si="24"/>
        <v>3.0728801158677914</v>
      </c>
      <c r="U53" s="103">
        <f t="shared" si="25"/>
        <v>18.630256523158</v>
      </c>
      <c r="V53" s="103">
        <f t="shared" si="26"/>
        <v>3.7472152253899949</v>
      </c>
      <c r="W53" s="103">
        <f t="shared" si="27"/>
        <v>44.022087269574534</v>
      </c>
      <c r="X53" s="103">
        <f t="shared" si="28"/>
        <v>2.1356646387925655E-3</v>
      </c>
      <c r="Y53" s="103">
        <f t="shared" si="29"/>
        <v>145.88559155794863</v>
      </c>
      <c r="Z53" s="103">
        <f t="shared" si="30"/>
        <v>35.394126394283496</v>
      </c>
      <c r="AA53" s="103">
        <f t="shared" si="31"/>
        <v>250.75429275086123</v>
      </c>
      <c r="AB53" s="103">
        <f t="shared" si="32"/>
        <v>15.835223167068445</v>
      </c>
      <c r="AC53" s="103">
        <f t="shared" si="33"/>
        <v>0.10212426445724676</v>
      </c>
      <c r="AD53" s="110"/>
      <c r="AE53" s="1"/>
      <c r="AF53" s="1"/>
      <c r="AG53" s="3"/>
      <c r="AH53" s="2"/>
      <c r="AJ53" s="2"/>
    </row>
    <row r="54" spans="1:36" ht="15">
      <c r="A54" s="60" t="s">
        <v>68</v>
      </c>
      <c r="B54" s="60" t="s">
        <v>69</v>
      </c>
      <c r="C54" s="103">
        <v>-0.12906432635813678</v>
      </c>
      <c r="D54" s="103">
        <v>-0.27309552346028187</v>
      </c>
      <c r="E54" s="103">
        <v>-0.70371206932984531</v>
      </c>
      <c r="F54" s="103">
        <v>1.2337304482661038</v>
      </c>
      <c r="G54" s="103">
        <v>0.15434366671824076</v>
      </c>
      <c r="H54" s="103">
        <v>-0.1273281515752028</v>
      </c>
      <c r="I54" s="103">
        <v>-0.40587477960016527</v>
      </c>
      <c r="K54" s="134"/>
      <c r="L54" s="103">
        <f t="shared" si="17"/>
        <v>0.12906432635813678</v>
      </c>
      <c r="M54" s="103">
        <f t="shared" si="18"/>
        <v>0.27309552346028187</v>
      </c>
      <c r="N54" s="103">
        <f t="shared" si="19"/>
        <v>0.70371206932984531</v>
      </c>
      <c r="O54" s="103">
        <f t="shared" si="20"/>
        <v>1.2337304482661038</v>
      </c>
      <c r="P54" s="103">
        <f t="shared" si="21"/>
        <v>0.15434366671824076</v>
      </c>
      <c r="Q54" s="103">
        <f t="shared" si="22"/>
        <v>0.1273281515752028</v>
      </c>
      <c r="R54" s="103">
        <f t="shared" si="23"/>
        <v>0.40587477960016527</v>
      </c>
      <c r="T54" s="103">
        <f t="shared" si="24"/>
        <v>4.3202185955537136</v>
      </c>
      <c r="U54" s="103">
        <f t="shared" si="25"/>
        <v>16.732929360476614</v>
      </c>
      <c r="V54" s="103">
        <f t="shared" si="26"/>
        <v>11.808832383115206</v>
      </c>
      <c r="W54" s="103">
        <f t="shared" si="27"/>
        <v>27.245598371880966</v>
      </c>
      <c r="X54" s="103">
        <f t="shared" si="28"/>
        <v>0.60687743735813215</v>
      </c>
      <c r="Y54" s="103">
        <f t="shared" si="29"/>
        <v>152.30767680185065</v>
      </c>
      <c r="Z54" s="103">
        <f t="shared" si="30"/>
        <v>37.744048855519644</v>
      </c>
      <c r="AA54" s="103">
        <f t="shared" si="31"/>
        <v>250.76618180575494</v>
      </c>
      <c r="AB54" s="103">
        <f t="shared" si="32"/>
        <v>15.835598561650739</v>
      </c>
      <c r="AC54" s="103">
        <f t="shared" si="33"/>
        <v>0.10210297914392097</v>
      </c>
      <c r="AD54" s="110"/>
      <c r="AE54" s="1"/>
      <c r="AF54" s="1"/>
      <c r="AG54" s="3"/>
      <c r="AH54" s="2"/>
      <c r="AJ54" s="2"/>
    </row>
    <row r="55" spans="1:36" ht="15">
      <c r="A55" s="60" t="s">
        <v>48</v>
      </c>
      <c r="B55" s="60" t="s">
        <v>49</v>
      </c>
      <c r="C55" s="103">
        <v>-1.0806729415957819</v>
      </c>
      <c r="D55" s="103">
        <v>3.2814864304292124</v>
      </c>
      <c r="E55" s="103">
        <v>2.7326861007190222</v>
      </c>
      <c r="F55" s="103">
        <v>-0.64526437748756194</v>
      </c>
      <c r="G55" s="103">
        <v>-0.7567175823839517</v>
      </c>
      <c r="H55" s="103">
        <v>-0.16020175771922648</v>
      </c>
      <c r="I55" s="103">
        <v>-0.19858428784603074</v>
      </c>
      <c r="K55" s="134"/>
      <c r="L55" s="103">
        <f t="shared" si="17"/>
        <v>1.0806729415957819</v>
      </c>
      <c r="M55" s="103">
        <f t="shared" si="18"/>
        <v>3.2814864304292124</v>
      </c>
      <c r="N55" s="103">
        <f t="shared" si="19"/>
        <v>2.7326861007190222</v>
      </c>
      <c r="O55" s="103">
        <f t="shared" si="20"/>
        <v>0.64526437748756194</v>
      </c>
      <c r="P55" s="103">
        <f t="shared" si="21"/>
        <v>0.7567175823839517</v>
      </c>
      <c r="Q55" s="103">
        <f t="shared" si="22"/>
        <v>0.16020175771922648</v>
      </c>
      <c r="R55" s="103">
        <f t="shared" si="23"/>
        <v>0.19858428784603074</v>
      </c>
      <c r="T55" s="103">
        <f t="shared" si="24"/>
        <v>9.1816403625347576</v>
      </c>
      <c r="U55" s="103">
        <f t="shared" si="25"/>
        <v>0.28730499401341469</v>
      </c>
      <c r="V55" s="103">
        <f t="shared" si="26"/>
        <v>0</v>
      </c>
      <c r="W55" s="103">
        <f t="shared" si="27"/>
        <v>50.391917406030856</v>
      </c>
      <c r="X55" s="103">
        <f t="shared" si="28"/>
        <v>2.85638607689619</v>
      </c>
      <c r="Y55" s="103">
        <f t="shared" si="29"/>
        <v>153.12016352316664</v>
      </c>
      <c r="Z55" s="103">
        <f t="shared" si="30"/>
        <v>35.239990783825341</v>
      </c>
      <c r="AA55" s="103">
        <f t="shared" si="31"/>
        <v>251.07740314646719</v>
      </c>
      <c r="AB55" s="103">
        <f t="shared" si="32"/>
        <v>15.845422151096738</v>
      </c>
      <c r="AC55" s="103">
        <f t="shared" si="33"/>
        <v>0.10154597009476274</v>
      </c>
      <c r="AD55" s="110"/>
      <c r="AE55" s="1"/>
      <c r="AF55" s="1"/>
      <c r="AG55" s="3"/>
      <c r="AH55" s="2"/>
      <c r="AJ55" s="2"/>
    </row>
    <row r="56" spans="1:36" ht="15">
      <c r="A56" s="60" t="s">
        <v>232</v>
      </c>
      <c r="B56" s="60" t="s">
        <v>233</v>
      </c>
      <c r="C56" s="103">
        <v>-0.47965697407726959</v>
      </c>
      <c r="D56" s="103">
        <v>-0.7808929454444945</v>
      </c>
      <c r="E56" s="103">
        <v>0.10012795854615963</v>
      </c>
      <c r="F56" s="103">
        <v>0.37208690431827218</v>
      </c>
      <c r="G56" s="103">
        <v>0.16094555982767769</v>
      </c>
      <c r="H56" s="103">
        <v>0.11100549296896883</v>
      </c>
      <c r="I56" s="103">
        <v>-4.3567793906213487E-2</v>
      </c>
      <c r="K56" s="134"/>
      <c r="L56" s="103">
        <f t="shared" si="17"/>
        <v>0.47965697407726959</v>
      </c>
      <c r="M56" s="103">
        <f t="shared" si="18"/>
        <v>0.7808929454444945</v>
      </c>
      <c r="N56" s="103">
        <f t="shared" si="19"/>
        <v>0.10012795854615963</v>
      </c>
      <c r="O56" s="103">
        <f t="shared" si="20"/>
        <v>0.37208690431827218</v>
      </c>
      <c r="P56" s="103">
        <f t="shared" si="21"/>
        <v>0.16094555982767769</v>
      </c>
      <c r="Q56" s="103">
        <f t="shared" si="22"/>
        <v>0.11100549296896883</v>
      </c>
      <c r="R56" s="103">
        <f t="shared" si="23"/>
        <v>4.3567793906213487E-2</v>
      </c>
      <c r="T56" s="103">
        <f t="shared" si="24"/>
        <v>5.900556940857153</v>
      </c>
      <c r="U56" s="103">
        <f t="shared" si="25"/>
        <v>21.145170044161858</v>
      </c>
      <c r="V56" s="103">
        <f t="shared" si="26"/>
        <v>6.9303623719206326</v>
      </c>
      <c r="W56" s="103">
        <f t="shared" si="27"/>
        <v>36.983124102612322</v>
      </c>
      <c r="X56" s="103">
        <f t="shared" si="28"/>
        <v>0.59663496409045214</v>
      </c>
      <c r="Y56" s="103">
        <f t="shared" si="29"/>
        <v>146.48178588479323</v>
      </c>
      <c r="Z56" s="103">
        <f t="shared" si="30"/>
        <v>33.423563373104187</v>
      </c>
      <c r="AA56" s="103">
        <f t="shared" si="31"/>
        <v>251.46119768153983</v>
      </c>
      <c r="AB56" s="103">
        <f t="shared" si="32"/>
        <v>15.857528107543743</v>
      </c>
      <c r="AC56" s="103">
        <f t="shared" si="33"/>
        <v>0.1008595481583856</v>
      </c>
      <c r="AD56" s="110"/>
      <c r="AE56" s="1"/>
      <c r="AF56" s="1"/>
      <c r="AG56" s="3"/>
      <c r="AH56" s="2"/>
      <c r="AJ56" s="2"/>
    </row>
    <row r="57" spans="1:36" ht="15">
      <c r="A57" s="60" t="s">
        <v>292</v>
      </c>
      <c r="B57" s="60" t="s">
        <v>293</v>
      </c>
      <c r="C57" s="103">
        <v>-0.17914899031801351</v>
      </c>
      <c r="D57" s="103">
        <v>-0.21667358768425735</v>
      </c>
      <c r="E57" s="103">
        <v>-0.66374644155181273</v>
      </c>
      <c r="F57" s="103">
        <v>-3.7987411609892517E-2</v>
      </c>
      <c r="G57" s="103">
        <v>0.79472729833354971</v>
      </c>
      <c r="H57" s="103">
        <v>-4.7883603393812257E-2</v>
      </c>
      <c r="I57" s="103">
        <v>0.57382142040115991</v>
      </c>
      <c r="K57" s="134"/>
      <c r="L57" s="103">
        <f t="shared" si="17"/>
        <v>0.17914899031801351</v>
      </c>
      <c r="M57" s="103">
        <f t="shared" si="18"/>
        <v>0.21667358768425735</v>
      </c>
      <c r="N57" s="103">
        <f t="shared" si="19"/>
        <v>0.66374644155181273</v>
      </c>
      <c r="O57" s="103">
        <f t="shared" si="20"/>
        <v>3.7987411609892517E-2</v>
      </c>
      <c r="P57" s="103">
        <f t="shared" si="21"/>
        <v>0.79472729833354971</v>
      </c>
      <c r="Q57" s="103">
        <f t="shared" si="22"/>
        <v>4.7883603393812257E-2</v>
      </c>
      <c r="R57" s="103">
        <f t="shared" si="23"/>
        <v>0.57382142040115991</v>
      </c>
      <c r="T57" s="103">
        <f t="shared" si="24"/>
        <v>4.5309303749275092</v>
      </c>
      <c r="U57" s="103">
        <f t="shared" si="25"/>
        <v>16.27451474398983</v>
      </c>
      <c r="V57" s="103">
        <f t="shared" si="26"/>
        <v>11.535754014196327</v>
      </c>
      <c r="W57" s="103">
        <f t="shared" si="27"/>
        <v>42.138916582408477</v>
      </c>
      <c r="X57" s="103">
        <f t="shared" si="28"/>
        <v>1.9220981749133646E-2</v>
      </c>
      <c r="Y57" s="103">
        <f t="shared" si="29"/>
        <v>150.35309029036003</v>
      </c>
      <c r="Z57" s="103">
        <f t="shared" si="30"/>
        <v>26.666094009595582</v>
      </c>
      <c r="AA57" s="103">
        <f t="shared" si="31"/>
        <v>251.51852099722689</v>
      </c>
      <c r="AB57" s="103">
        <f t="shared" si="32"/>
        <v>15.859335452572623</v>
      </c>
      <c r="AC57" s="103">
        <f t="shared" si="33"/>
        <v>0.10075706957440456</v>
      </c>
      <c r="AD57" s="110"/>
      <c r="AE57" s="1"/>
      <c r="AF57" s="1"/>
      <c r="AG57" s="3"/>
      <c r="AH57" s="2"/>
      <c r="AJ57" s="2"/>
    </row>
    <row r="58" spans="1:36" ht="15">
      <c r="A58" s="60" t="s">
        <v>210</v>
      </c>
      <c r="B58" s="60" t="s">
        <v>211</v>
      </c>
      <c r="C58" s="103">
        <v>1.8743222320369046</v>
      </c>
      <c r="D58" s="103">
        <v>-0.18846261979624609</v>
      </c>
      <c r="E58" s="103">
        <v>0.27359884917167338</v>
      </c>
      <c r="F58" s="103">
        <v>-0.55273635068998495</v>
      </c>
      <c r="G58" s="103">
        <v>0.61647618437877283</v>
      </c>
      <c r="H58" s="103">
        <v>4.3888547091587168E-2</v>
      </c>
      <c r="I58" s="103">
        <v>6.8075301258352844E-2</v>
      </c>
      <c r="K58" s="134"/>
      <c r="L58" s="103">
        <f t="shared" si="17"/>
        <v>1.8743222320369046</v>
      </c>
      <c r="M58" s="103">
        <f t="shared" si="18"/>
        <v>0.18846261979624609</v>
      </c>
      <c r="N58" s="103">
        <f t="shared" si="19"/>
        <v>0.27359884917167338</v>
      </c>
      <c r="O58" s="103">
        <f t="shared" si="20"/>
        <v>0.55273635068998495</v>
      </c>
      <c r="P58" s="103">
        <f t="shared" si="21"/>
        <v>0.61647618437877283</v>
      </c>
      <c r="Q58" s="103">
        <f t="shared" si="22"/>
        <v>4.3888547091587168E-2</v>
      </c>
      <c r="R58" s="103">
        <f t="shared" si="23"/>
        <v>6.8075301258352844E-2</v>
      </c>
      <c r="T58" s="103">
        <f t="shared" si="24"/>
        <v>5.6440655189408592E-3</v>
      </c>
      <c r="U58" s="103">
        <f t="shared" si="25"/>
        <v>16.047695011873984</v>
      </c>
      <c r="V58" s="103">
        <f t="shared" si="26"/>
        <v>6.047110110722695</v>
      </c>
      <c r="W58" s="103">
        <f t="shared" si="27"/>
        <v>49.086816536855366</v>
      </c>
      <c r="X58" s="103">
        <f t="shared" si="28"/>
        <v>0.10041982301588186</v>
      </c>
      <c r="Y58" s="103">
        <f t="shared" si="29"/>
        <v>148.11091879654961</v>
      </c>
      <c r="Z58" s="103">
        <f t="shared" si="30"/>
        <v>32.145140520090955</v>
      </c>
      <c r="AA58" s="103">
        <f t="shared" si="31"/>
        <v>251.54374486462743</v>
      </c>
      <c r="AB58" s="103">
        <f t="shared" si="32"/>
        <v>15.860130669847189</v>
      </c>
      <c r="AC58" s="103">
        <f t="shared" si="33"/>
        <v>0.10071197982178259</v>
      </c>
      <c r="AD58" s="110"/>
      <c r="AE58" s="1"/>
      <c r="AF58" s="1"/>
      <c r="AG58" s="3"/>
      <c r="AH58" s="2"/>
      <c r="AJ58" s="2"/>
    </row>
    <row r="59" spans="1:36" ht="15">
      <c r="A59" s="60" t="s">
        <v>34</v>
      </c>
      <c r="B59" s="60" t="s">
        <v>35</v>
      </c>
      <c r="C59" s="103">
        <v>1.0228829447190118</v>
      </c>
      <c r="D59" s="103">
        <v>-0.10382971613221033</v>
      </c>
      <c r="E59" s="103">
        <v>-0.3424998630989422</v>
      </c>
      <c r="F59" s="103">
        <v>0.13196856046668679</v>
      </c>
      <c r="G59" s="103">
        <v>0.92676516052227331</v>
      </c>
      <c r="H59" s="103">
        <v>-0.10130321337785073</v>
      </c>
      <c r="I59" s="103">
        <v>-0.11522881729141773</v>
      </c>
      <c r="K59" s="134"/>
      <c r="L59" s="103">
        <f t="shared" si="17"/>
        <v>1.0228829447190118</v>
      </c>
      <c r="M59" s="103">
        <f t="shared" si="18"/>
        <v>0.10382971613221033</v>
      </c>
      <c r="N59" s="103">
        <f t="shared" si="19"/>
        <v>0.3424998630989422</v>
      </c>
      <c r="O59" s="103">
        <f t="shared" si="20"/>
        <v>0.13196856046668679</v>
      </c>
      <c r="P59" s="103">
        <f t="shared" si="21"/>
        <v>0.92676516052227331</v>
      </c>
      <c r="Q59" s="103">
        <f t="shared" si="22"/>
        <v>0.10130321337785073</v>
      </c>
      <c r="R59" s="103">
        <f t="shared" si="23"/>
        <v>0.11522881729141773</v>
      </c>
      <c r="T59" s="103">
        <f t="shared" si="24"/>
        <v>0.85852507727000149</v>
      </c>
      <c r="U59" s="103">
        <f t="shared" si="25"/>
        <v>15.376786120036558</v>
      </c>
      <c r="V59" s="103">
        <f t="shared" si="26"/>
        <v>9.4567687120630222</v>
      </c>
      <c r="W59" s="103">
        <f t="shared" si="27"/>
        <v>39.961280395685812</v>
      </c>
      <c r="X59" s="103">
        <f t="shared" si="28"/>
        <v>4.3584992628422012E-5</v>
      </c>
      <c r="Y59" s="103">
        <f t="shared" si="29"/>
        <v>151.6659909784519</v>
      </c>
      <c r="Z59" s="103">
        <f t="shared" si="30"/>
        <v>34.257288081412838</v>
      </c>
      <c r="AA59" s="103">
        <f t="shared" si="31"/>
        <v>251.57668294991277</v>
      </c>
      <c r="AB59" s="103">
        <f t="shared" si="32"/>
        <v>15.861169028476834</v>
      </c>
      <c r="AC59" s="103">
        <f t="shared" si="33"/>
        <v>0.10065310366901148</v>
      </c>
      <c r="AD59" s="110"/>
      <c r="AE59" s="1"/>
      <c r="AF59" s="1"/>
      <c r="AG59" s="3"/>
      <c r="AH59" s="2"/>
      <c r="AJ59" s="2"/>
    </row>
    <row r="60" spans="1:36" ht="15">
      <c r="A60" s="60" t="s">
        <v>272</v>
      </c>
      <c r="B60" s="60" t="s">
        <v>273</v>
      </c>
      <c r="C60" s="103">
        <v>0.24657065334093359</v>
      </c>
      <c r="D60" s="103">
        <v>0.15006899485989597</v>
      </c>
      <c r="E60" s="103">
        <v>0.42711376221573005</v>
      </c>
      <c r="F60" s="103">
        <v>-0.17522498593035024</v>
      </c>
      <c r="G60" s="103">
        <v>0.42502128420512425</v>
      </c>
      <c r="H60" s="103">
        <v>-2.0488931607125862E-2</v>
      </c>
      <c r="I60" s="103">
        <v>-0.36105107075423915</v>
      </c>
      <c r="K60" s="134"/>
      <c r="L60" s="103">
        <f t="shared" si="17"/>
        <v>0.24657065334093359</v>
      </c>
      <c r="M60" s="103">
        <f t="shared" si="18"/>
        <v>0.15006899485989597</v>
      </c>
      <c r="N60" s="103">
        <f t="shared" si="19"/>
        <v>0.42711376221573005</v>
      </c>
      <c r="O60" s="103">
        <f t="shared" si="20"/>
        <v>0.17522498593035024</v>
      </c>
      <c r="P60" s="103">
        <f t="shared" si="21"/>
        <v>0.42502128420512425</v>
      </c>
      <c r="Q60" s="103">
        <f t="shared" si="22"/>
        <v>2.0488931607125862E-2</v>
      </c>
      <c r="R60" s="103">
        <f t="shared" si="23"/>
        <v>0.36105107075423915</v>
      </c>
      <c r="T60" s="103">
        <f t="shared" si="24"/>
        <v>2.8997954399536039</v>
      </c>
      <c r="U60" s="103">
        <f t="shared" si="25"/>
        <v>13.450012185115568</v>
      </c>
      <c r="V60" s="103">
        <f t="shared" si="26"/>
        <v>5.3156638080715393</v>
      </c>
      <c r="W60" s="103">
        <f t="shared" si="27"/>
        <v>43.939492300015814</v>
      </c>
      <c r="X60" s="103">
        <f t="shared" si="28"/>
        <v>0.2584154212939071</v>
      </c>
      <c r="Y60" s="103">
        <f t="shared" si="29"/>
        <v>149.68202176693512</v>
      </c>
      <c r="Z60" s="103">
        <f t="shared" si="30"/>
        <v>37.195298482339361</v>
      </c>
      <c r="AA60" s="103">
        <f t="shared" si="31"/>
        <v>252.7406994037249</v>
      </c>
      <c r="AB60" s="103">
        <f t="shared" si="32"/>
        <v>15.897820586600067</v>
      </c>
      <c r="AC60" s="103">
        <f t="shared" si="33"/>
        <v>9.8574917314358412E-2</v>
      </c>
      <c r="AD60" s="110"/>
      <c r="AE60" s="1"/>
      <c r="AF60" s="1"/>
      <c r="AG60" s="3"/>
      <c r="AH60" s="2"/>
      <c r="AJ60" s="2"/>
    </row>
    <row r="61" spans="1:36" ht="15">
      <c r="A61" s="60" t="s">
        <v>322</v>
      </c>
      <c r="B61" s="60" t="s">
        <v>323</v>
      </c>
      <c r="C61" s="103">
        <v>0.52203630512025134</v>
      </c>
      <c r="D61" s="103">
        <v>-7.5618748244198078E-2</v>
      </c>
      <c r="E61" s="103">
        <v>-0.90195474413339405</v>
      </c>
      <c r="F61" s="103">
        <v>1.5413499183131403</v>
      </c>
      <c r="G61" s="103">
        <v>-1.2452576724822291</v>
      </c>
      <c r="H61" s="103">
        <v>-0.22868843718594245</v>
      </c>
      <c r="I61" s="103">
        <v>-0.48308426374803165</v>
      </c>
      <c r="K61" s="134"/>
      <c r="L61" s="103">
        <f t="shared" si="17"/>
        <v>0.52203630512025134</v>
      </c>
      <c r="M61" s="103">
        <f t="shared" si="18"/>
        <v>7.5618748244198078E-2</v>
      </c>
      <c r="N61" s="103">
        <f t="shared" si="19"/>
        <v>0.90195474413339405</v>
      </c>
      <c r="O61" s="103">
        <f t="shared" si="20"/>
        <v>1.5413499183131403</v>
      </c>
      <c r="P61" s="103">
        <f t="shared" si="21"/>
        <v>1.2452576724822291</v>
      </c>
      <c r="Q61" s="103">
        <f t="shared" si="22"/>
        <v>0.22868843718594245</v>
      </c>
      <c r="R61" s="103">
        <f t="shared" si="23"/>
        <v>0.48308426374803165</v>
      </c>
      <c r="T61" s="103">
        <f t="shared" si="24"/>
        <v>2.0375076523376441</v>
      </c>
      <c r="U61" s="103">
        <f t="shared" si="25"/>
        <v>15.156333257594129</v>
      </c>
      <c r="V61" s="103">
        <f t="shared" si="26"/>
        <v>13.210614071069486</v>
      </c>
      <c r="W61" s="103">
        <f t="shared" si="27"/>
        <v>24.128845949744882</v>
      </c>
      <c r="X61" s="103">
        <f t="shared" si="28"/>
        <v>4.7464056972350352</v>
      </c>
      <c r="Y61" s="103">
        <f t="shared" si="29"/>
        <v>154.81978602196617</v>
      </c>
      <c r="Z61" s="103">
        <f t="shared" si="30"/>
        <v>38.698701397648549</v>
      </c>
      <c r="AA61" s="103">
        <f t="shared" si="31"/>
        <v>252.79819404759587</v>
      </c>
      <c r="AB61" s="103">
        <f t="shared" si="32"/>
        <v>15.899628739300672</v>
      </c>
      <c r="AC61" s="103">
        <f t="shared" si="33"/>
        <v>9.8472392934442876E-2</v>
      </c>
      <c r="AD61" s="110"/>
      <c r="AE61" s="1"/>
      <c r="AF61" s="1"/>
      <c r="AG61" s="3"/>
      <c r="AH61" s="2"/>
      <c r="AJ61" s="2"/>
    </row>
    <row r="62" spans="1:36" ht="15">
      <c r="A62" s="60" t="s">
        <v>134</v>
      </c>
      <c r="B62" s="60" t="s">
        <v>135</v>
      </c>
      <c r="C62" s="103">
        <v>0.62220563304000387</v>
      </c>
      <c r="D62" s="103">
        <v>-1.0347916564366018</v>
      </c>
      <c r="E62" s="103">
        <v>-0.83006414560232478</v>
      </c>
      <c r="F62" s="103">
        <v>1.2926353781677804</v>
      </c>
      <c r="G62" s="103">
        <v>-0.43322482002157875</v>
      </c>
      <c r="H62" s="103">
        <v>-3.4186267500469061E-2</v>
      </c>
      <c r="I62" s="103">
        <v>-0.30965403017557686</v>
      </c>
      <c r="K62" s="134"/>
      <c r="L62" s="103">
        <f t="shared" si="17"/>
        <v>0.62220563304000387</v>
      </c>
      <c r="M62" s="103">
        <f t="shared" si="18"/>
        <v>1.0347916564366018</v>
      </c>
      <c r="N62" s="103">
        <f t="shared" si="19"/>
        <v>0.83006414560232478</v>
      </c>
      <c r="O62" s="103">
        <f t="shared" si="20"/>
        <v>1.2926353781677804</v>
      </c>
      <c r="P62" s="103">
        <f t="shared" si="21"/>
        <v>0.43322482002157875</v>
      </c>
      <c r="Q62" s="103">
        <f t="shared" si="22"/>
        <v>3.4186267500469061E-2</v>
      </c>
      <c r="R62" s="103">
        <f t="shared" si="23"/>
        <v>0.30965403017557686</v>
      </c>
      <c r="T62" s="103">
        <f t="shared" si="24"/>
        <v>1.7615755603005347</v>
      </c>
      <c r="U62" s="103">
        <f t="shared" si="25"/>
        <v>23.544684052334848</v>
      </c>
      <c r="V62" s="103">
        <f t="shared" si="26"/>
        <v>12.693189317662817</v>
      </c>
      <c r="W62" s="103">
        <f t="shared" si="27"/>
        <v>26.634132310173452</v>
      </c>
      <c r="X62" s="103">
        <f t="shared" si="28"/>
        <v>1.8675733491352051</v>
      </c>
      <c r="Y62" s="103">
        <f t="shared" si="29"/>
        <v>150.01736841163702</v>
      </c>
      <c r="Z62" s="103">
        <f t="shared" si="30"/>
        <v>36.57102012652706</v>
      </c>
      <c r="AA62" s="103">
        <f t="shared" si="31"/>
        <v>253.08954312777092</v>
      </c>
      <c r="AB62" s="103">
        <f t="shared" si="32"/>
        <v>15.908788235681904</v>
      </c>
      <c r="AC62" s="103">
        <f t="shared" si="33"/>
        <v>9.7953038741342313E-2</v>
      </c>
      <c r="AD62" s="110"/>
      <c r="AE62" s="1"/>
      <c r="AF62" s="1"/>
      <c r="AG62" s="3"/>
      <c r="AH62" s="2"/>
      <c r="AJ62" s="2"/>
    </row>
    <row r="63" spans="1:36" ht="15">
      <c r="A63" s="60" t="s">
        <v>284</v>
      </c>
      <c r="B63" s="60" t="s">
        <v>285</v>
      </c>
      <c r="C63" s="103">
        <v>-1.3561385933751005</v>
      </c>
      <c r="D63" s="103">
        <v>3.7225123307848947E-2</v>
      </c>
      <c r="E63" s="103">
        <v>-1.3965086989657174</v>
      </c>
      <c r="F63" s="103">
        <v>0.93510822670882654</v>
      </c>
      <c r="G63" s="103">
        <v>8.1722842514442756E-2</v>
      </c>
      <c r="H63" s="103">
        <v>-8.760587748450753E-2</v>
      </c>
      <c r="I63" s="103">
        <v>0.40713818388055212</v>
      </c>
      <c r="K63" s="134"/>
      <c r="L63" s="103">
        <f t="shared" si="17"/>
        <v>1.3561385933751005</v>
      </c>
      <c r="M63" s="103">
        <f t="shared" si="18"/>
        <v>3.7225123307848947E-2</v>
      </c>
      <c r="N63" s="103">
        <f t="shared" si="19"/>
        <v>1.3965086989657174</v>
      </c>
      <c r="O63" s="103">
        <f t="shared" si="20"/>
        <v>0.93510822670882654</v>
      </c>
      <c r="P63" s="103">
        <f t="shared" si="21"/>
        <v>8.1722842514442756E-2</v>
      </c>
      <c r="Q63" s="103">
        <f t="shared" si="22"/>
        <v>8.760587748450753E-2</v>
      </c>
      <c r="R63" s="103">
        <f t="shared" si="23"/>
        <v>0.40713818388055212</v>
      </c>
      <c r="T63" s="103">
        <f t="shared" si="24"/>
        <v>10.926910844669468</v>
      </c>
      <c r="U63" s="103">
        <f t="shared" si="25"/>
        <v>14.290438982007993</v>
      </c>
      <c r="V63" s="103">
        <f t="shared" si="26"/>
        <v>17.050249693743499</v>
      </c>
      <c r="W63" s="103">
        <f t="shared" si="27"/>
        <v>30.452229318384461</v>
      </c>
      <c r="X63" s="103">
        <f t="shared" si="28"/>
        <v>0.72529786232955173</v>
      </c>
      <c r="Y63" s="103">
        <f t="shared" si="29"/>
        <v>151.32880568704641</v>
      </c>
      <c r="Z63" s="103">
        <f t="shared" si="30"/>
        <v>28.415355890931703</v>
      </c>
      <c r="AA63" s="103">
        <f t="shared" si="31"/>
        <v>253.18928827911307</v>
      </c>
      <c r="AB63" s="103">
        <f t="shared" si="32"/>
        <v>15.911922834123885</v>
      </c>
      <c r="AC63" s="103">
        <f t="shared" si="33"/>
        <v>9.7775303331362196E-2</v>
      </c>
      <c r="AD63" s="110"/>
      <c r="AE63" s="1"/>
      <c r="AF63" s="1"/>
      <c r="AG63" s="3"/>
      <c r="AH63" s="2"/>
      <c r="AJ63" s="2"/>
    </row>
    <row r="64" spans="1:36" ht="15">
      <c r="A64" s="60" t="s">
        <v>270</v>
      </c>
      <c r="B64" s="60" t="s">
        <v>271</v>
      </c>
      <c r="C64" s="103">
        <v>1.2232216005585161</v>
      </c>
      <c r="D64" s="103">
        <v>-0.2448845555722696</v>
      </c>
      <c r="E64" s="103">
        <v>0.12533261860613387</v>
      </c>
      <c r="F64" s="103">
        <v>0.54649175773170222</v>
      </c>
      <c r="G64" s="103">
        <v>0.27317774268809131</v>
      </c>
      <c r="H64" s="103">
        <v>-0.22183976923927085</v>
      </c>
      <c r="I64" s="103">
        <v>-0.54915644479839276</v>
      </c>
      <c r="K64" s="134"/>
      <c r="L64" s="103">
        <f t="shared" si="17"/>
        <v>1.2232216005585161</v>
      </c>
      <c r="M64" s="103">
        <f t="shared" si="18"/>
        <v>0.2448845555722696</v>
      </c>
      <c r="N64" s="103">
        <f t="shared" si="19"/>
        <v>0.12533261860613387</v>
      </c>
      <c r="O64" s="103">
        <f t="shared" si="20"/>
        <v>0.54649175773170222</v>
      </c>
      <c r="P64" s="103">
        <f t="shared" si="21"/>
        <v>0.27317774268809131</v>
      </c>
      <c r="Q64" s="103">
        <f t="shared" si="22"/>
        <v>0.22183976923927085</v>
      </c>
      <c r="R64" s="103">
        <f t="shared" si="23"/>
        <v>0.54915644479839276</v>
      </c>
      <c r="T64" s="103">
        <f t="shared" si="24"/>
        <v>0.52740656682547182</v>
      </c>
      <c r="U64" s="103">
        <f t="shared" si="25"/>
        <v>16.502926193524043</v>
      </c>
      <c r="V64" s="103">
        <f t="shared" si="26"/>
        <v>6.7982921806862029</v>
      </c>
      <c r="W64" s="103">
        <f t="shared" si="27"/>
        <v>34.892298461215759</v>
      </c>
      <c r="X64" s="103">
        <f t="shared" si="28"/>
        <v>0.43584992628420954</v>
      </c>
      <c r="Y64" s="103">
        <f t="shared" si="29"/>
        <v>154.6494016338124</v>
      </c>
      <c r="Z64" s="103">
        <f t="shared" si="30"/>
        <v>39.525114282719784</v>
      </c>
      <c r="AA64" s="103">
        <f t="shared" si="31"/>
        <v>253.33128924506789</v>
      </c>
      <c r="AB64" s="103">
        <f t="shared" si="32"/>
        <v>15.916384301877983</v>
      </c>
      <c r="AC64" s="103">
        <f t="shared" si="33"/>
        <v>9.752233287435963E-2</v>
      </c>
      <c r="AD64" s="110"/>
      <c r="AE64" s="1"/>
      <c r="AF64" s="1"/>
      <c r="AG64" s="3"/>
      <c r="AH64" s="2"/>
      <c r="AJ64" s="2"/>
    </row>
    <row r="65" spans="1:36" ht="15">
      <c r="A65" s="60" t="s">
        <v>222</v>
      </c>
      <c r="B65" s="60" t="s">
        <v>223</v>
      </c>
      <c r="C65" s="103">
        <v>0.19648598938105682</v>
      </c>
      <c r="D65" s="103">
        <v>-0.38593939501232888</v>
      </c>
      <c r="E65" s="103">
        <v>1.2627309739231425</v>
      </c>
      <c r="F65" s="103">
        <v>-0.58604855441070325</v>
      </c>
      <c r="G65" s="103">
        <v>0.35240046000132624</v>
      </c>
      <c r="H65" s="103">
        <v>-0.11363081568185961</v>
      </c>
      <c r="I65" s="103">
        <v>0.38458027517002152</v>
      </c>
      <c r="K65" s="134"/>
      <c r="L65" s="103">
        <f t="shared" si="17"/>
        <v>0.19648598938105682</v>
      </c>
      <c r="M65" s="103">
        <f t="shared" si="18"/>
        <v>0.38593939501232888</v>
      </c>
      <c r="N65" s="103">
        <f t="shared" si="19"/>
        <v>1.2627309739231425</v>
      </c>
      <c r="O65" s="103">
        <f t="shared" si="20"/>
        <v>0.58604855441070325</v>
      </c>
      <c r="P65" s="103">
        <f t="shared" si="21"/>
        <v>0.35240046000132624</v>
      </c>
      <c r="Q65" s="103">
        <f t="shared" si="22"/>
        <v>0.11363081568185961</v>
      </c>
      <c r="R65" s="103">
        <f t="shared" si="23"/>
        <v>0.38458027517002152</v>
      </c>
      <c r="T65" s="103">
        <f t="shared" si="24"/>
        <v>3.0728801158677914</v>
      </c>
      <c r="U65" s="103">
        <f t="shared" si="25"/>
        <v>17.668859202470454</v>
      </c>
      <c r="V65" s="103">
        <f t="shared" si="26"/>
        <v>2.1607680747934905</v>
      </c>
      <c r="W65" s="103">
        <f t="shared" si="27"/>
        <v>49.554710059045938</v>
      </c>
      <c r="X65" s="103">
        <f t="shared" si="28"/>
        <v>0.33752218291449104</v>
      </c>
      <c r="Y65" s="103">
        <f t="shared" si="29"/>
        <v>151.96977856580497</v>
      </c>
      <c r="Z65" s="103">
        <f t="shared" si="30"/>
        <v>28.65635937844328</v>
      </c>
      <c r="AA65" s="103">
        <f t="shared" si="31"/>
        <v>253.42087757934044</v>
      </c>
      <c r="AB65" s="103">
        <f t="shared" si="32"/>
        <v>15.919198396255398</v>
      </c>
      <c r="AC65" s="103">
        <f t="shared" si="33"/>
        <v>9.7362770420938549E-2</v>
      </c>
      <c r="AD65" s="110"/>
      <c r="AE65" s="1"/>
      <c r="AF65" s="1"/>
      <c r="AG65" s="3"/>
      <c r="AH65" s="2"/>
      <c r="AJ65" s="2"/>
    </row>
    <row r="66" spans="1:36" ht="15">
      <c r="A66" s="60" t="s">
        <v>154</v>
      </c>
      <c r="B66" s="60" t="s">
        <v>155</v>
      </c>
      <c r="C66" s="103">
        <v>-0.80520728981646406</v>
      </c>
      <c r="D66" s="103">
        <v>-1.9196812468174566E-2</v>
      </c>
      <c r="E66" s="103">
        <v>-1.155194873909333</v>
      </c>
      <c r="F66" s="103">
        <v>2.4287011637281045E-3</v>
      </c>
      <c r="G66" s="103">
        <v>-0.54545700288199384</v>
      </c>
      <c r="H66" s="103">
        <v>-0.1204794836285312</v>
      </c>
      <c r="I66" s="103">
        <v>1.2428924162427317</v>
      </c>
      <c r="K66" s="134"/>
      <c r="L66" s="103">
        <f t="shared" si="17"/>
        <v>0.80520728981646406</v>
      </c>
      <c r="M66" s="103">
        <f t="shared" si="18"/>
        <v>1.9196812468174566E-2</v>
      </c>
      <c r="N66" s="103">
        <f t="shared" si="19"/>
        <v>1.155194873909333</v>
      </c>
      <c r="O66" s="103">
        <f t="shared" si="20"/>
        <v>2.4287011637281045E-3</v>
      </c>
      <c r="P66" s="103">
        <f t="shared" si="21"/>
        <v>0.54545700288199384</v>
      </c>
      <c r="Q66" s="103">
        <f t="shared" si="22"/>
        <v>0.1204794836285312</v>
      </c>
      <c r="R66" s="103">
        <f t="shared" si="23"/>
        <v>1.2428924162427317</v>
      </c>
      <c r="T66" s="103">
        <f t="shared" si="24"/>
        <v>7.588132531020463</v>
      </c>
      <c r="U66" s="103">
        <f t="shared" si="25"/>
        <v>14.720202684964347</v>
      </c>
      <c r="V66" s="103">
        <f t="shared" si="26"/>
        <v>15.115618472877127</v>
      </c>
      <c r="W66" s="103">
        <f t="shared" si="27"/>
        <v>41.615831734646008</v>
      </c>
      <c r="X66" s="103">
        <f t="shared" si="28"/>
        <v>2.1869205901236453</v>
      </c>
      <c r="Y66" s="103">
        <f t="shared" si="29"/>
        <v>152.13868077957514</v>
      </c>
      <c r="Z66" s="103">
        <f t="shared" si="30"/>
        <v>20.203688672274517</v>
      </c>
      <c r="AA66" s="103">
        <f t="shared" si="31"/>
        <v>253.56907546548126</v>
      </c>
      <c r="AB66" s="103">
        <f t="shared" si="32"/>
        <v>15.923852406546642</v>
      </c>
      <c r="AC66" s="103">
        <f t="shared" si="33"/>
        <v>9.7098882576139189E-2</v>
      </c>
      <c r="AD66" s="110"/>
      <c r="AE66" s="1"/>
      <c r="AF66" s="1"/>
      <c r="AG66" s="3"/>
      <c r="AH66" s="2"/>
      <c r="AJ66" s="2"/>
    </row>
    <row r="67" spans="1:36" ht="15">
      <c r="A67" s="60" t="s">
        <v>296</v>
      </c>
      <c r="B67" s="60" t="s">
        <v>297</v>
      </c>
      <c r="C67" s="103">
        <v>-0.32940298219764114</v>
      </c>
      <c r="D67" s="103">
        <v>-0.837314881220519</v>
      </c>
      <c r="E67" s="103">
        <v>0.8834535640033998</v>
      </c>
      <c r="F67" s="103">
        <v>0.32541251192824344</v>
      </c>
      <c r="G67" s="103">
        <v>0.39201181865794332</v>
      </c>
      <c r="H67" s="103">
        <v>8.6350288360951086E-2</v>
      </c>
      <c r="I67" s="103">
        <v>-0.50483120804416903</v>
      </c>
      <c r="K67" s="134"/>
      <c r="L67" s="103">
        <f t="shared" si="17"/>
        <v>0.32940298219764114</v>
      </c>
      <c r="M67" s="103">
        <f t="shared" si="18"/>
        <v>0.837314881220519</v>
      </c>
      <c r="N67" s="103">
        <f t="shared" si="19"/>
        <v>0.8834535640033998</v>
      </c>
      <c r="O67" s="103">
        <f t="shared" si="20"/>
        <v>0.32541251192824344</v>
      </c>
      <c r="P67" s="103">
        <f t="shared" si="21"/>
        <v>0.39201181865794332</v>
      </c>
      <c r="Q67" s="103">
        <f t="shared" si="22"/>
        <v>8.6350288360951086E-2</v>
      </c>
      <c r="R67" s="103">
        <f t="shared" si="23"/>
        <v>0.50483120804416903</v>
      </c>
      <c r="T67" s="103">
        <f t="shared" si="24"/>
        <v>5.1931673958165643</v>
      </c>
      <c r="U67" s="103">
        <f t="shared" si="25"/>
        <v>21.667253357382922</v>
      </c>
      <c r="V67" s="103">
        <f t="shared" si="26"/>
        <v>3.4196609748476958</v>
      </c>
      <c r="W67" s="103">
        <f t="shared" si="27"/>
        <v>37.552991584536059</v>
      </c>
      <c r="X67" s="103">
        <f t="shared" si="28"/>
        <v>0.29306549043350166</v>
      </c>
      <c r="Y67" s="103">
        <f t="shared" si="29"/>
        <v>147.07919596986636</v>
      </c>
      <c r="Z67" s="103">
        <f t="shared" si="30"/>
        <v>38.969742328589064</v>
      </c>
      <c r="AA67" s="103">
        <f t="shared" si="31"/>
        <v>254.17507710147217</v>
      </c>
      <c r="AB67" s="103">
        <f t="shared" si="32"/>
        <v>15.942869161523975</v>
      </c>
      <c r="AC67" s="103">
        <f t="shared" si="33"/>
        <v>9.6020610253560457E-2</v>
      </c>
      <c r="AD67" s="110"/>
      <c r="AE67" s="1"/>
      <c r="AF67" s="1"/>
      <c r="AG67" s="3"/>
      <c r="AH67" s="2"/>
      <c r="AJ67" s="2"/>
    </row>
    <row r="68" spans="1:36" ht="15">
      <c r="A68" s="60" t="s">
        <v>102</v>
      </c>
      <c r="B68" s="60" t="s">
        <v>103</v>
      </c>
      <c r="C68" s="103">
        <v>0.84758662085944581</v>
      </c>
      <c r="D68" s="103">
        <v>-0.75268197755648325</v>
      </c>
      <c r="E68" s="103">
        <v>0.5529366015391266</v>
      </c>
      <c r="F68" s="103">
        <v>0.44286173564838627</v>
      </c>
      <c r="G68" s="103">
        <v>-0.32759453027059982</v>
      </c>
      <c r="H68" s="103">
        <v>-0.2177305684712679</v>
      </c>
      <c r="I68" s="103">
        <v>-0.21802964625272367</v>
      </c>
      <c r="K68" s="134"/>
      <c r="L68" s="103">
        <f t="shared" ref="L68:L99" si="34">ABS(C68)</f>
        <v>0.84758662085944581</v>
      </c>
      <c r="M68" s="103">
        <f t="shared" ref="M68:M99" si="35">ABS(D68)</f>
        <v>0.75268197755648325</v>
      </c>
      <c r="N68" s="103">
        <f t="shared" ref="N68:N99" si="36">ABS(E68)</f>
        <v>0.5529366015391266</v>
      </c>
      <c r="O68" s="103">
        <f t="shared" ref="O68:O99" si="37">ABS(F68)</f>
        <v>0.44286173564838627</v>
      </c>
      <c r="P68" s="103">
        <f t="shared" ref="P68:P99" si="38">ABS(G68)</f>
        <v>0.32759453027059982</v>
      </c>
      <c r="Q68" s="103">
        <f t="shared" ref="Q68:Q99" si="39">ABS(H68)</f>
        <v>0.2177305684712679</v>
      </c>
      <c r="R68" s="103">
        <f t="shared" ref="R68:R99" si="40">ABS(I68)</f>
        <v>0.21802964625272367</v>
      </c>
      <c r="T68" s="103">
        <f t="shared" ref="T68:T99" si="41">(C68-C$174)^2</f>
        <v>1.214101204963274</v>
      </c>
      <c r="U68" s="103">
        <f t="shared" ref="U68:U99" si="42">(D68-D$174)^2</f>
        <v>20.886515963678875</v>
      </c>
      <c r="V68" s="103">
        <f t="shared" ref="V68:V99" si="43">(E68-E$174)^2</f>
        <v>4.7513078791750063</v>
      </c>
      <c r="W68" s="103">
        <f t="shared" ref="W68:W99" si="44">(F68-F$174)^2</f>
        <v>36.127316573858749</v>
      </c>
      <c r="X68" s="103">
        <f t="shared" ref="X68:X99" si="45">(G68-G$174)^2</f>
        <v>1.5900241160774209</v>
      </c>
      <c r="Y68" s="103">
        <f t="shared" ref="Y68:Y99" si="46">(H68-H$174)^2</f>
        <v>154.5472160290027</v>
      </c>
      <c r="Z68" s="103">
        <f t="shared" ref="Z68:Z99" si="47">(I68-I$174)^2</f>
        <v>35.471236959111003</v>
      </c>
      <c r="AA68" s="103">
        <f t="shared" ref="AA68:AA99" si="48">SUM(T68:Z68)</f>
        <v>254.58771872586701</v>
      </c>
      <c r="AB68" s="103">
        <f t="shared" ref="AB68:AB99" si="49">SQRT(AA68)</f>
        <v>15.955805173223538</v>
      </c>
      <c r="AC68" s="103">
        <f t="shared" ref="AC68:AC99" si="50">1-(AB68/$AB$177)</f>
        <v>9.5287123210328173E-2</v>
      </c>
      <c r="AD68" s="110"/>
      <c r="AE68" s="1"/>
      <c r="AF68" s="1"/>
      <c r="AG68" s="3"/>
      <c r="AH68" s="2"/>
      <c r="AJ68" s="2"/>
    </row>
    <row r="69" spans="1:36" ht="15">
      <c r="A69" s="60" t="s">
        <v>178</v>
      </c>
      <c r="B69" s="60" t="s">
        <v>179</v>
      </c>
      <c r="C69" s="103">
        <v>9.6316661461305089E-2</v>
      </c>
      <c r="D69" s="103">
        <v>-0.66804907389244739</v>
      </c>
      <c r="E69" s="103">
        <v>-0.52599480110815755</v>
      </c>
      <c r="F69" s="103">
        <v>0.71748300408163712</v>
      </c>
      <c r="G69" s="103">
        <v>7.5120949405006576E-2</v>
      </c>
      <c r="H69" s="103">
        <v>1.5124141715566454E-2</v>
      </c>
      <c r="I69" s="103">
        <v>-0.43559656399084851</v>
      </c>
      <c r="K69" s="134"/>
      <c r="L69" s="103">
        <f t="shared" si="34"/>
        <v>9.6316661461305089E-2</v>
      </c>
      <c r="M69" s="103">
        <f t="shared" si="35"/>
        <v>0.66804907389244739</v>
      </c>
      <c r="N69" s="103">
        <f t="shared" si="36"/>
        <v>0.52599480110815755</v>
      </c>
      <c r="O69" s="103">
        <f t="shared" si="37"/>
        <v>0.71748300408163712</v>
      </c>
      <c r="P69" s="103">
        <f t="shared" si="38"/>
        <v>7.5120949405006576E-2</v>
      </c>
      <c r="Q69" s="103">
        <f t="shared" si="39"/>
        <v>1.5124141715566454E-2</v>
      </c>
      <c r="R69" s="103">
        <f t="shared" si="40"/>
        <v>0.43559656399084851</v>
      </c>
      <c r="T69" s="103">
        <f t="shared" si="41"/>
        <v>3.4341003090800042</v>
      </c>
      <c r="U69" s="103">
        <f t="shared" si="42"/>
        <v>20.120104026740034</v>
      </c>
      <c r="V69" s="103">
        <f t="shared" si="43"/>
        <v>10.619001219933201</v>
      </c>
      <c r="W69" s="103">
        <f t="shared" si="44"/>
        <v>32.901456030315778</v>
      </c>
      <c r="X69" s="103">
        <f t="shared" si="45"/>
        <v>0.7365863754203128</v>
      </c>
      <c r="Y69" s="103">
        <f t="shared" si="46"/>
        <v>148.81187658592924</v>
      </c>
      <c r="Z69" s="103">
        <f t="shared" si="47"/>
        <v>38.11013085167373</v>
      </c>
      <c r="AA69" s="103">
        <f t="shared" si="48"/>
        <v>254.73325539909229</v>
      </c>
      <c r="AB69" s="103">
        <f t="shared" si="49"/>
        <v>15.960365139904923</v>
      </c>
      <c r="AC69" s="103">
        <f t="shared" si="50"/>
        <v>9.5028567748564163E-2</v>
      </c>
      <c r="AD69" s="110"/>
      <c r="AE69" s="1"/>
      <c r="AF69" s="1"/>
      <c r="AG69" s="3"/>
      <c r="AH69" s="2"/>
      <c r="AJ69" s="2"/>
    </row>
    <row r="70" spans="1:36" ht="15">
      <c r="A70" s="60" t="s">
        <v>338</v>
      </c>
      <c r="B70" s="60" t="s">
        <v>339</v>
      </c>
      <c r="C70" s="103">
        <v>0.87262895283938413</v>
      </c>
      <c r="D70" s="103">
        <v>0.15006899485989597</v>
      </c>
      <c r="E70" s="103">
        <v>-0.30221294855040493</v>
      </c>
      <c r="F70" s="103">
        <v>0.13196856046668679</v>
      </c>
      <c r="G70" s="103">
        <v>-0.69069865128958985</v>
      </c>
      <c r="H70" s="103">
        <v>-0.21225163411393061</v>
      </c>
      <c r="I70" s="103">
        <v>-0.12628027007864775</v>
      </c>
      <c r="K70" s="134"/>
      <c r="L70" s="103">
        <f t="shared" si="34"/>
        <v>0.87262895283938413</v>
      </c>
      <c r="M70" s="103">
        <f t="shared" si="35"/>
        <v>0.15006899485989597</v>
      </c>
      <c r="N70" s="103">
        <f t="shared" si="36"/>
        <v>0.30221294855040493</v>
      </c>
      <c r="O70" s="103">
        <f t="shared" si="37"/>
        <v>0.13196856046668679</v>
      </c>
      <c r="P70" s="103">
        <f t="shared" si="38"/>
        <v>0.69069865128958985</v>
      </c>
      <c r="Q70" s="103">
        <f t="shared" si="39"/>
        <v>0.21225163411393061</v>
      </c>
      <c r="R70" s="103">
        <f t="shared" si="40"/>
        <v>0.12628027007864775</v>
      </c>
      <c r="T70" s="103">
        <f t="shared" si="41"/>
        <v>1.1595419049468454</v>
      </c>
      <c r="U70" s="103">
        <f t="shared" si="42"/>
        <v>13.450012185115568</v>
      </c>
      <c r="V70" s="103">
        <f t="shared" si="43"/>
        <v>9.2106122392564718</v>
      </c>
      <c r="W70" s="103">
        <f t="shared" si="44"/>
        <v>39.961280395685812</v>
      </c>
      <c r="X70" s="103">
        <f t="shared" si="45"/>
        <v>2.6375894139015172</v>
      </c>
      <c r="Y70" s="103">
        <f t="shared" si="46"/>
        <v>154.41102108868608</v>
      </c>
      <c r="Z70" s="103">
        <f t="shared" si="47"/>
        <v>34.386777916398934</v>
      </c>
      <c r="AA70" s="103">
        <f t="shared" si="48"/>
        <v>255.21683514399123</v>
      </c>
      <c r="AB70" s="103">
        <f t="shared" si="49"/>
        <v>15.975507351692817</v>
      </c>
      <c r="AC70" s="103">
        <f t="shared" si="50"/>
        <v>9.4169986571440267E-2</v>
      </c>
      <c r="AD70" s="110"/>
      <c r="AE70" s="1"/>
      <c r="AF70" s="1"/>
      <c r="AG70" s="3"/>
      <c r="AH70" s="2"/>
      <c r="AJ70" s="2"/>
    </row>
    <row r="71" spans="1:36" ht="15">
      <c r="A71" s="60" t="s">
        <v>216</v>
      </c>
      <c r="B71" s="60" t="s">
        <v>217</v>
      </c>
      <c r="C71" s="103">
        <v>0.62220563304000387</v>
      </c>
      <c r="D71" s="103">
        <v>0.62965544895609826</v>
      </c>
      <c r="E71" s="103">
        <v>0.67077545213349077</v>
      </c>
      <c r="F71" s="103">
        <v>-3.0880393625239526E-2</v>
      </c>
      <c r="G71" s="103">
        <v>0.25997395646922039</v>
      </c>
      <c r="H71" s="103">
        <v>-0.15198335618322056</v>
      </c>
      <c r="I71" s="103">
        <v>-0.86976090259035688</v>
      </c>
      <c r="K71" s="134"/>
      <c r="L71" s="103">
        <f t="shared" si="34"/>
        <v>0.62220563304000387</v>
      </c>
      <c r="M71" s="103">
        <f t="shared" si="35"/>
        <v>0.62965544895609826</v>
      </c>
      <c r="N71" s="103">
        <f t="shared" si="36"/>
        <v>0.67077545213349077</v>
      </c>
      <c r="O71" s="103">
        <f t="shared" si="37"/>
        <v>3.0880393625239526E-2</v>
      </c>
      <c r="P71" s="103">
        <f t="shared" si="38"/>
        <v>0.25997395646922039</v>
      </c>
      <c r="Q71" s="103">
        <f t="shared" si="39"/>
        <v>0.15198335618322056</v>
      </c>
      <c r="R71" s="103">
        <f t="shared" si="40"/>
        <v>0.86976090259035688</v>
      </c>
      <c r="T71" s="103">
        <f t="shared" si="41"/>
        <v>1.7615755603005347</v>
      </c>
      <c r="U71" s="103">
        <f t="shared" si="42"/>
        <v>10.162319857499444</v>
      </c>
      <c r="V71" s="103">
        <f t="shared" si="43"/>
        <v>4.2514755227504057</v>
      </c>
      <c r="W71" s="103">
        <f t="shared" si="44"/>
        <v>42.046697395458544</v>
      </c>
      <c r="X71" s="103">
        <f t="shared" si="45"/>
        <v>0.45345826330608963</v>
      </c>
      <c r="Y71" s="103">
        <f t="shared" si="46"/>
        <v>152.91683921646623</v>
      </c>
      <c r="Z71" s="103">
        <f t="shared" si="47"/>
        <v>43.659117968757499</v>
      </c>
      <c r="AA71" s="103">
        <f t="shared" si="48"/>
        <v>255.25148378453875</v>
      </c>
      <c r="AB71" s="103">
        <f t="shared" si="49"/>
        <v>15.976591744941684</v>
      </c>
      <c r="AC71" s="103">
        <f t="shared" si="50"/>
        <v>9.4108500201739553E-2</v>
      </c>
      <c r="AD71" s="110"/>
      <c r="AE71" s="1"/>
      <c r="AF71" s="1"/>
      <c r="AG71" s="3"/>
      <c r="AH71" s="2"/>
      <c r="AJ71" s="2"/>
    </row>
    <row r="72" spans="1:36" ht="15">
      <c r="A72" s="60" t="s">
        <v>308</v>
      </c>
      <c r="B72" s="60" t="s">
        <v>309</v>
      </c>
      <c r="C72" s="103">
        <v>-0.37948764615751701</v>
      </c>
      <c r="D72" s="103">
        <v>-0.27309552346028187</v>
      </c>
      <c r="E72" s="103">
        <v>-0.21955287738565205</v>
      </c>
      <c r="F72" s="103">
        <v>0.33922860463331861</v>
      </c>
      <c r="G72" s="103">
        <v>0.22036259781260259</v>
      </c>
      <c r="H72" s="103">
        <v>-0.15061362259388625</v>
      </c>
      <c r="I72" s="103">
        <v>-6.6467583555389537E-2</v>
      </c>
      <c r="K72" s="134"/>
      <c r="L72" s="103">
        <f t="shared" si="34"/>
        <v>0.37948764615751701</v>
      </c>
      <c r="M72" s="103">
        <f t="shared" si="35"/>
        <v>0.27309552346028187</v>
      </c>
      <c r="N72" s="103">
        <f t="shared" si="36"/>
        <v>0.21955287738565205</v>
      </c>
      <c r="O72" s="103">
        <f t="shared" si="37"/>
        <v>0.33922860463331861</v>
      </c>
      <c r="P72" s="103">
        <f t="shared" si="38"/>
        <v>0.22036259781260259</v>
      </c>
      <c r="Q72" s="103">
        <f t="shared" si="39"/>
        <v>0.15061362259388625</v>
      </c>
      <c r="R72" s="103">
        <f t="shared" si="40"/>
        <v>6.6467583555389537E-2</v>
      </c>
      <c r="T72" s="103">
        <f t="shared" si="41"/>
        <v>5.4239469637021456</v>
      </c>
      <c r="U72" s="103">
        <f t="shared" si="42"/>
        <v>16.732929360476614</v>
      </c>
      <c r="V72" s="103">
        <f t="shared" si="43"/>
        <v>8.715714983840531</v>
      </c>
      <c r="W72" s="103">
        <f t="shared" si="44"/>
        <v>37.38385106691527</v>
      </c>
      <c r="X72" s="103">
        <f t="shared" si="45"/>
        <v>0.5083753540179009</v>
      </c>
      <c r="Y72" s="103">
        <f t="shared" si="46"/>
        <v>152.88296496520687</v>
      </c>
      <c r="Z72" s="103">
        <f t="shared" si="47"/>
        <v>33.688869410787362</v>
      </c>
      <c r="AA72" s="103">
        <f t="shared" si="48"/>
        <v>255.33665210494669</v>
      </c>
      <c r="AB72" s="103">
        <f t="shared" si="49"/>
        <v>15.979256932190141</v>
      </c>
      <c r="AC72" s="103">
        <f t="shared" si="50"/>
        <v>9.3957380957266579E-2</v>
      </c>
      <c r="AD72" s="110"/>
      <c r="AE72" s="1"/>
      <c r="AF72" s="1"/>
      <c r="AG72" s="3"/>
      <c r="AH72" s="2"/>
      <c r="AJ72" s="2"/>
    </row>
    <row r="73" spans="1:36" ht="15">
      <c r="A73" s="60" t="s">
        <v>60</v>
      </c>
      <c r="B73" s="60" t="s">
        <v>61</v>
      </c>
      <c r="C73" s="103">
        <v>0.92271361679926001</v>
      </c>
      <c r="D73" s="103">
        <v>-1.9196812468174566E-2</v>
      </c>
      <c r="E73" s="103">
        <v>0.26616157219664605</v>
      </c>
      <c r="F73" s="103">
        <v>0.14677329346883883</v>
      </c>
      <c r="G73" s="103">
        <v>0.24677017025034731</v>
      </c>
      <c r="H73" s="103">
        <v>-0.25334364179396018</v>
      </c>
      <c r="I73" s="103">
        <v>-0.42454618710997249</v>
      </c>
      <c r="K73" s="134"/>
      <c r="L73" s="103">
        <f t="shared" si="34"/>
        <v>0.92271361679926001</v>
      </c>
      <c r="M73" s="103">
        <f t="shared" si="35"/>
        <v>1.9196812468174566E-2</v>
      </c>
      <c r="N73" s="103">
        <f t="shared" si="36"/>
        <v>0.26616157219664605</v>
      </c>
      <c r="O73" s="103">
        <f t="shared" si="37"/>
        <v>0.14677329346883883</v>
      </c>
      <c r="P73" s="103">
        <f t="shared" si="38"/>
        <v>0.24677017025034731</v>
      </c>
      <c r="Q73" s="103">
        <f t="shared" si="39"/>
        <v>0.25334364179396018</v>
      </c>
      <c r="R73" s="103">
        <f t="shared" si="40"/>
        <v>0.42454618710997249</v>
      </c>
      <c r="T73" s="103">
        <f t="shared" si="41"/>
        <v>1.0541860152599498</v>
      </c>
      <c r="U73" s="103">
        <f t="shared" si="42"/>
        <v>14.720202684964347</v>
      </c>
      <c r="V73" s="103">
        <f t="shared" si="43"/>
        <v>6.0837432498025308</v>
      </c>
      <c r="W73" s="103">
        <f t="shared" si="44"/>
        <v>39.774323528158916</v>
      </c>
      <c r="X73" s="103">
        <f t="shared" si="45"/>
        <v>0.47141528026899998</v>
      </c>
      <c r="Y73" s="103">
        <f t="shared" si="46"/>
        <v>155.43394655374343</v>
      </c>
      <c r="Z73" s="103">
        <f t="shared" si="47"/>
        <v>37.973817487943336</v>
      </c>
      <c r="AA73" s="103">
        <f t="shared" si="48"/>
        <v>255.51163480014151</v>
      </c>
      <c r="AB73" s="103">
        <f t="shared" si="49"/>
        <v>15.98473130209393</v>
      </c>
      <c r="AC73" s="103">
        <f t="shared" si="50"/>
        <v>9.3646977759778371E-2</v>
      </c>
      <c r="AD73" s="110"/>
      <c r="AE73" s="1"/>
      <c r="AF73" s="1"/>
      <c r="AG73" s="3"/>
      <c r="AH73" s="2"/>
      <c r="AJ73" s="2"/>
    </row>
    <row r="74" spans="1:36" ht="15">
      <c r="A74" s="60" t="s">
        <v>202</v>
      </c>
      <c r="B74" s="60" t="s">
        <v>203</v>
      </c>
      <c r="C74" s="103">
        <v>0.52203630512025134</v>
      </c>
      <c r="D74" s="103">
        <v>-0.18846261979624609</v>
      </c>
      <c r="E74" s="103">
        <v>1.1291945060668704</v>
      </c>
      <c r="F74" s="103">
        <v>-0.6064027305898495</v>
      </c>
      <c r="G74" s="103">
        <v>0.7815235121146773</v>
      </c>
      <c r="H74" s="103">
        <v>-5.6102004929818178E-2</v>
      </c>
      <c r="I74" s="103">
        <v>-0.1549765285997374</v>
      </c>
      <c r="K74" s="134"/>
      <c r="L74" s="103">
        <f t="shared" si="34"/>
        <v>0.52203630512025134</v>
      </c>
      <c r="M74" s="103">
        <f t="shared" si="35"/>
        <v>0.18846261979624609</v>
      </c>
      <c r="N74" s="103">
        <f t="shared" si="36"/>
        <v>1.1291945060668704</v>
      </c>
      <c r="O74" s="103">
        <f t="shared" si="37"/>
        <v>0.6064027305898495</v>
      </c>
      <c r="P74" s="103">
        <f t="shared" si="38"/>
        <v>0.7815235121146773</v>
      </c>
      <c r="Q74" s="103">
        <f t="shared" si="39"/>
        <v>5.6102004929818178E-2</v>
      </c>
      <c r="R74" s="103">
        <f t="shared" si="40"/>
        <v>0.1549765285997374</v>
      </c>
      <c r="T74" s="103">
        <f t="shared" si="41"/>
        <v>2.0375076523376441</v>
      </c>
      <c r="U74" s="103">
        <f t="shared" si="42"/>
        <v>16.047695011873984</v>
      </c>
      <c r="V74" s="103">
        <f t="shared" si="43"/>
        <v>2.5711852941201006</v>
      </c>
      <c r="W74" s="103">
        <f t="shared" si="44"/>
        <v>49.841691231121146</v>
      </c>
      <c r="X74" s="103">
        <f t="shared" si="45"/>
        <v>2.3056461100434706E-2</v>
      </c>
      <c r="Y74" s="103">
        <f t="shared" si="46"/>
        <v>150.55470352992398</v>
      </c>
      <c r="Z74" s="103">
        <f t="shared" si="47"/>
        <v>34.724152491179694</v>
      </c>
      <c r="AA74" s="103">
        <f t="shared" si="48"/>
        <v>255.79999167165701</v>
      </c>
      <c r="AB74" s="103">
        <f t="shared" si="49"/>
        <v>15.993748518457361</v>
      </c>
      <c r="AC74" s="103">
        <f t="shared" si="50"/>
        <v>9.3135691010646893E-2</v>
      </c>
      <c r="AD74" s="110"/>
      <c r="AE74" s="1"/>
      <c r="AF74" s="1"/>
      <c r="AG74" s="3"/>
      <c r="AH74" s="2"/>
      <c r="AJ74" s="2"/>
    </row>
    <row r="75" spans="1:36" ht="15">
      <c r="A75" s="60" t="s">
        <v>188</v>
      </c>
      <c r="B75" s="60" t="s">
        <v>189</v>
      </c>
      <c r="C75" s="103">
        <v>-0.17914899031801351</v>
      </c>
      <c r="D75" s="103">
        <v>-0.72447100966847089</v>
      </c>
      <c r="E75" s="103">
        <v>0.57603330084530269</v>
      </c>
      <c r="F75" s="103">
        <v>3.3157382598687016E-2</v>
      </c>
      <c r="G75" s="103">
        <v>0.12133420117105985</v>
      </c>
      <c r="H75" s="103">
        <v>0.17538297166768188</v>
      </c>
      <c r="I75" s="103">
        <v>-0.52579369966183342</v>
      </c>
      <c r="K75" s="134"/>
      <c r="L75" s="103">
        <f t="shared" si="34"/>
        <v>0.17914899031801351</v>
      </c>
      <c r="M75" s="103">
        <f t="shared" si="35"/>
        <v>0.72447100966847089</v>
      </c>
      <c r="N75" s="103">
        <f t="shared" si="36"/>
        <v>0.57603330084530269</v>
      </c>
      <c r="O75" s="103">
        <f t="shared" si="37"/>
        <v>3.3157382598687016E-2</v>
      </c>
      <c r="P75" s="103">
        <f t="shared" si="38"/>
        <v>0.12133420117105985</v>
      </c>
      <c r="Q75" s="103">
        <f t="shared" si="39"/>
        <v>0.17538297166768188</v>
      </c>
      <c r="R75" s="103">
        <f t="shared" si="40"/>
        <v>0.52579369966183342</v>
      </c>
      <c r="T75" s="103">
        <f t="shared" si="41"/>
        <v>4.5309303749275092</v>
      </c>
      <c r="U75" s="103">
        <f t="shared" si="42"/>
        <v>20.629453600614237</v>
      </c>
      <c r="V75" s="103">
        <f t="shared" si="43"/>
        <v>4.6511512992031534</v>
      </c>
      <c r="W75" s="103">
        <f t="shared" si="44"/>
        <v>41.220312486879592</v>
      </c>
      <c r="X75" s="103">
        <f t="shared" si="45"/>
        <v>0.65939735347537931</v>
      </c>
      <c r="Y75" s="103">
        <f t="shared" si="46"/>
        <v>144.92761347344199</v>
      </c>
      <c r="Z75" s="103">
        <f t="shared" si="47"/>
        <v>39.231901605849941</v>
      </c>
      <c r="AA75" s="103">
        <f t="shared" si="48"/>
        <v>255.8507601943918</v>
      </c>
      <c r="AB75" s="103">
        <f t="shared" si="49"/>
        <v>15.995335576173192</v>
      </c>
      <c r="AC75" s="103">
        <f t="shared" si="50"/>
        <v>9.3045702975813604E-2</v>
      </c>
      <c r="AD75" s="110"/>
      <c r="AE75" s="1"/>
      <c r="AF75" s="1"/>
      <c r="AG75" s="3"/>
      <c r="AH75" s="2"/>
      <c r="AJ75" s="2"/>
    </row>
    <row r="76" spans="1:36" ht="15">
      <c r="A76" s="60" t="s">
        <v>120</v>
      </c>
      <c r="B76" s="60" t="s">
        <v>121</v>
      </c>
      <c r="C76" s="103">
        <v>0.14640132542118095</v>
      </c>
      <c r="D76" s="103">
        <v>-0.21667358768425735</v>
      </c>
      <c r="E76" s="103">
        <v>-0.87715025710614569</v>
      </c>
      <c r="F76" s="103">
        <v>2.1355009743346383</v>
      </c>
      <c r="G76" s="103">
        <v>-2.8957309498412727</v>
      </c>
      <c r="H76" s="103">
        <v>8.275473768894856E-3</v>
      </c>
      <c r="I76" s="103">
        <v>-0.68579445842793696</v>
      </c>
      <c r="K76" s="134"/>
      <c r="L76" s="103">
        <f t="shared" si="34"/>
        <v>0.14640132542118095</v>
      </c>
      <c r="M76" s="103">
        <f t="shared" si="35"/>
        <v>0.21667358768425735</v>
      </c>
      <c r="N76" s="103">
        <f t="shared" si="36"/>
        <v>0.87715025710614569</v>
      </c>
      <c r="O76" s="103">
        <f t="shared" si="37"/>
        <v>2.1355009743346383</v>
      </c>
      <c r="P76" s="103">
        <f t="shared" si="38"/>
        <v>2.8957309498412727</v>
      </c>
      <c r="Q76" s="103">
        <f t="shared" si="39"/>
        <v>8.275473768894856E-3</v>
      </c>
      <c r="R76" s="103">
        <f t="shared" si="40"/>
        <v>0.68579445842793696</v>
      </c>
      <c r="T76" s="103">
        <f t="shared" si="41"/>
        <v>3.2509817389099247</v>
      </c>
      <c r="U76" s="103">
        <f t="shared" si="42"/>
        <v>16.27451474398983</v>
      </c>
      <c r="V76" s="103">
        <f t="shared" si="43"/>
        <v>13.030918530276473</v>
      </c>
      <c r="W76" s="103">
        <f t="shared" si="44"/>
        <v>18.644788163443312</v>
      </c>
      <c r="X76" s="103">
        <f t="shared" si="45"/>
        <v>14.661991520200777</v>
      </c>
      <c r="Y76" s="103">
        <f t="shared" si="46"/>
        <v>148.97901519980002</v>
      </c>
      <c r="Z76" s="103">
        <f t="shared" si="47"/>
        <v>41.261843343351842</v>
      </c>
      <c r="AA76" s="103">
        <f t="shared" si="48"/>
        <v>256.10405323997213</v>
      </c>
      <c r="AB76" s="103">
        <f t="shared" si="49"/>
        <v>16.003251333400101</v>
      </c>
      <c r="AC76" s="103">
        <f t="shared" si="50"/>
        <v>9.2596870252238839E-2</v>
      </c>
      <c r="AD76" s="110"/>
      <c r="AE76" s="1"/>
      <c r="AF76" s="1"/>
      <c r="AG76" s="3"/>
      <c r="AH76" s="2"/>
      <c r="AJ76" s="2"/>
    </row>
    <row r="77" spans="1:36" ht="15">
      <c r="A77" s="60" t="s">
        <v>316</v>
      </c>
      <c r="B77" s="60" t="s">
        <v>317</v>
      </c>
      <c r="C77" s="103">
        <v>-0.52974163803714547</v>
      </c>
      <c r="D77" s="103">
        <v>-0.41415036290034113</v>
      </c>
      <c r="E77" s="103">
        <v>-0.14853976370176505</v>
      </c>
      <c r="F77" s="103">
        <v>0.27446022944771514</v>
      </c>
      <c r="G77" s="103">
        <v>-0.57186457531973856</v>
      </c>
      <c r="H77" s="103">
        <v>-0.13828602028987735</v>
      </c>
      <c r="I77" s="103">
        <v>0.18358072481457799</v>
      </c>
      <c r="K77" s="134"/>
      <c r="L77" s="103">
        <f t="shared" si="34"/>
        <v>0.52974163803714547</v>
      </c>
      <c r="M77" s="103">
        <f t="shared" si="35"/>
        <v>0.41415036290034113</v>
      </c>
      <c r="N77" s="103">
        <f t="shared" si="36"/>
        <v>0.14853976370176505</v>
      </c>
      <c r="O77" s="103">
        <f t="shared" si="37"/>
        <v>0.27446022944771514</v>
      </c>
      <c r="P77" s="103">
        <f t="shared" si="38"/>
        <v>0.57186457531973856</v>
      </c>
      <c r="Q77" s="103">
        <f t="shared" si="39"/>
        <v>0.13828602028987735</v>
      </c>
      <c r="R77" s="103">
        <f t="shared" si="40"/>
        <v>0.18358072481457799</v>
      </c>
      <c r="T77" s="103">
        <f t="shared" si="41"/>
        <v>6.1463873501265738</v>
      </c>
      <c r="U77" s="103">
        <f t="shared" si="42"/>
        <v>17.906820956514807</v>
      </c>
      <c r="V77" s="103">
        <f t="shared" si="43"/>
        <v>8.3014624818073113</v>
      </c>
      <c r="W77" s="103">
        <f t="shared" si="44"/>
        <v>38.180063945550359</v>
      </c>
      <c r="X77" s="103">
        <f t="shared" si="45"/>
        <v>2.2657222567958297</v>
      </c>
      <c r="Y77" s="103">
        <f t="shared" si="46"/>
        <v>152.57826555918246</v>
      </c>
      <c r="Z77" s="103">
        <f t="shared" si="47"/>
        <v>30.848727107667589</v>
      </c>
      <c r="AA77" s="103">
        <f t="shared" si="48"/>
        <v>256.22744965764491</v>
      </c>
      <c r="AB77" s="103">
        <f t="shared" si="49"/>
        <v>16.007106223725916</v>
      </c>
      <c r="AC77" s="103">
        <f t="shared" si="50"/>
        <v>9.2378293447213045E-2</v>
      </c>
      <c r="AD77" s="110"/>
      <c r="AE77" s="1"/>
      <c r="AF77" s="1"/>
      <c r="AG77" s="3"/>
      <c r="AH77" s="2"/>
      <c r="AJ77" s="2"/>
    </row>
    <row r="78" spans="1:36" ht="15">
      <c r="A78" s="60" t="s">
        <v>200</v>
      </c>
      <c r="B78" s="60" t="s">
        <v>201</v>
      </c>
      <c r="C78" s="103">
        <v>1.4486025883779579</v>
      </c>
      <c r="D78" s="103">
        <v>-0.47057229867636463</v>
      </c>
      <c r="E78" s="103">
        <v>1.5142930231463776</v>
      </c>
      <c r="F78" s="103">
        <v>0.23559858255000271</v>
      </c>
      <c r="G78" s="103">
        <v>-0.76331947549338708</v>
      </c>
      <c r="H78" s="103">
        <v>-0.31909085408200755</v>
      </c>
      <c r="I78" s="103">
        <v>-0.41442338184193134</v>
      </c>
      <c r="K78" s="134"/>
      <c r="L78" s="103">
        <f t="shared" si="34"/>
        <v>1.4486025883779579</v>
      </c>
      <c r="M78" s="103">
        <f t="shared" si="35"/>
        <v>0.47057229867636463</v>
      </c>
      <c r="N78" s="103">
        <f t="shared" si="36"/>
        <v>1.5142930231463776</v>
      </c>
      <c r="O78" s="103">
        <f t="shared" si="37"/>
        <v>0.23559858255000271</v>
      </c>
      <c r="P78" s="103">
        <f t="shared" si="38"/>
        <v>0.76331947549338708</v>
      </c>
      <c r="Q78" s="103">
        <f t="shared" si="39"/>
        <v>0.31909085408200755</v>
      </c>
      <c r="R78" s="103">
        <f t="shared" si="40"/>
        <v>0.41442338184193134</v>
      </c>
      <c r="T78" s="103">
        <f t="shared" si="41"/>
        <v>0.25084735639737116</v>
      </c>
      <c r="U78" s="103">
        <f t="shared" si="42"/>
        <v>18.387519616858583</v>
      </c>
      <c r="V78" s="103">
        <f t="shared" si="43"/>
        <v>1.4844816914769403</v>
      </c>
      <c r="W78" s="103">
        <f t="shared" si="44"/>
        <v>38.661826549823559</v>
      </c>
      <c r="X78" s="103">
        <f t="shared" si="45"/>
        <v>2.8787451781145679</v>
      </c>
      <c r="Y78" s="103">
        <f t="shared" si="46"/>
        <v>157.07765167871119</v>
      </c>
      <c r="Z78" s="103">
        <f t="shared" si="47"/>
        <v>37.849160636693043</v>
      </c>
      <c r="AA78" s="103">
        <f t="shared" si="48"/>
        <v>256.59023270807529</v>
      </c>
      <c r="AB78" s="103">
        <f t="shared" si="49"/>
        <v>16.018434152815164</v>
      </c>
      <c r="AC78" s="103">
        <f t="shared" si="50"/>
        <v>9.1735986575003259E-2</v>
      </c>
      <c r="AD78" s="110"/>
      <c r="AE78" s="1"/>
      <c r="AF78" s="1"/>
      <c r="AG78" s="3"/>
      <c r="AH78" s="2"/>
      <c r="AJ78" s="2"/>
    </row>
    <row r="79" spans="1:36" ht="15">
      <c r="A79" s="60" t="s">
        <v>142</v>
      </c>
      <c r="B79" s="60" t="s">
        <v>143</v>
      </c>
      <c r="C79" s="103">
        <v>1.098009940658826</v>
      </c>
      <c r="D79" s="103">
        <v>-0.55520520234040038</v>
      </c>
      <c r="E79" s="103">
        <v>-0.80405564451591449</v>
      </c>
      <c r="F79" s="103">
        <v>-0.21346795540945132</v>
      </c>
      <c r="G79" s="103">
        <v>0.79472729833354971</v>
      </c>
      <c r="H79" s="103">
        <v>-8.0757209537835925E-2</v>
      </c>
      <c r="I79" s="103">
        <v>0.37379764694106782</v>
      </c>
      <c r="K79" s="134"/>
      <c r="L79" s="103">
        <f t="shared" si="34"/>
        <v>1.098009940658826</v>
      </c>
      <c r="M79" s="103">
        <f t="shared" si="35"/>
        <v>0.55520520234040038</v>
      </c>
      <c r="N79" s="103">
        <f t="shared" si="36"/>
        <v>0.80405564451591449</v>
      </c>
      <c r="O79" s="103">
        <f t="shared" si="37"/>
        <v>0.21346795540945132</v>
      </c>
      <c r="P79" s="103">
        <f t="shared" si="38"/>
        <v>0.79472729833354971</v>
      </c>
      <c r="Q79" s="103">
        <f t="shared" si="39"/>
        <v>8.0757209537835925E-2</v>
      </c>
      <c r="R79" s="103">
        <f t="shared" si="40"/>
        <v>0.37379764694106782</v>
      </c>
      <c r="T79" s="103">
        <f t="shared" si="41"/>
        <v>0.72494885998840131</v>
      </c>
      <c r="U79" s="103">
        <f t="shared" si="42"/>
        <v>19.120505488011922</v>
      </c>
      <c r="V79" s="103">
        <f t="shared" si="43"/>
        <v>12.508542172487465</v>
      </c>
      <c r="W79" s="103">
        <f t="shared" si="44"/>
        <v>44.447956179501162</v>
      </c>
      <c r="X79" s="103">
        <f t="shared" si="45"/>
        <v>1.9220981749133646E-2</v>
      </c>
      <c r="Y79" s="103">
        <f t="shared" si="46"/>
        <v>151.16035375410158</v>
      </c>
      <c r="Z79" s="103">
        <f t="shared" si="47"/>
        <v>28.771917987093708</v>
      </c>
      <c r="AA79" s="103">
        <f t="shared" si="48"/>
        <v>256.7534454229334</v>
      </c>
      <c r="AB79" s="103">
        <f t="shared" si="49"/>
        <v>16.02352787069481</v>
      </c>
      <c r="AC79" s="103">
        <f t="shared" si="50"/>
        <v>9.1447166793963142E-2</v>
      </c>
      <c r="AD79" s="110"/>
      <c r="AE79" s="1"/>
      <c r="AF79" s="1"/>
      <c r="AG79" s="3"/>
      <c r="AH79" s="2"/>
      <c r="AJ79" s="2"/>
    </row>
    <row r="80" spans="1:36" ht="15">
      <c r="A80" s="60" t="s">
        <v>92</v>
      </c>
      <c r="B80" s="60" t="s">
        <v>93</v>
      </c>
      <c r="C80" s="103">
        <v>1.0729676086788875</v>
      </c>
      <c r="D80" s="103">
        <v>-0.2448845555722696</v>
      </c>
      <c r="E80" s="103">
        <v>-9.0443776176538759E-2</v>
      </c>
      <c r="F80" s="103">
        <v>0.39104517014085244</v>
      </c>
      <c r="G80" s="103">
        <v>-1.2122482069350482</v>
      </c>
      <c r="H80" s="103">
        <v>-0.16568069207656375</v>
      </c>
      <c r="I80" s="103">
        <v>-0.34168897814364502</v>
      </c>
      <c r="K80" s="134"/>
      <c r="L80" s="103">
        <f t="shared" si="34"/>
        <v>1.0729676086788875</v>
      </c>
      <c r="M80" s="103">
        <f t="shared" si="35"/>
        <v>0.2448845555722696</v>
      </c>
      <c r="N80" s="103">
        <f t="shared" si="36"/>
        <v>9.0443776176538759E-2</v>
      </c>
      <c r="O80" s="103">
        <f t="shared" si="37"/>
        <v>0.39104517014085244</v>
      </c>
      <c r="P80" s="103">
        <f t="shared" si="38"/>
        <v>1.2122482069350482</v>
      </c>
      <c r="Q80" s="103">
        <f t="shared" si="39"/>
        <v>0.16568069207656375</v>
      </c>
      <c r="R80" s="103">
        <f t="shared" si="40"/>
        <v>0.34168897814364502</v>
      </c>
      <c r="T80" s="103">
        <f t="shared" si="41"/>
        <v>0.76822002896694852</v>
      </c>
      <c r="U80" s="103">
        <f t="shared" si="42"/>
        <v>16.502926193524043</v>
      </c>
      <c r="V80" s="103">
        <f t="shared" si="43"/>
        <v>7.9700623018203443</v>
      </c>
      <c r="W80" s="103">
        <f t="shared" si="44"/>
        <v>36.752898863926013</v>
      </c>
      <c r="X80" s="103">
        <f t="shared" si="45"/>
        <v>4.6036648463769563</v>
      </c>
      <c r="Y80" s="103">
        <f t="shared" si="46"/>
        <v>153.25578810777111</v>
      </c>
      <c r="Z80" s="103">
        <f t="shared" si="47"/>
        <v>36.959502512016797</v>
      </c>
      <c r="AA80" s="103">
        <f t="shared" si="48"/>
        <v>256.81306285440223</v>
      </c>
      <c r="AB80" s="103">
        <f t="shared" si="49"/>
        <v>16.025388071881512</v>
      </c>
      <c r="AC80" s="103">
        <f t="shared" si="50"/>
        <v>9.1341691203809083E-2</v>
      </c>
      <c r="AD80" s="110"/>
      <c r="AE80" s="1"/>
      <c r="AF80" s="1"/>
      <c r="AG80" s="3"/>
      <c r="AH80" s="2"/>
      <c r="AJ80" s="2"/>
    </row>
    <row r="81" spans="1:36" ht="15">
      <c r="A81" s="60" t="s">
        <v>198</v>
      </c>
      <c r="B81" s="60" t="s">
        <v>199</v>
      </c>
      <c r="C81" s="103">
        <v>0.89767128481932168</v>
      </c>
      <c r="D81" s="103">
        <v>-0.52699423445238813</v>
      </c>
      <c r="E81" s="103">
        <v>1.9877738610825546</v>
      </c>
      <c r="F81" s="103">
        <v>-0.3516444271189576</v>
      </c>
      <c r="G81" s="103">
        <v>0.18735313226542166</v>
      </c>
      <c r="H81" s="103">
        <v>-0.1766385607912383</v>
      </c>
      <c r="I81" s="103">
        <v>-0.25320487250251522</v>
      </c>
      <c r="K81" s="134"/>
      <c r="L81" s="103">
        <f t="shared" si="34"/>
        <v>0.89767128481932168</v>
      </c>
      <c r="M81" s="103">
        <f t="shared" si="35"/>
        <v>0.52699423445238813</v>
      </c>
      <c r="N81" s="103">
        <f t="shared" si="36"/>
        <v>1.9877738610825546</v>
      </c>
      <c r="O81" s="103">
        <f t="shared" si="37"/>
        <v>0.3516444271189576</v>
      </c>
      <c r="P81" s="103">
        <f t="shared" si="38"/>
        <v>0.18735313226542166</v>
      </c>
      <c r="Q81" s="103">
        <f t="shared" si="39"/>
        <v>0.1766385607912383</v>
      </c>
      <c r="R81" s="103">
        <f t="shared" si="40"/>
        <v>0.25320487250251522</v>
      </c>
      <c r="T81" s="103">
        <f t="shared" si="41"/>
        <v>1.1062368417124047</v>
      </c>
      <c r="U81" s="103">
        <f t="shared" si="42"/>
        <v>18.874585146875784</v>
      </c>
      <c r="V81" s="103">
        <f t="shared" si="43"/>
        <v>0.55489424476021809</v>
      </c>
      <c r="W81" s="103">
        <f t="shared" si="44"/>
        <v>46.309474657398233</v>
      </c>
      <c r="X81" s="103">
        <f t="shared" si="45"/>
        <v>0.55653677087230613</v>
      </c>
      <c r="Y81" s="103">
        <f t="shared" si="46"/>
        <v>153.52721738931029</v>
      </c>
      <c r="Z81" s="103">
        <f t="shared" si="47"/>
        <v>35.891465610313801</v>
      </c>
      <c r="AA81" s="103">
        <f t="shared" si="48"/>
        <v>256.82041066124305</v>
      </c>
      <c r="AB81" s="103">
        <f t="shared" si="49"/>
        <v>16.025617325433771</v>
      </c>
      <c r="AC81" s="103">
        <f t="shared" si="50"/>
        <v>9.1328692258376587E-2</v>
      </c>
      <c r="AD81" s="110"/>
      <c r="AE81" s="1"/>
      <c r="AF81" s="1"/>
      <c r="AG81" s="3"/>
      <c r="AH81" s="2"/>
      <c r="AJ81" s="2"/>
    </row>
    <row r="82" spans="1:36" ht="15">
      <c r="A82" s="60" t="s">
        <v>254</v>
      </c>
      <c r="B82" s="60" t="s">
        <v>255</v>
      </c>
      <c r="C82" s="103">
        <v>0.92271361679926001</v>
      </c>
      <c r="D82" s="103">
        <v>-0.27309552346028187</v>
      </c>
      <c r="E82" s="103">
        <v>-1.2742664471709459</v>
      </c>
      <c r="F82" s="103">
        <v>0.77966163911797681</v>
      </c>
      <c r="G82" s="103">
        <v>0.51084589462779462</v>
      </c>
      <c r="H82" s="103">
        <v>-0.11500054927119392</v>
      </c>
      <c r="I82" s="103">
        <v>-0.53281630415984105</v>
      </c>
      <c r="K82" s="134"/>
      <c r="L82" s="103">
        <f t="shared" si="34"/>
        <v>0.92271361679926001</v>
      </c>
      <c r="M82" s="103">
        <f t="shared" si="35"/>
        <v>0.27309552346028187</v>
      </c>
      <c r="N82" s="103">
        <f t="shared" si="36"/>
        <v>1.2742664471709459</v>
      </c>
      <c r="O82" s="103">
        <f t="shared" si="37"/>
        <v>0.77966163911797681</v>
      </c>
      <c r="P82" s="103">
        <f t="shared" si="38"/>
        <v>0.51084589462779462</v>
      </c>
      <c r="Q82" s="103">
        <f t="shared" si="39"/>
        <v>0.11500054927119392</v>
      </c>
      <c r="R82" s="103">
        <f t="shared" si="40"/>
        <v>0.53281630415984105</v>
      </c>
      <c r="T82" s="103">
        <f t="shared" si="41"/>
        <v>1.0541860152599498</v>
      </c>
      <c r="U82" s="103">
        <f t="shared" si="42"/>
        <v>16.732929360476614</v>
      </c>
      <c r="V82" s="103">
        <f t="shared" si="43"/>
        <v>16.055668721041908</v>
      </c>
      <c r="W82" s="103">
        <f t="shared" si="44"/>
        <v>32.192011513126516</v>
      </c>
      <c r="X82" s="103">
        <f t="shared" si="45"/>
        <v>0.17852412980601159</v>
      </c>
      <c r="Y82" s="103">
        <f t="shared" si="46"/>
        <v>152.00355150387858</v>
      </c>
      <c r="Z82" s="103">
        <f t="shared" si="47"/>
        <v>39.319923615608239</v>
      </c>
      <c r="AA82" s="103">
        <f t="shared" si="48"/>
        <v>257.53679485919781</v>
      </c>
      <c r="AB82" s="103">
        <f t="shared" si="49"/>
        <v>16.047952980339822</v>
      </c>
      <c r="AC82" s="103">
        <f t="shared" si="50"/>
        <v>9.006223441524952E-2</v>
      </c>
      <c r="AD82" s="110"/>
      <c r="AE82" s="1"/>
      <c r="AF82" s="1"/>
      <c r="AG82" s="3"/>
      <c r="AH82" s="2"/>
      <c r="AJ82" s="2"/>
    </row>
    <row r="83" spans="1:36" ht="15">
      <c r="A83" s="60" t="s">
        <v>110</v>
      </c>
      <c r="B83" s="60" t="s">
        <v>111</v>
      </c>
      <c r="C83" s="103">
        <v>-1.9571545608936125</v>
      </c>
      <c r="D83" s="103">
        <v>0.34754577007597975</v>
      </c>
      <c r="E83" s="103">
        <v>-1.1492529409555328</v>
      </c>
      <c r="F83" s="103">
        <v>7.2749628458076393E-2</v>
      </c>
      <c r="G83" s="103">
        <v>0.70230079480144314</v>
      </c>
      <c r="H83" s="103">
        <v>0.25345778625973814</v>
      </c>
      <c r="I83" s="103">
        <v>0.13369750786538512</v>
      </c>
      <c r="K83" s="134"/>
      <c r="L83" s="103">
        <f t="shared" si="34"/>
        <v>1.9571545608936125</v>
      </c>
      <c r="M83" s="103">
        <f t="shared" si="35"/>
        <v>0.34754577007597975</v>
      </c>
      <c r="N83" s="103">
        <f t="shared" si="36"/>
        <v>1.1492529409555328</v>
      </c>
      <c r="O83" s="103">
        <f t="shared" si="37"/>
        <v>7.2749628458076393E-2</v>
      </c>
      <c r="P83" s="103">
        <f t="shared" si="38"/>
        <v>0.70230079480144314</v>
      </c>
      <c r="Q83" s="103">
        <f t="shared" si="39"/>
        <v>0.25345778625973814</v>
      </c>
      <c r="R83" s="103">
        <f t="shared" si="40"/>
        <v>0.13369750786538512</v>
      </c>
      <c r="T83" s="103">
        <f t="shared" si="41"/>
        <v>15.261553163216028</v>
      </c>
      <c r="U83" s="103">
        <f t="shared" si="42"/>
        <v>12.040546411160554</v>
      </c>
      <c r="V83" s="103">
        <f t="shared" si="43"/>
        <v>15.069450723277162</v>
      </c>
      <c r="W83" s="103">
        <f t="shared" si="44"/>
        <v>40.713491468178695</v>
      </c>
      <c r="X83" s="103">
        <f t="shared" si="45"/>
        <v>5.3391615969815683E-2</v>
      </c>
      <c r="Y83" s="103">
        <f t="shared" si="46"/>
        <v>143.05388801733915</v>
      </c>
      <c r="Z83" s="103">
        <f t="shared" si="47"/>
        <v>31.405334483086083</v>
      </c>
      <c r="AA83" s="103">
        <f t="shared" si="48"/>
        <v>257.59765588222751</v>
      </c>
      <c r="AB83" s="103">
        <f t="shared" si="49"/>
        <v>16.04984909219484</v>
      </c>
      <c r="AC83" s="103">
        <f t="shared" si="50"/>
        <v>8.9954722648062369E-2</v>
      </c>
      <c r="AD83" s="110"/>
      <c r="AE83" s="1"/>
      <c r="AF83" s="1"/>
      <c r="AG83" s="3"/>
      <c r="AH83" s="2"/>
      <c r="AJ83" s="2"/>
    </row>
    <row r="84" spans="1:36" ht="15">
      <c r="A84" s="60" t="s">
        <v>138</v>
      </c>
      <c r="B84" s="60" t="s">
        <v>139</v>
      </c>
      <c r="C84" s="103">
        <v>-0.27931831823776526</v>
      </c>
      <c r="D84" s="103">
        <v>-0.69626004178045964</v>
      </c>
      <c r="E84" s="103">
        <v>-0.25452096059591139</v>
      </c>
      <c r="F84" s="103">
        <v>1.1682781080951012</v>
      </c>
      <c r="G84" s="103">
        <v>-0.76331947549338708</v>
      </c>
      <c r="H84" s="103">
        <v>-0.26156204332996613</v>
      </c>
      <c r="I84" s="103">
        <v>-0.33593206052487828</v>
      </c>
      <c r="K84" s="134"/>
      <c r="L84" s="103">
        <f t="shared" si="34"/>
        <v>0.27931831823776526</v>
      </c>
      <c r="M84" s="103">
        <f t="shared" si="35"/>
        <v>0.69626004178045964</v>
      </c>
      <c r="N84" s="103">
        <f t="shared" si="36"/>
        <v>0.25452096059591139</v>
      </c>
      <c r="O84" s="103">
        <f t="shared" si="37"/>
        <v>1.1682781080951012</v>
      </c>
      <c r="P84" s="103">
        <f t="shared" si="38"/>
        <v>0.76331947549338708</v>
      </c>
      <c r="Q84" s="103">
        <f t="shared" si="39"/>
        <v>0.26156204332996613</v>
      </c>
      <c r="R84" s="103">
        <f t="shared" si="40"/>
        <v>0.33593206052487828</v>
      </c>
      <c r="T84" s="103">
        <f t="shared" si="41"/>
        <v>4.9674047750589336</v>
      </c>
      <c r="U84" s="103">
        <f t="shared" si="42"/>
        <v>20.373982954967957</v>
      </c>
      <c r="V84" s="103">
        <f t="shared" si="43"/>
        <v>8.9234060271698024</v>
      </c>
      <c r="W84" s="103">
        <f t="shared" si="44"/>
        <v>27.93316968224752</v>
      </c>
      <c r="X84" s="103">
        <f t="shared" si="45"/>
        <v>2.8787451781145679</v>
      </c>
      <c r="Y84" s="103">
        <f t="shared" si="46"/>
        <v>155.63893689949776</v>
      </c>
      <c r="Z84" s="103">
        <f t="shared" si="47"/>
        <v>36.889538067143221</v>
      </c>
      <c r="AA84" s="103">
        <f t="shared" si="48"/>
        <v>257.60518358419978</v>
      </c>
      <c r="AB84" s="103">
        <f t="shared" si="49"/>
        <v>16.050083600536158</v>
      </c>
      <c r="AC84" s="103">
        <f t="shared" si="50"/>
        <v>8.994142574992392E-2</v>
      </c>
      <c r="AD84" s="110"/>
      <c r="AE84" s="1"/>
      <c r="AF84" s="1"/>
      <c r="AG84" s="3"/>
      <c r="AH84" s="2"/>
      <c r="AJ84" s="2"/>
    </row>
    <row r="85" spans="1:36" ht="15">
      <c r="A85" s="60" t="s">
        <v>90</v>
      </c>
      <c r="B85" s="60" t="s">
        <v>91</v>
      </c>
      <c r="C85" s="103">
        <v>0.17144365740111933</v>
      </c>
      <c r="D85" s="103">
        <v>0.3193348021879675</v>
      </c>
      <c r="E85" s="103">
        <v>-0.35188807722353449</v>
      </c>
      <c r="F85" s="103">
        <v>0.67084902780438149</v>
      </c>
      <c r="G85" s="103">
        <v>-1.6413712590483993</v>
      </c>
      <c r="H85" s="103">
        <v>-0.13828602028987735</v>
      </c>
      <c r="I85" s="103">
        <v>-0.61239751861358427</v>
      </c>
      <c r="K85" s="134"/>
      <c r="L85" s="103">
        <f t="shared" si="34"/>
        <v>0.17144365740111933</v>
      </c>
      <c r="M85" s="103">
        <f t="shared" si="35"/>
        <v>0.3193348021879675</v>
      </c>
      <c r="N85" s="103">
        <f t="shared" si="36"/>
        <v>0.35188807722353449</v>
      </c>
      <c r="O85" s="103">
        <f t="shared" si="37"/>
        <v>0.67084902780438149</v>
      </c>
      <c r="P85" s="103">
        <f t="shared" si="38"/>
        <v>1.6413712590483993</v>
      </c>
      <c r="Q85" s="103">
        <f t="shared" si="39"/>
        <v>0.13828602028987735</v>
      </c>
      <c r="R85" s="103">
        <f t="shared" si="40"/>
        <v>0.61239751861358427</v>
      </c>
      <c r="T85" s="103">
        <f t="shared" si="41"/>
        <v>3.1613038089978631</v>
      </c>
      <c r="U85" s="103">
        <f t="shared" si="42"/>
        <v>12.237123512327628</v>
      </c>
      <c r="V85" s="103">
        <f t="shared" si="43"/>
        <v>9.5145978592299993</v>
      </c>
      <c r="W85" s="103">
        <f t="shared" si="44"/>
        <v>33.438613782942397</v>
      </c>
      <c r="X85" s="103">
        <f t="shared" si="45"/>
        <v>6.6292773787828141</v>
      </c>
      <c r="Y85" s="103">
        <f t="shared" si="46"/>
        <v>152.57826555918246</v>
      </c>
      <c r="Z85" s="103">
        <f t="shared" si="47"/>
        <v>40.324294356959918</v>
      </c>
      <c r="AA85" s="103">
        <f t="shared" si="48"/>
        <v>257.88347625842306</v>
      </c>
      <c r="AB85" s="103">
        <f t="shared" si="49"/>
        <v>16.058750768924185</v>
      </c>
      <c r="AC85" s="103">
        <f t="shared" si="50"/>
        <v>8.944998713176433E-2</v>
      </c>
      <c r="AD85" s="110"/>
      <c r="AE85" s="1"/>
      <c r="AF85" s="1"/>
      <c r="AG85" s="3"/>
      <c r="AH85" s="2"/>
      <c r="AJ85" s="2"/>
    </row>
    <row r="86" spans="1:36" ht="15">
      <c r="A86" s="60" t="s">
        <v>240</v>
      </c>
      <c r="B86" s="60" t="s">
        <v>241</v>
      </c>
      <c r="C86" s="103">
        <v>1.1480946046187019</v>
      </c>
      <c r="D86" s="103">
        <v>-0.92194778488455376</v>
      </c>
      <c r="E86" s="103">
        <v>-4.6638684116956729E-2</v>
      </c>
      <c r="F86" s="103">
        <v>-0.40839486731662483</v>
      </c>
      <c r="G86" s="103">
        <v>0.55045725328441097</v>
      </c>
      <c r="H86" s="103">
        <v>-2.4598132375128819E-2</v>
      </c>
      <c r="I86" s="103">
        <v>0.20177772779003861</v>
      </c>
      <c r="K86" s="134"/>
      <c r="L86" s="103">
        <f t="shared" si="34"/>
        <v>1.1480946046187019</v>
      </c>
      <c r="M86" s="103">
        <f t="shared" si="35"/>
        <v>0.92194778488455376</v>
      </c>
      <c r="N86" s="103">
        <f t="shared" si="36"/>
        <v>4.6638684116956729E-2</v>
      </c>
      <c r="O86" s="103">
        <f t="shared" si="37"/>
        <v>0.40839486731662483</v>
      </c>
      <c r="P86" s="103">
        <f t="shared" si="38"/>
        <v>0.55045725328441097</v>
      </c>
      <c r="Q86" s="103">
        <f t="shared" si="39"/>
        <v>2.4598132375128819E-2</v>
      </c>
      <c r="R86" s="103">
        <f t="shared" si="40"/>
        <v>0.20177772779003861</v>
      </c>
      <c r="T86" s="103">
        <f t="shared" si="41"/>
        <v>0.64216923237726908</v>
      </c>
      <c r="U86" s="103">
        <f t="shared" si="42"/>
        <v>22.462316207852169</v>
      </c>
      <c r="V86" s="103">
        <f t="shared" si="43"/>
        <v>7.7246462596035599</v>
      </c>
      <c r="W86" s="103">
        <f t="shared" si="44"/>
        <v>47.085080850304777</v>
      </c>
      <c r="X86" s="103">
        <f t="shared" si="45"/>
        <v>0.14661991520200807</v>
      </c>
      <c r="Y86" s="103">
        <f t="shared" si="46"/>
        <v>149.78258636077345</v>
      </c>
      <c r="Z86" s="103">
        <f t="shared" si="47"/>
        <v>30.646919995747382</v>
      </c>
      <c r="AA86" s="103">
        <f t="shared" si="48"/>
        <v>258.49033882186063</v>
      </c>
      <c r="AB86" s="103">
        <f t="shared" si="49"/>
        <v>16.077634739658087</v>
      </c>
      <c r="AC86" s="103">
        <f t="shared" si="50"/>
        <v>8.8379243831604781E-2</v>
      </c>
      <c r="AD86" s="110"/>
      <c r="AE86" s="1"/>
      <c r="AF86" s="1"/>
      <c r="AG86" s="3"/>
      <c r="AH86" s="2"/>
      <c r="AJ86" s="2"/>
    </row>
    <row r="87" spans="1:36" ht="15">
      <c r="A87" s="60" t="s">
        <v>262</v>
      </c>
      <c r="B87" s="60" t="s">
        <v>263</v>
      </c>
      <c r="C87" s="103">
        <v>-0.12906432635813678</v>
      </c>
      <c r="D87" s="103">
        <v>-1.9196812468174566E-2</v>
      </c>
      <c r="E87" s="103">
        <v>-0.72728033872885922</v>
      </c>
      <c r="F87" s="103">
        <v>-0.39770325102212672</v>
      </c>
      <c r="G87" s="103">
        <v>0.47783642908061369</v>
      </c>
      <c r="H87" s="103">
        <v>0.17812243884635054</v>
      </c>
      <c r="I87" s="103">
        <v>-0.21932331839180519</v>
      </c>
      <c r="K87" s="134"/>
      <c r="L87" s="103">
        <f t="shared" si="34"/>
        <v>0.12906432635813678</v>
      </c>
      <c r="M87" s="103">
        <f t="shared" si="35"/>
        <v>1.9196812468174566E-2</v>
      </c>
      <c r="N87" s="103">
        <f t="shared" si="36"/>
        <v>0.72728033872885922</v>
      </c>
      <c r="O87" s="103">
        <f t="shared" si="37"/>
        <v>0.39770325102212672</v>
      </c>
      <c r="P87" s="103">
        <f t="shared" si="38"/>
        <v>0.47783642908061369</v>
      </c>
      <c r="Q87" s="103">
        <f t="shared" si="39"/>
        <v>0.17812243884635054</v>
      </c>
      <c r="R87" s="103">
        <f t="shared" si="40"/>
        <v>0.21932331839180519</v>
      </c>
      <c r="T87" s="103">
        <f t="shared" si="41"/>
        <v>4.3202185955537136</v>
      </c>
      <c r="U87" s="103">
        <f t="shared" si="42"/>
        <v>14.720202684964347</v>
      </c>
      <c r="V87" s="103">
        <f t="shared" si="43"/>
        <v>11.971367762105649</v>
      </c>
      <c r="W87" s="103">
        <f t="shared" si="44"/>
        <v>46.938466477734636</v>
      </c>
      <c r="X87" s="103">
        <f t="shared" si="45"/>
        <v>0.20750814990391148</v>
      </c>
      <c r="Y87" s="103">
        <f t="shared" si="46"/>
        <v>144.86166234188465</v>
      </c>
      <c r="Z87" s="103">
        <f t="shared" si="47"/>
        <v>35.4866482689634</v>
      </c>
      <c r="AA87" s="103">
        <f t="shared" si="48"/>
        <v>258.50607428111033</v>
      </c>
      <c r="AB87" s="103">
        <f t="shared" si="49"/>
        <v>16.078124090860548</v>
      </c>
      <c r="AC87" s="103">
        <f t="shared" si="50"/>
        <v>8.8351497044192095E-2</v>
      </c>
      <c r="AD87" s="110"/>
      <c r="AE87" s="1"/>
      <c r="AF87" s="1"/>
      <c r="AG87" s="3"/>
      <c r="AH87" s="2"/>
      <c r="AJ87" s="2"/>
    </row>
    <row r="88" spans="1:36" ht="15">
      <c r="A88" s="60" t="s">
        <v>340</v>
      </c>
      <c r="B88" s="60" t="s">
        <v>341</v>
      </c>
      <c r="C88" s="103">
        <v>-0.12906432635813678</v>
      </c>
      <c r="D88" s="103">
        <v>-0.27309552346028187</v>
      </c>
      <c r="E88" s="103">
        <v>8.7602018377691826E-2</v>
      </c>
      <c r="F88" s="103">
        <v>0.37161434669199622</v>
      </c>
      <c r="G88" s="103">
        <v>0.20715881159373023</v>
      </c>
      <c r="H88" s="103">
        <v>-9.9933479788516411E-2</v>
      </c>
      <c r="I88" s="103">
        <v>-0.70166925787371148</v>
      </c>
      <c r="K88" s="134"/>
      <c r="L88" s="103">
        <f t="shared" si="34"/>
        <v>0.12906432635813678</v>
      </c>
      <c r="M88" s="103">
        <f t="shared" si="35"/>
        <v>0.27309552346028187</v>
      </c>
      <c r="N88" s="103">
        <f t="shared" si="36"/>
        <v>8.7602018377691826E-2</v>
      </c>
      <c r="O88" s="103">
        <f t="shared" si="37"/>
        <v>0.37161434669199622</v>
      </c>
      <c r="P88" s="103">
        <f t="shared" si="38"/>
        <v>0.20715881159373023</v>
      </c>
      <c r="Q88" s="103">
        <f t="shared" si="39"/>
        <v>9.9933479788516411E-2</v>
      </c>
      <c r="R88" s="103">
        <f t="shared" si="40"/>
        <v>0.70166925787371148</v>
      </c>
      <c r="T88" s="103">
        <f t="shared" si="41"/>
        <v>4.3202185955537136</v>
      </c>
      <c r="U88" s="103">
        <f t="shared" si="42"/>
        <v>16.732929360476614</v>
      </c>
      <c r="V88" s="103">
        <f t="shared" si="43"/>
        <v>6.9964698026554784</v>
      </c>
      <c r="W88" s="103">
        <f t="shared" si="44"/>
        <v>36.988871926363906</v>
      </c>
      <c r="X88" s="103">
        <f t="shared" si="45"/>
        <v>0.52737841080389247</v>
      </c>
      <c r="Y88" s="103">
        <f t="shared" si="46"/>
        <v>151.6322555637804</v>
      </c>
      <c r="Z88" s="103">
        <f t="shared" si="47"/>
        <v>41.466040114755415</v>
      </c>
      <c r="AA88" s="103">
        <f t="shared" si="48"/>
        <v>258.66416377438941</v>
      </c>
      <c r="AB88" s="103">
        <f t="shared" si="49"/>
        <v>16.083039631064441</v>
      </c>
      <c r="AC88" s="103">
        <f t="shared" si="50"/>
        <v>8.8072780146451257E-2</v>
      </c>
      <c r="AD88" s="110"/>
      <c r="AE88" s="1"/>
      <c r="AF88" s="1"/>
      <c r="AG88" s="3"/>
      <c r="AH88" s="2"/>
      <c r="AJ88" s="2"/>
    </row>
    <row r="89" spans="1:36" ht="15">
      <c r="A89" s="60" t="s">
        <v>350</v>
      </c>
      <c r="B89" s="60" t="s">
        <v>351</v>
      </c>
      <c r="C89" s="103">
        <v>0.57212096908012722</v>
      </c>
      <c r="D89" s="103">
        <v>3.8174948203014369</v>
      </c>
      <c r="E89" s="103">
        <v>1.7303517608485839</v>
      </c>
      <c r="F89" s="103">
        <v>-0.16856254518620684</v>
      </c>
      <c r="G89" s="103">
        <v>-3.0409725982488687</v>
      </c>
      <c r="H89" s="103">
        <v>-0.18896616309524716</v>
      </c>
      <c r="I89" s="103">
        <v>-0.77203674945544587</v>
      </c>
      <c r="K89" s="134"/>
      <c r="L89" s="103">
        <f t="shared" si="34"/>
        <v>0.57212096908012722</v>
      </c>
      <c r="M89" s="103">
        <f t="shared" si="35"/>
        <v>3.8174948203014369</v>
      </c>
      <c r="N89" s="103">
        <f t="shared" si="36"/>
        <v>1.7303517608485839</v>
      </c>
      <c r="O89" s="103">
        <f t="shared" si="37"/>
        <v>0.16856254518620684</v>
      </c>
      <c r="P89" s="103">
        <f t="shared" si="38"/>
        <v>3.0409725982488687</v>
      </c>
      <c r="Q89" s="103">
        <f t="shared" si="39"/>
        <v>0.18896616309524716</v>
      </c>
      <c r="R89" s="103">
        <f t="shared" si="40"/>
        <v>0.77203674945544587</v>
      </c>
      <c r="T89" s="103">
        <f t="shared" si="41"/>
        <v>1.8970331327551164</v>
      </c>
      <c r="U89" s="103">
        <f t="shared" si="42"/>
        <v>0</v>
      </c>
      <c r="V89" s="103">
        <f t="shared" si="43"/>
        <v>1.0046741288835073</v>
      </c>
      <c r="W89" s="103">
        <f t="shared" si="44"/>
        <v>43.851210218473625</v>
      </c>
      <c r="X89" s="103">
        <f t="shared" si="45"/>
        <v>15.795375668510237</v>
      </c>
      <c r="Y89" s="103">
        <f t="shared" si="46"/>
        <v>153.83286238506801</v>
      </c>
      <c r="Z89" s="103">
        <f t="shared" si="47"/>
        <v>42.3772423823727</v>
      </c>
      <c r="AA89" s="103">
        <f t="shared" si="48"/>
        <v>258.75839791606319</v>
      </c>
      <c r="AB89" s="103">
        <f t="shared" si="49"/>
        <v>16.085968976597684</v>
      </c>
      <c r="AC89" s="103">
        <f t="shared" si="50"/>
        <v>8.7906682817252224E-2</v>
      </c>
      <c r="AD89" s="110"/>
      <c r="AE89" s="1"/>
      <c r="AF89" s="1"/>
      <c r="AG89" s="3"/>
      <c r="AH89" s="2"/>
      <c r="AJ89" s="2"/>
    </row>
    <row r="90" spans="1:36" ht="15">
      <c r="A90" s="60" t="s">
        <v>78</v>
      </c>
      <c r="B90" s="60" t="s">
        <v>79</v>
      </c>
      <c r="C90" s="103">
        <v>7.1274329481366708E-2</v>
      </c>
      <c r="D90" s="103">
        <v>-0.7808929454444945</v>
      </c>
      <c r="E90" s="103">
        <v>0.43704394493299203</v>
      </c>
      <c r="F90" s="103">
        <v>0.85738493291340168</v>
      </c>
      <c r="G90" s="103">
        <v>-0.47943807178763198</v>
      </c>
      <c r="H90" s="103">
        <v>-0.20403323257792469</v>
      </c>
      <c r="I90" s="103">
        <v>-0.71971058187758929</v>
      </c>
      <c r="K90" s="134"/>
      <c r="L90" s="103">
        <f t="shared" si="34"/>
        <v>7.1274329481366708E-2</v>
      </c>
      <c r="M90" s="103">
        <f t="shared" si="35"/>
        <v>0.7808929454444945</v>
      </c>
      <c r="N90" s="103">
        <f t="shared" si="36"/>
        <v>0.43704394493299203</v>
      </c>
      <c r="O90" s="103">
        <f t="shared" si="37"/>
        <v>0.85738493291340168</v>
      </c>
      <c r="P90" s="103">
        <f t="shared" si="38"/>
        <v>0.47943807178763198</v>
      </c>
      <c r="Q90" s="103">
        <f t="shared" si="39"/>
        <v>0.20403323257792469</v>
      </c>
      <c r="R90" s="103">
        <f t="shared" si="40"/>
        <v>0.71971058187758929</v>
      </c>
      <c r="T90" s="103">
        <f t="shared" si="41"/>
        <v>3.5275409493380261</v>
      </c>
      <c r="U90" s="103">
        <f t="shared" si="42"/>
        <v>21.145170044161858</v>
      </c>
      <c r="V90" s="103">
        <f t="shared" si="43"/>
        <v>5.2699729074219324</v>
      </c>
      <c r="W90" s="103">
        <f t="shared" si="44"/>
        <v>31.316079505357081</v>
      </c>
      <c r="X90" s="103">
        <f t="shared" si="45"/>
        <v>1.9960183224111618</v>
      </c>
      <c r="Y90" s="103">
        <f t="shared" si="46"/>
        <v>154.20684124841739</v>
      </c>
      <c r="Z90" s="103">
        <f t="shared" si="47"/>
        <v>41.698716677707871</v>
      </c>
      <c r="AA90" s="103">
        <f t="shared" si="48"/>
        <v>259.16033965481535</v>
      </c>
      <c r="AB90" s="103">
        <f t="shared" si="49"/>
        <v>16.098457679380822</v>
      </c>
      <c r="AC90" s="103">
        <f t="shared" si="50"/>
        <v>8.7198558714479679E-2</v>
      </c>
      <c r="AD90" s="110"/>
      <c r="AE90" s="1"/>
      <c r="AF90" s="1"/>
      <c r="AG90" s="3"/>
      <c r="AH90" s="2"/>
      <c r="AJ90" s="2"/>
    </row>
    <row r="91" spans="1:36" ht="15">
      <c r="A91" s="60" t="s">
        <v>172</v>
      </c>
      <c r="B91" s="60" t="s">
        <v>173</v>
      </c>
      <c r="C91" s="103">
        <v>0.34673998126068534</v>
      </c>
      <c r="D91" s="103">
        <v>-0.2448845555722696</v>
      </c>
      <c r="E91" s="103">
        <v>-0.77737286559956598</v>
      </c>
      <c r="F91" s="103">
        <v>0.34532521979863179</v>
      </c>
      <c r="G91" s="103">
        <v>0.59006861194102878</v>
      </c>
      <c r="H91" s="103">
        <v>-5.0623070572480895E-2</v>
      </c>
      <c r="I91" s="103">
        <v>-0.58161857436757036</v>
      </c>
      <c r="K91" s="134"/>
      <c r="L91" s="103">
        <f t="shared" si="34"/>
        <v>0.34673998126068534</v>
      </c>
      <c r="M91" s="103">
        <f t="shared" si="35"/>
        <v>0.2448845555722696</v>
      </c>
      <c r="N91" s="103">
        <f t="shared" si="36"/>
        <v>0.77737286559956598</v>
      </c>
      <c r="O91" s="103">
        <f t="shared" si="37"/>
        <v>0.34532521979863179</v>
      </c>
      <c r="P91" s="103">
        <f t="shared" si="38"/>
        <v>0.59006861194102878</v>
      </c>
      <c r="Q91" s="103">
        <f t="shared" si="39"/>
        <v>5.0623070572480895E-2</v>
      </c>
      <c r="R91" s="103">
        <f t="shared" si="40"/>
        <v>0.58161857436757036</v>
      </c>
      <c r="T91" s="103">
        <f t="shared" si="41"/>
        <v>2.5686769295090759</v>
      </c>
      <c r="U91" s="103">
        <f t="shared" si="42"/>
        <v>16.502926193524043</v>
      </c>
      <c r="V91" s="103">
        <f t="shared" si="43"/>
        <v>12.320513947033515</v>
      </c>
      <c r="W91" s="103">
        <f t="shared" si="44"/>
        <v>37.309335978495973</v>
      </c>
      <c r="X91" s="103">
        <f t="shared" si="45"/>
        <v>0.11785382006724976</v>
      </c>
      <c r="Y91" s="103">
        <f t="shared" si="46"/>
        <v>150.42027969418717</v>
      </c>
      <c r="Z91" s="103">
        <f t="shared" si="47"/>
        <v>39.934340411153343</v>
      </c>
      <c r="AA91" s="103">
        <f t="shared" si="48"/>
        <v>259.17392697397037</v>
      </c>
      <c r="AB91" s="103">
        <f t="shared" si="49"/>
        <v>16.098879680709786</v>
      </c>
      <c r="AC91" s="103">
        <f t="shared" si="50"/>
        <v>8.7174630743926507E-2</v>
      </c>
      <c r="AD91" s="110"/>
      <c r="AE91" s="1"/>
      <c r="AF91" s="1"/>
      <c r="AG91" s="3"/>
      <c r="AH91" s="2"/>
      <c r="AJ91" s="2"/>
    </row>
    <row r="92" spans="1:36" ht="15">
      <c r="A92" s="60" t="s">
        <v>288</v>
      </c>
      <c r="B92" s="60" t="s">
        <v>289</v>
      </c>
      <c r="C92" s="103">
        <v>-0.75512262585658729</v>
      </c>
      <c r="D92" s="103">
        <v>-0.49878326656437588</v>
      </c>
      <c r="E92" s="103">
        <v>-0.8253926309663917</v>
      </c>
      <c r="F92" s="103">
        <v>1.2373647894839783</v>
      </c>
      <c r="G92" s="103">
        <v>-1.265063351810537</v>
      </c>
      <c r="H92" s="103">
        <v>-0.10130321337785073</v>
      </c>
      <c r="I92" s="103">
        <v>-0.3367879908080918</v>
      </c>
      <c r="K92" s="134"/>
      <c r="L92" s="103">
        <f t="shared" si="34"/>
        <v>0.75512262585658729</v>
      </c>
      <c r="M92" s="103">
        <f t="shared" si="35"/>
        <v>0.49878326656437588</v>
      </c>
      <c r="N92" s="103">
        <f t="shared" si="36"/>
        <v>0.8253926309663917</v>
      </c>
      <c r="O92" s="103">
        <f t="shared" si="37"/>
        <v>1.2373647894839783</v>
      </c>
      <c r="P92" s="103">
        <f t="shared" si="38"/>
        <v>1.265063351810537</v>
      </c>
      <c r="Q92" s="103">
        <f t="shared" si="39"/>
        <v>0.10130321337785073</v>
      </c>
      <c r="R92" s="103">
        <f t="shared" si="40"/>
        <v>0.3367879908080918</v>
      </c>
      <c r="T92" s="103">
        <f t="shared" si="41"/>
        <v>7.3147089125473252</v>
      </c>
      <c r="U92" s="103">
        <f t="shared" si="42"/>
        <v>18.630256523158</v>
      </c>
      <c r="V92" s="103">
        <f t="shared" si="43"/>
        <v>12.659924260872081</v>
      </c>
      <c r="W92" s="103">
        <f t="shared" si="44"/>
        <v>27.207671008641196</v>
      </c>
      <c r="X92" s="103">
        <f t="shared" si="45"/>
        <v>4.8330962475729606</v>
      </c>
      <c r="Y92" s="103">
        <f t="shared" si="46"/>
        <v>151.6659909784519</v>
      </c>
      <c r="Z92" s="103">
        <f t="shared" si="47"/>
        <v>36.899936085903583</v>
      </c>
      <c r="AA92" s="103">
        <f t="shared" si="48"/>
        <v>259.21158401714706</v>
      </c>
      <c r="AB92" s="103">
        <f t="shared" si="49"/>
        <v>16.100049193003947</v>
      </c>
      <c r="AC92" s="103">
        <f t="shared" si="50"/>
        <v>8.7108318024473941E-2</v>
      </c>
      <c r="AD92" s="110"/>
      <c r="AE92" s="1"/>
      <c r="AF92" s="1"/>
      <c r="AG92" s="3"/>
      <c r="AH92" s="2"/>
      <c r="AJ92" s="2"/>
    </row>
    <row r="93" spans="1:36" ht="15">
      <c r="A93" s="60" t="s">
        <v>252</v>
      </c>
      <c r="B93" s="60" t="s">
        <v>253</v>
      </c>
      <c r="C93" s="103">
        <v>0.14640132542118095</v>
      </c>
      <c r="D93" s="103">
        <v>-0.52699423445238813</v>
      </c>
      <c r="E93" s="103">
        <v>1.064693253617327</v>
      </c>
      <c r="F93" s="103">
        <v>-0.21131035677369028</v>
      </c>
      <c r="G93" s="103">
        <v>0.72870836723918786</v>
      </c>
      <c r="H93" s="103">
        <v>-6.1580939287155453E-2</v>
      </c>
      <c r="I93" s="103">
        <v>-0.55888998246967148</v>
      </c>
      <c r="K93" s="134"/>
      <c r="L93" s="103">
        <f t="shared" si="34"/>
        <v>0.14640132542118095</v>
      </c>
      <c r="M93" s="103">
        <f t="shared" si="35"/>
        <v>0.52699423445238813</v>
      </c>
      <c r="N93" s="103">
        <f t="shared" si="36"/>
        <v>1.064693253617327</v>
      </c>
      <c r="O93" s="103">
        <f t="shared" si="37"/>
        <v>0.21131035677369028</v>
      </c>
      <c r="P93" s="103">
        <f t="shared" si="38"/>
        <v>0.72870836723918786</v>
      </c>
      <c r="Q93" s="103">
        <f t="shared" si="39"/>
        <v>6.1580939287155453E-2</v>
      </c>
      <c r="R93" s="103">
        <f t="shared" si="40"/>
        <v>0.55888998246967148</v>
      </c>
      <c r="T93" s="103">
        <f t="shared" si="41"/>
        <v>3.2509817389099247</v>
      </c>
      <c r="U93" s="103">
        <f t="shared" si="42"/>
        <v>18.874585146875784</v>
      </c>
      <c r="V93" s="103">
        <f t="shared" si="43"/>
        <v>2.7822001379824188</v>
      </c>
      <c r="W93" s="103">
        <f t="shared" si="44"/>
        <v>44.419191716408122</v>
      </c>
      <c r="X93" s="103">
        <f t="shared" si="45"/>
        <v>4.1885177915912557E-2</v>
      </c>
      <c r="Y93" s="103">
        <f t="shared" si="46"/>
        <v>150.6891874031042</v>
      </c>
      <c r="Z93" s="103">
        <f t="shared" si="47"/>
        <v>39.647596584584477</v>
      </c>
      <c r="AA93" s="103">
        <f t="shared" si="48"/>
        <v>259.70562790578083</v>
      </c>
      <c r="AB93" s="103">
        <f t="shared" si="49"/>
        <v>16.115384820282166</v>
      </c>
      <c r="AC93" s="103">
        <f t="shared" si="50"/>
        <v>8.6238769962083794E-2</v>
      </c>
      <c r="AD93" s="110"/>
      <c r="AE93" s="1"/>
      <c r="AF93" s="1"/>
      <c r="AG93" s="3"/>
      <c r="AH93" s="2"/>
      <c r="AJ93" s="2"/>
    </row>
    <row r="94" spans="1:36" ht="15">
      <c r="A94" s="60" t="s">
        <v>224</v>
      </c>
      <c r="B94" s="60" t="s">
        <v>225</v>
      </c>
      <c r="C94" s="103">
        <v>1.7741529041171524</v>
      </c>
      <c r="D94" s="103">
        <v>-0.61162713811642389</v>
      </c>
      <c r="E94" s="103">
        <v>1.4816460194519203E-2</v>
      </c>
      <c r="F94" s="103">
        <v>-0.34732612091568382</v>
      </c>
      <c r="G94" s="103">
        <v>0.66929132925426227</v>
      </c>
      <c r="H94" s="103">
        <v>-0.20951216693526198</v>
      </c>
      <c r="I94" s="103">
        <v>7.9382153163701466E-2</v>
      </c>
      <c r="K94" s="134"/>
      <c r="L94" s="103">
        <f t="shared" si="34"/>
        <v>1.7741529041171524</v>
      </c>
      <c r="M94" s="103">
        <f t="shared" si="35"/>
        <v>0.61162713811642389</v>
      </c>
      <c r="N94" s="103">
        <f t="shared" si="36"/>
        <v>1.4816460194519203E-2</v>
      </c>
      <c r="O94" s="103">
        <f t="shared" si="37"/>
        <v>0.34732612091568382</v>
      </c>
      <c r="P94" s="103">
        <f t="shared" si="38"/>
        <v>0.66929132925426227</v>
      </c>
      <c r="Q94" s="103">
        <f t="shared" si="39"/>
        <v>0.20951216693526198</v>
      </c>
      <c r="R94" s="103">
        <f t="shared" si="40"/>
        <v>7.9382153163701466E-2</v>
      </c>
      <c r="T94" s="103">
        <f t="shared" si="41"/>
        <v>3.0728801158677987E-2</v>
      </c>
      <c r="U94" s="103">
        <f t="shared" si="42"/>
        <v>19.617121322539269</v>
      </c>
      <c r="V94" s="103">
        <f t="shared" si="43"/>
        <v>7.3868153828847918</v>
      </c>
      <c r="W94" s="103">
        <f t="shared" si="44"/>
        <v>46.250720237826023</v>
      </c>
      <c r="X94" s="103">
        <f t="shared" si="45"/>
        <v>6.9735988205473512E-2</v>
      </c>
      <c r="Y94" s="103">
        <f t="shared" si="46"/>
        <v>154.34294613256901</v>
      </c>
      <c r="Z94" s="103">
        <f t="shared" si="47"/>
        <v>32.017056161584556</v>
      </c>
      <c r="AA94" s="103">
        <f t="shared" si="48"/>
        <v>259.7151240267678</v>
      </c>
      <c r="AB94" s="103">
        <f t="shared" si="49"/>
        <v>16.115679446637298</v>
      </c>
      <c r="AC94" s="103">
        <f t="shared" si="50"/>
        <v>8.6222064302016177E-2</v>
      </c>
      <c r="AD94" s="110"/>
      <c r="AE94" s="1"/>
      <c r="AF94" s="1"/>
      <c r="AG94" s="3"/>
      <c r="AH94" s="2"/>
      <c r="AJ94" s="2"/>
    </row>
    <row r="95" spans="1:36" ht="15">
      <c r="A95" s="60" t="s">
        <v>234</v>
      </c>
      <c r="B95" s="60" t="s">
        <v>235</v>
      </c>
      <c r="C95" s="103">
        <v>-0.37948764615751701</v>
      </c>
      <c r="D95" s="103">
        <v>0.3193348021879675</v>
      </c>
      <c r="E95" s="103">
        <v>-0.74758581240876565</v>
      </c>
      <c r="F95" s="103">
        <v>9.2108946476641321E-2</v>
      </c>
      <c r="G95" s="103">
        <v>0.48443832219004912</v>
      </c>
      <c r="H95" s="103">
        <v>-0.12184921721786553</v>
      </c>
      <c r="I95" s="103">
        <v>-0.40872987253025006</v>
      </c>
      <c r="K95" s="134"/>
      <c r="L95" s="103">
        <f t="shared" si="34"/>
        <v>0.37948764615751701</v>
      </c>
      <c r="M95" s="103">
        <f t="shared" si="35"/>
        <v>0.3193348021879675</v>
      </c>
      <c r="N95" s="103">
        <f t="shared" si="36"/>
        <v>0.74758581240876565</v>
      </c>
      <c r="O95" s="103">
        <f t="shared" si="37"/>
        <v>9.2108946476641321E-2</v>
      </c>
      <c r="P95" s="103">
        <f t="shared" si="38"/>
        <v>0.48443832219004912</v>
      </c>
      <c r="Q95" s="103">
        <f t="shared" si="39"/>
        <v>0.12184921721786553</v>
      </c>
      <c r="R95" s="103">
        <f t="shared" si="40"/>
        <v>0.40872987253025006</v>
      </c>
      <c r="T95" s="103">
        <f t="shared" si="41"/>
        <v>5.4239469637021456</v>
      </c>
      <c r="U95" s="103">
        <f t="shared" si="42"/>
        <v>12.237123512327628</v>
      </c>
      <c r="V95" s="103">
        <f t="shared" si="43"/>
        <v>12.112292589306152</v>
      </c>
      <c r="W95" s="103">
        <f t="shared" si="44"/>
        <v>40.466813768064569</v>
      </c>
      <c r="X95" s="103">
        <f t="shared" si="45"/>
        <v>0.20153700591381848</v>
      </c>
      <c r="Y95" s="103">
        <f t="shared" si="46"/>
        <v>152.17247247934986</v>
      </c>
      <c r="Z95" s="103">
        <f t="shared" si="47"/>
        <v>37.779138210834709</v>
      </c>
      <c r="AA95" s="103">
        <f t="shared" si="48"/>
        <v>260.3933245294989</v>
      </c>
      <c r="AB95" s="103">
        <f t="shared" si="49"/>
        <v>16.136707363322262</v>
      </c>
      <c r="AC95" s="103">
        <f t="shared" si="50"/>
        <v>8.502975675060076E-2</v>
      </c>
      <c r="AD95" s="110"/>
      <c r="AE95" s="1"/>
      <c r="AF95" s="1"/>
      <c r="AG95" s="3"/>
      <c r="AH95" s="2"/>
      <c r="AJ95" s="2"/>
    </row>
    <row r="96" spans="1:36" ht="15">
      <c r="A96" s="60" t="s">
        <v>36</v>
      </c>
      <c r="B96" s="60" t="s">
        <v>37</v>
      </c>
      <c r="C96" s="103">
        <v>-1.4312655893149147</v>
      </c>
      <c r="D96" s="103">
        <v>-0.92194778488455376</v>
      </c>
      <c r="E96" s="103">
        <v>0.6648347673800431</v>
      </c>
      <c r="F96" s="103">
        <v>-0.56384145490747462</v>
      </c>
      <c r="G96" s="103">
        <v>0.74851404656749643</v>
      </c>
      <c r="H96" s="103">
        <v>0.51233743464392456</v>
      </c>
      <c r="I96" s="103">
        <v>-0.34873493682631673</v>
      </c>
      <c r="K96" s="134"/>
      <c r="L96" s="103">
        <f t="shared" si="34"/>
        <v>1.4312655893149147</v>
      </c>
      <c r="M96" s="103">
        <f t="shared" si="35"/>
        <v>0.92194778488455376</v>
      </c>
      <c r="N96" s="103">
        <f t="shared" si="36"/>
        <v>0.6648347673800431</v>
      </c>
      <c r="O96" s="103">
        <f t="shared" si="37"/>
        <v>0.56384145490747462</v>
      </c>
      <c r="P96" s="103">
        <f t="shared" si="38"/>
        <v>0.74851404656749643</v>
      </c>
      <c r="Q96" s="103">
        <f t="shared" si="39"/>
        <v>0.51233743464392456</v>
      </c>
      <c r="R96" s="103">
        <f t="shared" si="40"/>
        <v>0.34873493682631673</v>
      </c>
      <c r="T96" s="103">
        <f t="shared" si="41"/>
        <v>11.429232675855204</v>
      </c>
      <c r="U96" s="103">
        <f t="shared" si="42"/>
        <v>22.462316207852169</v>
      </c>
      <c r="V96" s="103">
        <f t="shared" si="43"/>
        <v>4.2760091367917941</v>
      </c>
      <c r="W96" s="103">
        <f t="shared" si="44"/>
        <v>49.242548987814843</v>
      </c>
      <c r="X96" s="103">
        <f t="shared" si="45"/>
        <v>3.4170634220682033E-2</v>
      </c>
      <c r="Y96" s="103">
        <f t="shared" si="46"/>
        <v>136.92823952631579</v>
      </c>
      <c r="Z96" s="103">
        <f t="shared" si="47"/>
        <v>37.045223021434055</v>
      </c>
      <c r="AA96" s="103">
        <f t="shared" si="48"/>
        <v>261.41774019028458</v>
      </c>
      <c r="AB96" s="103">
        <f t="shared" si="49"/>
        <v>16.168417986627034</v>
      </c>
      <c r="AC96" s="103">
        <f t="shared" si="50"/>
        <v>8.3231727198134209E-2</v>
      </c>
      <c r="AD96" s="110"/>
      <c r="AE96" s="1"/>
      <c r="AF96" s="1"/>
      <c r="AG96" s="3"/>
      <c r="AH96" s="2"/>
      <c r="AJ96" s="2"/>
    </row>
    <row r="97" spans="1:36" ht="15">
      <c r="A97" s="60" t="s">
        <v>162</v>
      </c>
      <c r="B97" s="60" t="s">
        <v>163</v>
      </c>
      <c r="C97" s="103">
        <v>0.54707863710018967</v>
      </c>
      <c r="D97" s="103">
        <v>-1.3169013353167203</v>
      </c>
      <c r="E97" s="103">
        <v>1.0748106663873302</v>
      </c>
      <c r="F97" s="103">
        <v>1.1682781080951012</v>
      </c>
      <c r="G97" s="103">
        <v>0.55045725328441097</v>
      </c>
      <c r="H97" s="103">
        <v>-0.6998767919169484</v>
      </c>
      <c r="I97" s="103">
        <v>-0.23356621348574921</v>
      </c>
      <c r="K97" s="134"/>
      <c r="L97" s="103">
        <f t="shared" si="34"/>
        <v>0.54707863710018967</v>
      </c>
      <c r="M97" s="103">
        <f t="shared" si="35"/>
        <v>1.3169013353167203</v>
      </c>
      <c r="N97" s="103">
        <f t="shared" si="36"/>
        <v>1.0748106663873302</v>
      </c>
      <c r="O97" s="103">
        <f t="shared" si="37"/>
        <v>1.1682781080951012</v>
      </c>
      <c r="P97" s="103">
        <f t="shared" si="38"/>
        <v>0.55045725328441097</v>
      </c>
      <c r="Q97" s="103">
        <f t="shared" si="39"/>
        <v>0.6998767919169484</v>
      </c>
      <c r="R97" s="103">
        <f t="shared" si="40"/>
        <v>0.23356621348574921</v>
      </c>
      <c r="T97" s="103">
        <f t="shared" si="41"/>
        <v>1.9666432741553854</v>
      </c>
      <c r="U97" s="103">
        <f t="shared" si="42"/>
        <v>26.362023882826513</v>
      </c>
      <c r="V97" s="103">
        <f t="shared" si="43"/>
        <v>2.7485509557604964</v>
      </c>
      <c r="W97" s="103">
        <f t="shared" si="44"/>
        <v>27.93316968224752</v>
      </c>
      <c r="X97" s="103">
        <f t="shared" si="45"/>
        <v>0.14661991520200807</v>
      </c>
      <c r="Y97" s="103">
        <f t="shared" si="46"/>
        <v>166.76747740516001</v>
      </c>
      <c r="Z97" s="103">
        <f t="shared" si="47"/>
        <v>35.656542892175466</v>
      </c>
      <c r="AA97" s="103">
        <f t="shared" si="48"/>
        <v>261.58102800752738</v>
      </c>
      <c r="AB97" s="103">
        <f t="shared" si="49"/>
        <v>16.173466790009105</v>
      </c>
      <c r="AC97" s="103">
        <f t="shared" si="50"/>
        <v>8.2945454121811868E-2</v>
      </c>
      <c r="AD97" s="110"/>
      <c r="AE97" s="1"/>
      <c r="AF97" s="1"/>
      <c r="AG97" s="3"/>
      <c r="AH97" s="2"/>
      <c r="AJ97" s="2"/>
    </row>
    <row r="98" spans="1:36" ht="15">
      <c r="A98" s="60" t="s">
        <v>42</v>
      </c>
      <c r="B98" s="60" t="s">
        <v>43</v>
      </c>
      <c r="C98" s="103">
        <v>-0.40452997813745539</v>
      </c>
      <c r="D98" s="103">
        <v>-0.837314881220519</v>
      </c>
      <c r="E98" s="103">
        <v>-0.61042531965163283</v>
      </c>
      <c r="F98" s="103">
        <v>0.52257785469672546</v>
      </c>
      <c r="G98" s="103">
        <v>0.3656042462201986</v>
      </c>
      <c r="H98" s="103">
        <v>-8.349667671650457E-2</v>
      </c>
      <c r="I98" s="103">
        <v>-0.32396877710255928</v>
      </c>
      <c r="K98" s="134"/>
      <c r="L98" s="103">
        <f t="shared" si="34"/>
        <v>0.40452997813745539</v>
      </c>
      <c r="M98" s="103">
        <f t="shared" si="35"/>
        <v>0.837314881220519</v>
      </c>
      <c r="N98" s="103">
        <f t="shared" si="36"/>
        <v>0.61042531965163283</v>
      </c>
      <c r="O98" s="103">
        <f t="shared" si="37"/>
        <v>0.52257785469672546</v>
      </c>
      <c r="P98" s="103">
        <f t="shared" si="38"/>
        <v>0.3656042462201986</v>
      </c>
      <c r="Q98" s="103">
        <f t="shared" si="39"/>
        <v>8.349667671650457E-2</v>
      </c>
      <c r="R98" s="103">
        <f t="shared" si="40"/>
        <v>0.32396877710255928</v>
      </c>
      <c r="T98" s="103">
        <f t="shared" si="41"/>
        <v>5.5412181028179193</v>
      </c>
      <c r="U98" s="103">
        <f t="shared" si="42"/>
        <v>21.667253357382922</v>
      </c>
      <c r="V98" s="103">
        <f t="shared" si="43"/>
        <v>11.176393969012699</v>
      </c>
      <c r="W98" s="103">
        <f t="shared" si="44"/>
        <v>35.175387767304315</v>
      </c>
      <c r="X98" s="103">
        <f t="shared" si="45"/>
        <v>0.32235460547980049</v>
      </c>
      <c r="Y98" s="103">
        <f t="shared" si="46"/>
        <v>151.22772327025891</v>
      </c>
      <c r="Z98" s="103">
        <f t="shared" si="47"/>
        <v>36.744358976595244</v>
      </c>
      <c r="AA98" s="103">
        <f t="shared" si="48"/>
        <v>261.85469004885181</v>
      </c>
      <c r="AB98" s="103">
        <f t="shared" si="49"/>
        <v>16.181924794314543</v>
      </c>
      <c r="AC98" s="103">
        <f t="shared" si="50"/>
        <v>8.246587535258032E-2</v>
      </c>
      <c r="AD98" s="110"/>
      <c r="AE98" s="1"/>
      <c r="AF98" s="1"/>
      <c r="AG98" s="3"/>
      <c r="AH98" s="2"/>
      <c r="AJ98" s="2"/>
    </row>
    <row r="99" spans="1:36" ht="15">
      <c r="A99" s="60" t="s">
        <v>116</v>
      </c>
      <c r="B99" s="60" t="s">
        <v>117</v>
      </c>
      <c r="C99" s="103">
        <v>-3.1842288279105762</v>
      </c>
      <c r="D99" s="103">
        <v>0.46038964162802676</v>
      </c>
      <c r="E99" s="103">
        <v>-0.97918040060731093</v>
      </c>
      <c r="F99" s="103">
        <v>0.76023081566912054</v>
      </c>
      <c r="G99" s="103">
        <v>0.63628186370708129</v>
      </c>
      <c r="H99" s="103">
        <v>-1.911919801779154E-2</v>
      </c>
      <c r="I99" s="103">
        <v>0.40565101232261491</v>
      </c>
      <c r="K99" s="134"/>
      <c r="L99" s="103">
        <f t="shared" si="34"/>
        <v>3.1842288279105762</v>
      </c>
      <c r="M99" s="103">
        <f t="shared" si="35"/>
        <v>0.46038964162802676</v>
      </c>
      <c r="N99" s="103">
        <f t="shared" si="36"/>
        <v>0.97918040060731093</v>
      </c>
      <c r="O99" s="103">
        <f t="shared" si="37"/>
        <v>0.76023081566912054</v>
      </c>
      <c r="P99" s="103">
        <f t="shared" si="38"/>
        <v>0.63628186370708129</v>
      </c>
      <c r="Q99" s="103">
        <f t="shared" si="39"/>
        <v>1.911919801779154E-2</v>
      </c>
      <c r="R99" s="103">
        <f t="shared" si="40"/>
        <v>0.40565101232261491</v>
      </c>
      <c r="T99" s="103">
        <f t="shared" si="41"/>
        <v>26.35465038149875</v>
      </c>
      <c r="U99" s="103">
        <f t="shared" si="42"/>
        <v>11.270155180675829</v>
      </c>
      <c r="V99" s="103">
        <f t="shared" si="43"/>
        <v>13.777952923668591</v>
      </c>
      <c r="W99" s="103">
        <f t="shared" si="44"/>
        <v>32.412882299568381</v>
      </c>
      <c r="X99" s="103">
        <f t="shared" si="45"/>
        <v>8.8259610072552466E-2</v>
      </c>
      <c r="Y99" s="103">
        <f t="shared" si="46"/>
        <v>149.64850774033613</v>
      </c>
      <c r="Z99" s="103">
        <f t="shared" si="47"/>
        <v>28.431213152632814</v>
      </c>
      <c r="AA99" s="103">
        <f t="shared" si="48"/>
        <v>261.98362128845304</v>
      </c>
      <c r="AB99" s="103">
        <f t="shared" si="49"/>
        <v>16.185908108241968</v>
      </c>
      <c r="AC99" s="103">
        <f t="shared" si="50"/>
        <v>8.2240016778643676E-2</v>
      </c>
      <c r="AD99" s="110"/>
      <c r="AE99" s="1"/>
      <c r="AF99" s="1"/>
      <c r="AG99" s="3"/>
      <c r="AH99" s="2"/>
      <c r="AJ99" s="2"/>
    </row>
    <row r="100" spans="1:36" ht="15">
      <c r="A100" s="60" t="s">
        <v>64</v>
      </c>
      <c r="B100" s="60" t="s">
        <v>65</v>
      </c>
      <c r="C100" s="103">
        <v>-0.10402199437819928</v>
      </c>
      <c r="D100" s="103">
        <v>0.77071028839615763</v>
      </c>
      <c r="E100" s="103">
        <v>-0.38290735380144419</v>
      </c>
      <c r="F100" s="103">
        <v>-7.5294592631696758E-2</v>
      </c>
      <c r="G100" s="103">
        <v>0.49764210840892226</v>
      </c>
      <c r="H100" s="103">
        <v>-0.20129376539925606</v>
      </c>
      <c r="I100" s="103">
        <v>-0.73200102269399081</v>
      </c>
      <c r="K100" s="134"/>
      <c r="L100" s="103">
        <f t="shared" ref="L100:L131" si="51">ABS(C100)</f>
        <v>0.10402199437819928</v>
      </c>
      <c r="M100" s="103">
        <f t="shared" ref="M100:M131" si="52">ABS(D100)</f>
        <v>0.77071028839615763</v>
      </c>
      <c r="N100" s="103">
        <f t="shared" ref="N100:N131" si="53">ABS(E100)</f>
        <v>0.38290735380144419</v>
      </c>
      <c r="O100" s="103">
        <f t="shared" ref="O100:O131" si="54">ABS(F100)</f>
        <v>7.5294592631696758E-2</v>
      </c>
      <c r="P100" s="103">
        <f t="shared" ref="P100:P131" si="55">ABS(G100)</f>
        <v>0.49764210840892226</v>
      </c>
      <c r="Q100" s="103">
        <f t="shared" ref="Q100:Q131" si="56">ABS(H100)</f>
        <v>0.20129376539925606</v>
      </c>
      <c r="R100" s="103">
        <f t="shared" ref="R100:R131" si="57">ABS(I100)</f>
        <v>0.73200102269399081</v>
      </c>
      <c r="T100" s="103">
        <f t="shared" ref="T100:T131" si="58">(C100-C$174)^2</f>
        <v>4.216744061039801</v>
      </c>
      <c r="U100" s="103">
        <f t="shared" ref="U100:U131" si="59">(D100-D$174)^2</f>
        <v>9.2828959838572729</v>
      </c>
      <c r="V100" s="103">
        <f t="shared" ref="V100:V131" si="60">(E100-E$174)^2</f>
        <v>9.7069225738507718</v>
      </c>
      <c r="W100" s="103">
        <f t="shared" ref="W100:W131" si="61">(F100-F$174)^2</f>
        <v>42.624663771180472</v>
      </c>
      <c r="X100" s="103">
        <f t="shared" ref="X100:X131" si="62">(G100-G$174)^2</f>
        <v>0.18985622788940101</v>
      </c>
      <c r="Y100" s="103">
        <f t="shared" ref="Y100:Y131" si="63">(H100-H$174)^2</f>
        <v>154.1388113203829</v>
      </c>
      <c r="Z100" s="103">
        <f t="shared" ref="Z100:Z131" si="64">(I100-I$174)^2</f>
        <v>41.857597653661117</v>
      </c>
      <c r="AA100" s="103">
        <f t="shared" ref="AA100:AA131" si="65">SUM(T100:Z100)</f>
        <v>262.01749159186176</v>
      </c>
      <c r="AB100" s="103">
        <f t="shared" ref="AB100:AB131" si="66">SQRT(AA100)</f>
        <v>16.186954364297868</v>
      </c>
      <c r="AC100" s="103">
        <f t="shared" ref="AC100:AC131" si="67">1-(AB100/$AB$177)</f>
        <v>8.2180692832536484E-2</v>
      </c>
      <c r="AD100" s="110"/>
      <c r="AE100" s="1"/>
      <c r="AF100" s="1"/>
      <c r="AG100" s="3"/>
      <c r="AH100" s="2"/>
      <c r="AJ100" s="2"/>
    </row>
    <row r="101" spans="1:36" ht="15">
      <c r="A101" s="60" t="s">
        <v>146</v>
      </c>
      <c r="B101" s="60" t="s">
        <v>147</v>
      </c>
      <c r="C101" s="103">
        <v>2.1189665521490837E-2</v>
      </c>
      <c r="D101" s="103">
        <v>-1.0347916564366018</v>
      </c>
      <c r="E101" s="103">
        <v>0.55033110812517871</v>
      </c>
      <c r="F101" s="103">
        <v>0.33922860463331861</v>
      </c>
      <c r="G101" s="103">
        <v>0.68249511547313457</v>
      </c>
      <c r="H101" s="103">
        <v>-0.1834872287379099</v>
      </c>
      <c r="I101" s="103">
        <v>-0.51123544705979884</v>
      </c>
      <c r="K101" s="134"/>
      <c r="L101" s="103">
        <f t="shared" si="51"/>
        <v>2.1189665521490837E-2</v>
      </c>
      <c r="M101" s="103">
        <f t="shared" si="52"/>
        <v>1.0347916564366018</v>
      </c>
      <c r="N101" s="103">
        <f t="shared" si="53"/>
        <v>0.55033110812517871</v>
      </c>
      <c r="O101" s="103">
        <f t="shared" si="54"/>
        <v>0.33922860463331861</v>
      </c>
      <c r="P101" s="103">
        <f t="shared" si="55"/>
        <v>0.68249511547313457</v>
      </c>
      <c r="Q101" s="103">
        <f t="shared" si="56"/>
        <v>0.1834872287379099</v>
      </c>
      <c r="R101" s="103">
        <f t="shared" si="57"/>
        <v>0.51123544705979884</v>
      </c>
      <c r="T101" s="103">
        <f t="shared" si="58"/>
        <v>3.7181849402000271</v>
      </c>
      <c r="U101" s="103">
        <f t="shared" si="59"/>
        <v>23.544684052334848</v>
      </c>
      <c r="V101" s="103">
        <f t="shared" si="60"/>
        <v>4.7626733136992758</v>
      </c>
      <c r="W101" s="103">
        <f t="shared" si="61"/>
        <v>37.38385106691527</v>
      </c>
      <c r="X101" s="103">
        <f t="shared" si="62"/>
        <v>6.2936729355439883E-2</v>
      </c>
      <c r="Y101" s="103">
        <f t="shared" si="63"/>
        <v>153.69698264132913</v>
      </c>
      <c r="Z101" s="103">
        <f t="shared" si="64"/>
        <v>39.049741227302576</v>
      </c>
      <c r="AA101" s="103">
        <f t="shared" si="65"/>
        <v>262.21905397113653</v>
      </c>
      <c r="AB101" s="103">
        <f t="shared" si="66"/>
        <v>16.193179242234567</v>
      </c>
      <c r="AC101" s="103">
        <f t="shared" si="67"/>
        <v>8.1827734948892616E-2</v>
      </c>
      <c r="AD101" s="110"/>
      <c r="AE101" s="1"/>
      <c r="AF101" s="1"/>
      <c r="AG101" s="3"/>
      <c r="AH101" s="2"/>
      <c r="AJ101" s="2"/>
    </row>
    <row r="102" spans="1:36" ht="15">
      <c r="A102" s="60" t="s">
        <v>100</v>
      </c>
      <c r="B102" s="60" t="s">
        <v>101</v>
      </c>
      <c r="C102" s="103">
        <v>-1.6566465771343566</v>
      </c>
      <c r="D102" s="103">
        <v>-0.27309552346028187</v>
      </c>
      <c r="E102" s="103">
        <v>1.4491307237906224</v>
      </c>
      <c r="F102" s="103">
        <v>-7.5294592631696758E-2</v>
      </c>
      <c r="G102" s="103">
        <v>0.83433865699016685</v>
      </c>
      <c r="H102" s="103">
        <v>-0.14102548746854601</v>
      </c>
      <c r="I102" s="103">
        <v>-0.25286596200097772</v>
      </c>
      <c r="K102" s="134"/>
      <c r="L102" s="103">
        <f t="shared" si="51"/>
        <v>1.6566465771343566</v>
      </c>
      <c r="M102" s="103">
        <f t="shared" si="52"/>
        <v>0.27309552346028187</v>
      </c>
      <c r="N102" s="103">
        <f t="shared" si="53"/>
        <v>1.4491307237906224</v>
      </c>
      <c r="O102" s="103">
        <f t="shared" si="54"/>
        <v>7.5294592631696758E-2</v>
      </c>
      <c r="P102" s="103">
        <f t="shared" si="55"/>
        <v>0.83433865699016685</v>
      </c>
      <c r="Q102" s="103">
        <f t="shared" si="56"/>
        <v>0.14102548746854601</v>
      </c>
      <c r="R102" s="103">
        <f t="shared" si="57"/>
        <v>0.25286596200097772</v>
      </c>
      <c r="T102" s="103">
        <f t="shared" si="58"/>
        <v>13.003926955639695</v>
      </c>
      <c r="U102" s="103">
        <f t="shared" si="59"/>
        <v>16.732929360476614</v>
      </c>
      <c r="V102" s="103">
        <f t="shared" si="60"/>
        <v>1.6475144056418065</v>
      </c>
      <c r="W102" s="103">
        <f t="shared" si="61"/>
        <v>42.624663771180472</v>
      </c>
      <c r="X102" s="103">
        <f t="shared" si="62"/>
        <v>9.8066233413947115E-3</v>
      </c>
      <c r="Y102" s="103">
        <f t="shared" si="63"/>
        <v>152.64595027191751</v>
      </c>
      <c r="Z102" s="103">
        <f t="shared" si="64"/>
        <v>35.887404934357413</v>
      </c>
      <c r="AA102" s="103">
        <f t="shared" si="65"/>
        <v>262.55219632255489</v>
      </c>
      <c r="AB102" s="103">
        <f t="shared" si="66"/>
        <v>16.203462479437995</v>
      </c>
      <c r="AC102" s="103">
        <f t="shared" si="67"/>
        <v>8.1244663332510791E-2</v>
      </c>
      <c r="AD102" s="110"/>
      <c r="AE102" s="1"/>
      <c r="AF102" s="1"/>
      <c r="AG102" s="3"/>
      <c r="AH102" s="2"/>
      <c r="AJ102" s="2"/>
    </row>
    <row r="103" spans="1:36" ht="15">
      <c r="A103" s="60" t="s">
        <v>152</v>
      </c>
      <c r="B103" s="60" t="s">
        <v>153</v>
      </c>
      <c r="C103" s="103">
        <v>-1.0806729415957819</v>
      </c>
      <c r="D103" s="103">
        <v>1.9273599718046441</v>
      </c>
      <c r="E103" s="103">
        <v>-0.46630710849456058</v>
      </c>
      <c r="F103" s="103">
        <v>-1.5764640515187951</v>
      </c>
      <c r="G103" s="103">
        <v>0.84094055009960378</v>
      </c>
      <c r="H103" s="103">
        <v>0.13703043116632091</v>
      </c>
      <c r="I103" s="103">
        <v>0.3211070979482043</v>
      </c>
      <c r="K103" s="134"/>
      <c r="L103" s="103">
        <f t="shared" si="51"/>
        <v>1.0806729415957819</v>
      </c>
      <c r="M103" s="103">
        <f t="shared" si="52"/>
        <v>1.9273599718046441</v>
      </c>
      <c r="N103" s="103">
        <f t="shared" si="53"/>
        <v>0.46630710849456058</v>
      </c>
      <c r="O103" s="103">
        <f t="shared" si="54"/>
        <v>1.5764640515187951</v>
      </c>
      <c r="P103" s="103">
        <f t="shared" si="55"/>
        <v>0.84094055009960378</v>
      </c>
      <c r="Q103" s="103">
        <f t="shared" si="56"/>
        <v>0.13703043116632091</v>
      </c>
      <c r="R103" s="103">
        <f t="shared" si="57"/>
        <v>0.3211070979482043</v>
      </c>
      <c r="T103" s="103">
        <f t="shared" si="58"/>
        <v>9.1816403625347576</v>
      </c>
      <c r="U103" s="103">
        <f t="shared" si="59"/>
        <v>3.5726097455019938</v>
      </c>
      <c r="V103" s="103">
        <f t="shared" si="60"/>
        <v>10.233557552594617</v>
      </c>
      <c r="W103" s="103">
        <f t="shared" si="61"/>
        <v>64.479713776962413</v>
      </c>
      <c r="X103" s="103">
        <f t="shared" si="62"/>
        <v>8.5426585551703661E-3</v>
      </c>
      <c r="Y103" s="103">
        <f t="shared" si="63"/>
        <v>145.85250529813371</v>
      </c>
      <c r="Z103" s="103">
        <f t="shared" si="64"/>
        <v>29.339952812795495</v>
      </c>
      <c r="AA103" s="103">
        <f t="shared" si="65"/>
        <v>262.66852220707813</v>
      </c>
      <c r="AB103" s="103">
        <f t="shared" si="66"/>
        <v>16.207051619806673</v>
      </c>
      <c r="AC103" s="103">
        <f t="shared" si="67"/>
        <v>8.104115486190111E-2</v>
      </c>
      <c r="AD103" s="110"/>
      <c r="AE103" s="1"/>
      <c r="AF103" s="1"/>
      <c r="AG103" s="3"/>
      <c r="AH103" s="2"/>
      <c r="AJ103" s="2"/>
    </row>
    <row r="104" spans="1:36" ht="15">
      <c r="A104" s="60" t="s">
        <v>114</v>
      </c>
      <c r="B104" s="60" t="s">
        <v>115</v>
      </c>
      <c r="C104" s="103">
        <v>-2.0573238888133654</v>
      </c>
      <c r="D104" s="103">
        <v>-0.837314881220519</v>
      </c>
      <c r="E104" s="103">
        <v>1.0454534933976243</v>
      </c>
      <c r="F104" s="103">
        <v>0.47285981812166822</v>
      </c>
      <c r="G104" s="103">
        <v>0.74851404656749643</v>
      </c>
      <c r="H104" s="103">
        <v>2.6082010430241012E-2</v>
      </c>
      <c r="I104" s="103">
        <v>-0.4127637845961174</v>
      </c>
      <c r="K104" s="134"/>
      <c r="L104" s="103">
        <f t="shared" si="51"/>
        <v>2.0573238888133654</v>
      </c>
      <c r="M104" s="103">
        <f t="shared" si="52"/>
        <v>0.837314881220519</v>
      </c>
      <c r="N104" s="103">
        <f t="shared" si="53"/>
        <v>1.0454534933976243</v>
      </c>
      <c r="O104" s="103">
        <f t="shared" si="54"/>
        <v>0.47285981812166822</v>
      </c>
      <c r="P104" s="103">
        <f t="shared" si="55"/>
        <v>0.74851404656749643</v>
      </c>
      <c r="Q104" s="103">
        <f t="shared" si="56"/>
        <v>2.6082010430241012E-2</v>
      </c>
      <c r="R104" s="103">
        <f t="shared" si="57"/>
        <v>0.4127637845961174</v>
      </c>
      <c r="T104" s="103">
        <f t="shared" si="58"/>
        <v>16.054230809431726</v>
      </c>
      <c r="U104" s="103">
        <f t="shared" si="59"/>
        <v>21.667253357382922</v>
      </c>
      <c r="V104" s="103">
        <f t="shared" si="60"/>
        <v>2.8467538712085627</v>
      </c>
      <c r="W104" s="103">
        <f t="shared" si="61"/>
        <v>35.767603488752222</v>
      </c>
      <c r="X104" s="103">
        <f t="shared" si="62"/>
        <v>3.4170634220682033E-2</v>
      </c>
      <c r="Y104" s="103">
        <f t="shared" si="63"/>
        <v>148.54464992542697</v>
      </c>
      <c r="Z104" s="103">
        <f t="shared" si="64"/>
        <v>37.828743151641511</v>
      </c>
      <c r="AA104" s="103">
        <f t="shared" si="65"/>
        <v>262.74340523806461</v>
      </c>
      <c r="AB104" s="103">
        <f t="shared" si="66"/>
        <v>16.209361654243654</v>
      </c>
      <c r="AC104" s="103">
        <f t="shared" si="67"/>
        <v>8.0910173198595836E-2</v>
      </c>
      <c r="AD104" s="110"/>
      <c r="AE104" s="1"/>
      <c r="AF104" s="1"/>
      <c r="AG104" s="3"/>
      <c r="AH104" s="2"/>
      <c r="AJ104" s="2"/>
    </row>
    <row r="105" spans="1:36" ht="15">
      <c r="A105" s="60" t="s">
        <v>278</v>
      </c>
      <c r="B105" s="60" t="s">
        <v>279</v>
      </c>
      <c r="C105" s="103">
        <v>-3.7101177994892751</v>
      </c>
      <c r="D105" s="103">
        <v>-0.35772842712431663</v>
      </c>
      <c r="E105" s="103">
        <v>-0.63926598733584283</v>
      </c>
      <c r="F105" s="103">
        <v>2.8335429451619161E-2</v>
      </c>
      <c r="G105" s="103">
        <v>0.74191215345806094</v>
      </c>
      <c r="H105" s="103">
        <v>-5.7471738519152493E-2</v>
      </c>
      <c r="I105" s="103">
        <v>2.5718135045484156</v>
      </c>
      <c r="K105" s="134"/>
      <c r="L105" s="103">
        <f t="shared" si="51"/>
        <v>3.7101177994892751</v>
      </c>
      <c r="M105" s="103">
        <f t="shared" si="52"/>
        <v>0.35772842712431663</v>
      </c>
      <c r="N105" s="103">
        <f t="shared" si="53"/>
        <v>0.63926598733584283</v>
      </c>
      <c r="O105" s="103">
        <f t="shared" si="54"/>
        <v>2.8335429451619161E-2</v>
      </c>
      <c r="P105" s="103">
        <f t="shared" si="55"/>
        <v>0.74191215345806094</v>
      </c>
      <c r="Q105" s="103">
        <f t="shared" si="56"/>
        <v>5.7471738519152493E-2</v>
      </c>
      <c r="R105" s="103">
        <f t="shared" si="57"/>
        <v>2.5718135045484156</v>
      </c>
      <c r="T105" s="103">
        <f t="shared" si="58"/>
        <v>32.030698938380269</v>
      </c>
      <c r="U105" s="103">
        <f t="shared" si="59"/>
        <v>17.432489165844455</v>
      </c>
      <c r="V105" s="103">
        <f t="shared" si="60"/>
        <v>11.370060884137564</v>
      </c>
      <c r="W105" s="103">
        <f t="shared" si="61"/>
        <v>41.282252555052921</v>
      </c>
      <c r="X105" s="103">
        <f t="shared" si="62"/>
        <v>3.6654978800501767E-2</v>
      </c>
      <c r="Y105" s="103">
        <f t="shared" si="63"/>
        <v>150.58831886970873</v>
      </c>
      <c r="Z105" s="103">
        <f t="shared" si="64"/>
        <v>10.023114431545672</v>
      </c>
      <c r="AA105" s="103">
        <f t="shared" si="65"/>
        <v>262.76358982347011</v>
      </c>
      <c r="AB105" s="103">
        <f t="shared" si="66"/>
        <v>16.20998426351704</v>
      </c>
      <c r="AC105" s="103">
        <f t="shared" si="67"/>
        <v>8.0874870522189002E-2</v>
      </c>
      <c r="AD105" s="110"/>
      <c r="AE105" s="1"/>
      <c r="AF105" s="1"/>
      <c r="AG105" s="3"/>
      <c r="AH105" s="2"/>
      <c r="AJ105" s="2"/>
    </row>
    <row r="106" spans="1:36" ht="15">
      <c r="A106" s="60" t="s">
        <v>228</v>
      </c>
      <c r="B106" s="60" t="s">
        <v>229</v>
      </c>
      <c r="C106" s="103">
        <v>0.27161298532087108</v>
      </c>
      <c r="D106" s="103">
        <v>-0.92194778488455376</v>
      </c>
      <c r="E106" s="103">
        <v>1.1470315387314358</v>
      </c>
      <c r="F106" s="103">
        <v>0.18378201704246891</v>
      </c>
      <c r="G106" s="103">
        <v>0.33259478067301768</v>
      </c>
      <c r="H106" s="103">
        <v>-0.31635138690333892</v>
      </c>
      <c r="I106" s="103">
        <v>-0.46285632380435154</v>
      </c>
      <c r="K106" s="134"/>
      <c r="L106" s="103">
        <f t="shared" si="51"/>
        <v>0.27161298532087108</v>
      </c>
      <c r="M106" s="103">
        <f t="shared" si="52"/>
        <v>0.92194778488455376</v>
      </c>
      <c r="N106" s="103">
        <f t="shared" si="53"/>
        <v>1.1470315387314358</v>
      </c>
      <c r="O106" s="103">
        <f t="shared" si="54"/>
        <v>0.18378201704246891</v>
      </c>
      <c r="P106" s="103">
        <f t="shared" si="55"/>
        <v>0.33259478067301768</v>
      </c>
      <c r="Q106" s="103">
        <f t="shared" si="56"/>
        <v>0.31635138690333892</v>
      </c>
      <c r="R106" s="103">
        <f t="shared" si="57"/>
        <v>0.46285632380435154</v>
      </c>
      <c r="T106" s="103">
        <f t="shared" si="58"/>
        <v>2.815134457169493</v>
      </c>
      <c r="U106" s="103">
        <f t="shared" si="59"/>
        <v>22.462316207852169</v>
      </c>
      <c r="V106" s="103">
        <f t="shared" si="60"/>
        <v>2.5143003899520444</v>
      </c>
      <c r="W106" s="103">
        <f t="shared" si="61"/>
        <v>39.308888169390464</v>
      </c>
      <c r="X106" s="103">
        <f t="shared" si="62"/>
        <v>0.36092732395595306</v>
      </c>
      <c r="Y106" s="103">
        <f t="shared" si="63"/>
        <v>157.00899135752113</v>
      </c>
      <c r="Z106" s="103">
        <f t="shared" si="64"/>
        <v>38.447441495560142</v>
      </c>
      <c r="AA106" s="103">
        <f t="shared" si="65"/>
        <v>262.9179994014014</v>
      </c>
      <c r="AB106" s="103">
        <f t="shared" si="66"/>
        <v>16.214746356369606</v>
      </c>
      <c r="AC106" s="103">
        <f t="shared" si="67"/>
        <v>8.0604854269332393E-2</v>
      </c>
      <c r="AD106" s="110"/>
      <c r="AE106" s="1"/>
      <c r="AF106" s="1"/>
      <c r="AG106" s="3"/>
      <c r="AH106" s="2"/>
      <c r="AJ106" s="2"/>
    </row>
    <row r="107" spans="1:36" ht="15">
      <c r="A107" s="60" t="s">
        <v>86</v>
      </c>
      <c r="B107" s="60" t="s">
        <v>87</v>
      </c>
      <c r="C107" s="103">
        <v>-0.55478397001708391</v>
      </c>
      <c r="D107" s="103">
        <v>0.15006899485989597</v>
      </c>
      <c r="E107" s="103">
        <v>-0.61000467613314113</v>
      </c>
      <c r="F107" s="103">
        <v>-0.43800433332093003</v>
      </c>
      <c r="G107" s="103">
        <v>0.53725346706553856</v>
      </c>
      <c r="H107" s="103">
        <v>-7.1169074412495689E-2</v>
      </c>
      <c r="I107" s="103">
        <v>-5.6676835733195458E-2</v>
      </c>
      <c r="K107" s="134"/>
      <c r="L107" s="103">
        <f t="shared" si="51"/>
        <v>0.55478397001708391</v>
      </c>
      <c r="M107" s="103">
        <f t="shared" si="52"/>
        <v>0.15006899485989597</v>
      </c>
      <c r="N107" s="103">
        <f t="shared" si="53"/>
        <v>0.61000467613314113</v>
      </c>
      <c r="O107" s="103">
        <f t="shared" si="54"/>
        <v>0.43800433332093003</v>
      </c>
      <c r="P107" s="103">
        <f t="shared" si="55"/>
        <v>0.53725346706553856</v>
      </c>
      <c r="Q107" s="103">
        <f t="shared" si="56"/>
        <v>7.1169074412495689E-2</v>
      </c>
      <c r="R107" s="103">
        <f t="shared" si="57"/>
        <v>5.6676835733195458E-2</v>
      </c>
      <c r="T107" s="103">
        <f t="shared" si="58"/>
        <v>6.271183909934269</v>
      </c>
      <c r="U107" s="103">
        <f t="shared" si="59"/>
        <v>13.450012185115568</v>
      </c>
      <c r="V107" s="103">
        <f t="shared" si="60"/>
        <v>11.173581629652519</v>
      </c>
      <c r="W107" s="103">
        <f t="shared" si="61"/>
        <v>47.492309411164001</v>
      </c>
      <c r="X107" s="103">
        <f t="shared" si="62"/>
        <v>0.15690597346231547</v>
      </c>
      <c r="Y107" s="103">
        <f t="shared" si="63"/>
        <v>150.92467864626769</v>
      </c>
      <c r="Z107" s="103">
        <f t="shared" si="64"/>
        <v>33.575310130235309</v>
      </c>
      <c r="AA107" s="103">
        <f t="shared" si="65"/>
        <v>263.04398188583167</v>
      </c>
      <c r="AB107" s="103">
        <f t="shared" si="66"/>
        <v>16.21863070317071</v>
      </c>
      <c r="AC107" s="103">
        <f t="shared" si="67"/>
        <v>8.0384607247591777E-2</v>
      </c>
      <c r="AD107" s="110"/>
      <c r="AE107" s="1"/>
      <c r="AF107" s="1"/>
      <c r="AG107" s="3"/>
      <c r="AH107" s="2"/>
      <c r="AJ107" s="2"/>
    </row>
    <row r="108" spans="1:36" ht="15">
      <c r="A108" s="60" t="s">
        <v>62</v>
      </c>
      <c r="B108" s="60" t="s">
        <v>63</v>
      </c>
      <c r="C108" s="103">
        <v>0.14640132542118095</v>
      </c>
      <c r="D108" s="103">
        <v>0.65786641684410951</v>
      </c>
      <c r="E108" s="103">
        <v>-0.42839427101478394</v>
      </c>
      <c r="F108" s="103">
        <v>-0.82143821306777509</v>
      </c>
      <c r="G108" s="103">
        <v>0.52404968084666692</v>
      </c>
      <c r="H108" s="103">
        <v>8.275473768894856E-3</v>
      </c>
      <c r="I108" s="103">
        <v>-0.47712162581758294</v>
      </c>
      <c r="K108" s="134"/>
      <c r="L108" s="103">
        <f t="shared" si="51"/>
        <v>0.14640132542118095</v>
      </c>
      <c r="M108" s="103">
        <f t="shared" si="52"/>
        <v>0.65786641684410951</v>
      </c>
      <c r="N108" s="103">
        <f t="shared" si="53"/>
        <v>0.42839427101478394</v>
      </c>
      <c r="O108" s="103">
        <f t="shared" si="54"/>
        <v>0.82143821306777509</v>
      </c>
      <c r="P108" s="103">
        <f t="shared" si="55"/>
        <v>0.52404968084666692</v>
      </c>
      <c r="Q108" s="103">
        <f t="shared" si="56"/>
        <v>8.275473768894856E-3</v>
      </c>
      <c r="R108" s="103">
        <f t="shared" si="57"/>
        <v>0.47712162581758294</v>
      </c>
      <c r="T108" s="103">
        <f t="shared" si="58"/>
        <v>3.2509817389099247</v>
      </c>
      <c r="U108" s="103">
        <f t="shared" si="59"/>
        <v>9.983251647934301</v>
      </c>
      <c r="V108" s="103">
        <f t="shared" si="60"/>
        <v>9.9924291165607375</v>
      </c>
      <c r="W108" s="103">
        <f t="shared" si="61"/>
        <v>52.924174364053449</v>
      </c>
      <c r="X108" s="103">
        <f t="shared" si="62"/>
        <v>0.16754071166364959</v>
      </c>
      <c r="Y108" s="103">
        <f t="shared" si="63"/>
        <v>148.97901519980002</v>
      </c>
      <c r="Z108" s="103">
        <f t="shared" si="64"/>
        <v>38.624551860340659</v>
      </c>
      <c r="AA108" s="103">
        <f t="shared" si="65"/>
        <v>263.92194463926273</v>
      </c>
      <c r="AB108" s="103">
        <f t="shared" si="66"/>
        <v>16.245674644017178</v>
      </c>
      <c r="AC108" s="103">
        <f t="shared" si="67"/>
        <v>7.8851184066667135E-2</v>
      </c>
      <c r="AD108" s="110"/>
      <c r="AE108" s="1"/>
      <c r="AF108" s="1"/>
      <c r="AG108" s="3"/>
      <c r="AH108" s="2"/>
      <c r="AJ108" s="2"/>
    </row>
    <row r="109" spans="1:36" ht="15">
      <c r="A109" s="60" t="s">
        <v>56</v>
      </c>
      <c r="B109" s="60" t="s">
        <v>57</v>
      </c>
      <c r="C109" s="103">
        <v>0.44690930918043703</v>
      </c>
      <c r="D109" s="103">
        <v>0.71428835262013302</v>
      </c>
      <c r="E109" s="103">
        <v>-5.0381787331362594E-2</v>
      </c>
      <c r="F109" s="103">
        <v>-0.80071096507841166</v>
      </c>
      <c r="G109" s="103">
        <v>0.78812540522411423</v>
      </c>
      <c r="H109" s="103">
        <v>-0.16020175771922648</v>
      </c>
      <c r="I109" s="103">
        <v>-0.51154467657952485</v>
      </c>
      <c r="K109" s="134"/>
      <c r="L109" s="103">
        <f t="shared" si="51"/>
        <v>0.44690930918043703</v>
      </c>
      <c r="M109" s="103">
        <f t="shared" si="52"/>
        <v>0.71428835262013302</v>
      </c>
      <c r="N109" s="103">
        <f t="shared" si="53"/>
        <v>5.0381787331362594E-2</v>
      </c>
      <c r="O109" s="103">
        <f t="shared" si="54"/>
        <v>0.80071096507841166</v>
      </c>
      <c r="P109" s="103">
        <f t="shared" si="55"/>
        <v>0.78812540522411423</v>
      </c>
      <c r="Q109" s="103">
        <f t="shared" si="56"/>
        <v>0.16020175771922648</v>
      </c>
      <c r="R109" s="103">
        <f t="shared" si="57"/>
        <v>0.51154467657952485</v>
      </c>
      <c r="T109" s="103">
        <f t="shared" si="58"/>
        <v>2.2576262075763371</v>
      </c>
      <c r="U109" s="103">
        <f t="shared" si="59"/>
        <v>9.6298903810590755</v>
      </c>
      <c r="V109" s="103">
        <f t="shared" si="60"/>
        <v>7.7454668694972293</v>
      </c>
      <c r="W109" s="103">
        <f t="shared" si="61"/>
        <v>52.623026657661697</v>
      </c>
      <c r="X109" s="103">
        <f t="shared" si="62"/>
        <v>2.1095136432155544E-2</v>
      </c>
      <c r="Y109" s="103">
        <f t="shared" si="63"/>
        <v>153.12016352316664</v>
      </c>
      <c r="Z109" s="103">
        <f t="shared" si="64"/>
        <v>39.053606060608217</v>
      </c>
      <c r="AA109" s="103">
        <f t="shared" si="65"/>
        <v>264.45087483600133</v>
      </c>
      <c r="AB109" s="103">
        <f t="shared" si="66"/>
        <v>16.261945604262774</v>
      </c>
      <c r="AC109" s="103">
        <f t="shared" si="67"/>
        <v>7.7928601527452734E-2</v>
      </c>
      <c r="AD109" s="110"/>
      <c r="AE109" s="1"/>
      <c r="AF109" s="1"/>
      <c r="AG109" s="3"/>
      <c r="AH109" s="2"/>
      <c r="AJ109" s="2"/>
    </row>
    <row r="110" spans="1:36" ht="15">
      <c r="A110" s="60" t="s">
        <v>194</v>
      </c>
      <c r="B110" s="60" t="s">
        <v>195</v>
      </c>
      <c r="C110" s="103">
        <v>0.97279828075913588</v>
      </c>
      <c r="D110" s="103">
        <v>-0.27309552346028187</v>
      </c>
      <c r="E110" s="103">
        <v>-1.1761404247295448</v>
      </c>
      <c r="F110" s="103">
        <v>0.30734340058668341</v>
      </c>
      <c r="G110" s="103">
        <v>0.33919667378245316</v>
      </c>
      <c r="H110" s="103">
        <v>-0.11363081568185961</v>
      </c>
      <c r="I110" s="103">
        <v>-0.70518881653451948</v>
      </c>
      <c r="K110" s="134"/>
      <c r="L110" s="103">
        <f t="shared" si="51"/>
        <v>0.97279828075913588</v>
      </c>
      <c r="M110" s="103">
        <f t="shared" si="52"/>
        <v>0.27309552346028187</v>
      </c>
      <c r="N110" s="103">
        <f t="shared" si="53"/>
        <v>1.1761404247295448</v>
      </c>
      <c r="O110" s="103">
        <f t="shared" si="54"/>
        <v>0.30734340058668341</v>
      </c>
      <c r="P110" s="103">
        <f t="shared" si="55"/>
        <v>0.33919667378245316</v>
      </c>
      <c r="Q110" s="103">
        <f t="shared" si="56"/>
        <v>0.11363081568185961</v>
      </c>
      <c r="R110" s="103">
        <f t="shared" si="57"/>
        <v>0.70518881653451948</v>
      </c>
      <c r="T110" s="103">
        <f t="shared" si="58"/>
        <v>0.953847072701002</v>
      </c>
      <c r="U110" s="103">
        <f t="shared" si="59"/>
        <v>16.732929360476614</v>
      </c>
      <c r="V110" s="103">
        <f t="shared" si="60"/>
        <v>15.278924806050314</v>
      </c>
      <c r="W110" s="103">
        <f t="shared" si="61"/>
        <v>37.774774897448395</v>
      </c>
      <c r="X110" s="103">
        <f t="shared" si="62"/>
        <v>0.35303844029020959</v>
      </c>
      <c r="Y110" s="103">
        <f t="shared" si="63"/>
        <v>151.96977856580497</v>
      </c>
      <c r="Z110" s="103">
        <f t="shared" si="64"/>
        <v>41.511380285818397</v>
      </c>
      <c r="AA110" s="103">
        <f t="shared" si="65"/>
        <v>264.5746734285899</v>
      </c>
      <c r="AB110" s="103">
        <f t="shared" si="66"/>
        <v>16.265751548225182</v>
      </c>
      <c r="AC110" s="103">
        <f t="shared" si="67"/>
        <v>7.771280003866865E-2</v>
      </c>
      <c r="AD110" s="110"/>
      <c r="AE110" s="1"/>
      <c r="AF110" s="1"/>
      <c r="AG110" s="3"/>
      <c r="AH110" s="2"/>
      <c r="AJ110" s="2"/>
    </row>
    <row r="111" spans="1:36" ht="15">
      <c r="A111" s="60" t="s">
        <v>244</v>
      </c>
      <c r="B111" s="60" t="s">
        <v>245</v>
      </c>
      <c r="C111" s="103">
        <v>-0.32940298219764114</v>
      </c>
      <c r="D111" s="103">
        <v>-0.61162713811642389</v>
      </c>
      <c r="E111" s="103">
        <v>0.96632632850806632</v>
      </c>
      <c r="F111" s="103">
        <v>-0.24801440503564168</v>
      </c>
      <c r="G111" s="103">
        <v>0.64288375681651821</v>
      </c>
      <c r="H111" s="103">
        <v>-0.14513468823654896</v>
      </c>
      <c r="I111" s="103">
        <v>-0.5140449543054465</v>
      </c>
      <c r="K111" s="134"/>
      <c r="L111" s="103">
        <f t="shared" si="51"/>
        <v>0.32940298219764114</v>
      </c>
      <c r="M111" s="103">
        <f t="shared" si="52"/>
        <v>0.61162713811642389</v>
      </c>
      <c r="N111" s="103">
        <f t="shared" si="53"/>
        <v>0.96632632850806632</v>
      </c>
      <c r="O111" s="103">
        <f t="shared" si="54"/>
        <v>0.24801440503564168</v>
      </c>
      <c r="P111" s="103">
        <f t="shared" si="55"/>
        <v>0.64288375681651821</v>
      </c>
      <c r="Q111" s="103">
        <f t="shared" si="56"/>
        <v>0.14513468823654896</v>
      </c>
      <c r="R111" s="103">
        <f t="shared" si="57"/>
        <v>0.5140449543054465</v>
      </c>
      <c r="T111" s="103">
        <f t="shared" si="58"/>
        <v>5.1931673958165643</v>
      </c>
      <c r="U111" s="103">
        <f t="shared" si="59"/>
        <v>19.617121322539269</v>
      </c>
      <c r="V111" s="103">
        <f t="shared" si="60"/>
        <v>3.1200268448851398</v>
      </c>
      <c r="W111" s="103">
        <f t="shared" si="61"/>
        <v>44.909787162369419</v>
      </c>
      <c r="X111" s="103">
        <f t="shared" si="62"/>
        <v>8.4380545728622566E-2</v>
      </c>
      <c r="Y111" s="103">
        <f t="shared" si="63"/>
        <v>152.7475054835717</v>
      </c>
      <c r="Z111" s="103">
        <f t="shared" si="64"/>
        <v>39.08486222539743</v>
      </c>
      <c r="AA111" s="103">
        <f t="shared" si="65"/>
        <v>264.75685098030817</v>
      </c>
      <c r="AB111" s="103">
        <f t="shared" si="66"/>
        <v>16.271350619426407</v>
      </c>
      <c r="AC111" s="103">
        <f t="shared" si="67"/>
        <v>7.7395326131284081E-2</v>
      </c>
      <c r="AD111" s="110"/>
      <c r="AE111" s="1"/>
      <c r="AF111" s="1"/>
      <c r="AG111" s="3"/>
      <c r="AH111" s="2"/>
      <c r="AJ111" s="2"/>
    </row>
    <row r="112" spans="1:36" ht="15">
      <c r="A112" s="60" t="s">
        <v>46</v>
      </c>
      <c r="B112" s="60" t="s">
        <v>47</v>
      </c>
      <c r="C112" s="103">
        <v>7.1274329481366708E-2</v>
      </c>
      <c r="D112" s="103">
        <v>0.17827996274790822</v>
      </c>
      <c r="E112" s="103">
        <v>-0.72420252630186144</v>
      </c>
      <c r="F112" s="103">
        <v>0.13196856046668679</v>
      </c>
      <c r="G112" s="103">
        <v>-0.43322482002157875</v>
      </c>
      <c r="H112" s="103">
        <v>-0.10541241414585369</v>
      </c>
      <c r="I112" s="103">
        <v>-0.78246064477775168</v>
      </c>
      <c r="K112" s="134"/>
      <c r="L112" s="103">
        <f t="shared" si="51"/>
        <v>7.1274329481366708E-2</v>
      </c>
      <c r="M112" s="103">
        <f t="shared" si="52"/>
        <v>0.17827996274790822</v>
      </c>
      <c r="N112" s="103">
        <f t="shared" si="53"/>
        <v>0.72420252630186144</v>
      </c>
      <c r="O112" s="103">
        <f t="shared" si="54"/>
        <v>0.13196856046668679</v>
      </c>
      <c r="P112" s="103">
        <f t="shared" si="55"/>
        <v>0.43322482002157875</v>
      </c>
      <c r="Q112" s="103">
        <f t="shared" si="56"/>
        <v>0.10541241414585369</v>
      </c>
      <c r="R112" s="103">
        <f t="shared" si="57"/>
        <v>0.78246064477775168</v>
      </c>
      <c r="T112" s="103">
        <f t="shared" si="58"/>
        <v>3.5275409493380261</v>
      </c>
      <c r="U112" s="103">
        <f t="shared" si="59"/>
        <v>13.24388477943835</v>
      </c>
      <c r="V112" s="103">
        <f t="shared" si="60"/>
        <v>11.950078979626328</v>
      </c>
      <c r="W112" s="103">
        <f t="shared" si="61"/>
        <v>39.961280395685812</v>
      </c>
      <c r="X112" s="103">
        <f t="shared" si="62"/>
        <v>1.8675733491352051</v>
      </c>
      <c r="Y112" s="103">
        <f t="shared" si="63"/>
        <v>151.76721973650768</v>
      </c>
      <c r="Z112" s="103">
        <f t="shared" si="64"/>
        <v>42.513065581331752</v>
      </c>
      <c r="AA112" s="103">
        <f t="shared" si="65"/>
        <v>264.83064377106314</v>
      </c>
      <c r="AB112" s="103">
        <f t="shared" si="66"/>
        <v>16.273618029530592</v>
      </c>
      <c r="AC112" s="103">
        <f t="shared" si="67"/>
        <v>7.7266761317666188E-2</v>
      </c>
      <c r="AD112" s="110"/>
      <c r="AE112" s="1"/>
      <c r="AF112" s="1"/>
      <c r="AG112" s="3"/>
      <c r="AH112" s="2"/>
      <c r="AJ112" s="2"/>
    </row>
    <row r="113" spans="1:36" ht="15">
      <c r="A113" s="60" t="s">
        <v>150</v>
      </c>
      <c r="B113" s="60" t="s">
        <v>151</v>
      </c>
      <c r="C113" s="103">
        <v>-1.856985232973861</v>
      </c>
      <c r="D113" s="103">
        <v>0.65786641684410951</v>
      </c>
      <c r="E113" s="103">
        <v>-0.83130136179083935</v>
      </c>
      <c r="F113" s="103">
        <v>0.79520629787706198</v>
      </c>
      <c r="G113" s="103">
        <v>0.33259478067301768</v>
      </c>
      <c r="H113" s="103">
        <v>-0.15198335618322056</v>
      </c>
      <c r="I113" s="103">
        <v>-0.77484643212060755</v>
      </c>
      <c r="K113" s="134"/>
      <c r="L113" s="103">
        <f t="shared" si="51"/>
        <v>1.856985232973861</v>
      </c>
      <c r="M113" s="103">
        <f t="shared" si="52"/>
        <v>0.65786641684410951</v>
      </c>
      <c r="N113" s="103">
        <f t="shared" si="53"/>
        <v>0.83130136179083935</v>
      </c>
      <c r="O113" s="103">
        <f t="shared" si="54"/>
        <v>0.79520629787706198</v>
      </c>
      <c r="P113" s="103">
        <f t="shared" si="55"/>
        <v>0.33259478067301768</v>
      </c>
      <c r="Q113" s="103">
        <f t="shared" si="56"/>
        <v>0.15198335618322056</v>
      </c>
      <c r="R113" s="103">
        <f t="shared" si="57"/>
        <v>0.77484643212060755</v>
      </c>
      <c r="T113" s="103">
        <f t="shared" si="58"/>
        <v>14.48894330551213</v>
      </c>
      <c r="U113" s="103">
        <f t="shared" si="59"/>
        <v>9.983251647934301</v>
      </c>
      <c r="V113" s="103">
        <f t="shared" si="60"/>
        <v>12.702006632927482</v>
      </c>
      <c r="W113" s="103">
        <f t="shared" si="61"/>
        <v>32.015858565908886</v>
      </c>
      <c r="X113" s="103">
        <f t="shared" si="62"/>
        <v>0.36092732395595306</v>
      </c>
      <c r="Y113" s="103">
        <f t="shared" si="63"/>
        <v>152.91683921646623</v>
      </c>
      <c r="Z113" s="103">
        <f t="shared" si="64"/>
        <v>42.413831111635858</v>
      </c>
      <c r="AA113" s="103">
        <f t="shared" si="65"/>
        <v>264.88165780434088</v>
      </c>
      <c r="AB113" s="103">
        <f t="shared" si="66"/>
        <v>16.275185338555776</v>
      </c>
      <c r="AC113" s="103">
        <f t="shared" si="67"/>
        <v>7.7177893056766811E-2</v>
      </c>
      <c r="AD113" s="110"/>
      <c r="AE113" s="1"/>
      <c r="AF113" s="1"/>
      <c r="AG113" s="3"/>
      <c r="AH113" s="2"/>
      <c r="AJ113" s="2"/>
    </row>
    <row r="114" spans="1:36" ht="15">
      <c r="A114" s="60" t="s">
        <v>144</v>
      </c>
      <c r="B114" s="60" t="s">
        <v>145</v>
      </c>
      <c r="C114" s="103">
        <v>-1.0556306096158443</v>
      </c>
      <c r="D114" s="103">
        <v>-0.27309552346028187</v>
      </c>
      <c r="E114" s="103">
        <v>-0.39892276287286987</v>
      </c>
      <c r="F114" s="103">
        <v>-1.1116041402601111</v>
      </c>
      <c r="G114" s="103">
        <v>-0.3011869578328551</v>
      </c>
      <c r="H114" s="103">
        <v>-0.15609255695122351</v>
      </c>
      <c r="I114" s="103">
        <v>1.5454412007145524</v>
      </c>
      <c r="K114" s="134"/>
      <c r="L114" s="103">
        <f t="shared" si="51"/>
        <v>1.0556306096158443</v>
      </c>
      <c r="M114" s="103">
        <f t="shared" si="52"/>
        <v>0.27309552346028187</v>
      </c>
      <c r="N114" s="103">
        <f t="shared" si="53"/>
        <v>0.39892276287286987</v>
      </c>
      <c r="O114" s="103">
        <f t="shared" si="54"/>
        <v>1.1116041402601111</v>
      </c>
      <c r="P114" s="103">
        <f t="shared" si="55"/>
        <v>0.3011869578328551</v>
      </c>
      <c r="Q114" s="103">
        <f t="shared" si="56"/>
        <v>0.15609255695122351</v>
      </c>
      <c r="R114" s="103">
        <f t="shared" si="57"/>
        <v>1.5454412007145524</v>
      </c>
      <c r="T114" s="103">
        <f t="shared" si="58"/>
        <v>9.030504830305345</v>
      </c>
      <c r="U114" s="103">
        <f t="shared" si="59"/>
        <v>16.732929360476614</v>
      </c>
      <c r="V114" s="103">
        <f t="shared" si="60"/>
        <v>9.806974074527302</v>
      </c>
      <c r="W114" s="103">
        <f t="shared" si="61"/>
        <v>57.230227010485223</v>
      </c>
      <c r="X114" s="103">
        <f t="shared" si="62"/>
        <v>1.5241236072232482</v>
      </c>
      <c r="Y114" s="103">
        <f t="shared" si="63"/>
        <v>153.01848448428547</v>
      </c>
      <c r="Z114" s="103">
        <f t="shared" si="64"/>
        <v>17.5754008136912</v>
      </c>
      <c r="AA114" s="103">
        <f t="shared" si="65"/>
        <v>264.91864418099442</v>
      </c>
      <c r="AB114" s="103">
        <f t="shared" si="66"/>
        <v>16.27632158016652</v>
      </c>
      <c r="AC114" s="103">
        <f t="shared" si="67"/>
        <v>7.7113466824105803E-2</v>
      </c>
      <c r="AD114" s="110"/>
      <c r="AE114" s="1"/>
      <c r="AF114" s="1"/>
      <c r="AG114" s="3"/>
      <c r="AH114" s="2"/>
      <c r="AJ114" s="2"/>
    </row>
    <row r="115" spans="1:36" ht="15">
      <c r="A115" s="60" t="s">
        <v>124</v>
      </c>
      <c r="B115" s="60" t="s">
        <v>125</v>
      </c>
      <c r="C115" s="103">
        <v>-0.22923365427788939</v>
      </c>
      <c r="D115" s="103">
        <v>9.3647059083872455E-2</v>
      </c>
      <c r="E115" s="103">
        <v>1.9511319412007875</v>
      </c>
      <c r="F115" s="103">
        <v>1.0646480860117853</v>
      </c>
      <c r="G115" s="103">
        <v>-1.2584614587011007</v>
      </c>
      <c r="H115" s="103">
        <v>-1.2751648994373628</v>
      </c>
      <c r="I115" s="103">
        <v>0.2126182561533303</v>
      </c>
      <c r="K115" s="134"/>
      <c r="L115" s="103">
        <f t="shared" si="51"/>
        <v>0.22923365427788939</v>
      </c>
      <c r="M115" s="103">
        <f t="shared" si="52"/>
        <v>9.3647059083872455E-2</v>
      </c>
      <c r="N115" s="103">
        <f t="shared" si="53"/>
        <v>1.9511319412007875</v>
      </c>
      <c r="O115" s="103">
        <f t="shared" si="54"/>
        <v>1.0646480860117853</v>
      </c>
      <c r="P115" s="103">
        <f t="shared" si="55"/>
        <v>1.2584614587011007</v>
      </c>
      <c r="Q115" s="103">
        <f t="shared" si="56"/>
        <v>1.2751648994373628</v>
      </c>
      <c r="R115" s="103">
        <f t="shared" si="57"/>
        <v>0.2126182561533303</v>
      </c>
      <c r="T115" s="103">
        <f t="shared" si="58"/>
        <v>4.7466591014292474</v>
      </c>
      <c r="U115" s="103">
        <f t="shared" si="59"/>
        <v>13.867042148725069</v>
      </c>
      <c r="V115" s="103">
        <f t="shared" si="60"/>
        <v>0.61082690426025421</v>
      </c>
      <c r="W115" s="103">
        <f t="shared" si="61"/>
        <v>29.039316328451985</v>
      </c>
      <c r="X115" s="103">
        <f t="shared" si="62"/>
        <v>4.8041122274750592</v>
      </c>
      <c r="Y115" s="103">
        <f t="shared" si="63"/>
        <v>181.95680048770905</v>
      </c>
      <c r="Z115" s="103">
        <f t="shared" si="64"/>
        <v>30.527011919053457</v>
      </c>
      <c r="AA115" s="103">
        <f t="shared" si="65"/>
        <v>265.55176911710413</v>
      </c>
      <c r="AB115" s="103">
        <f t="shared" si="66"/>
        <v>16.295759237209666</v>
      </c>
      <c r="AC115" s="103">
        <f t="shared" si="67"/>
        <v>7.6011328860484451E-2</v>
      </c>
      <c r="AD115" s="110"/>
      <c r="AE115" s="1"/>
      <c r="AF115" s="1"/>
      <c r="AG115" s="3"/>
      <c r="AH115" s="2"/>
      <c r="AJ115" s="2"/>
    </row>
    <row r="116" spans="1:36" ht="15">
      <c r="A116" s="60" t="s">
        <v>26</v>
      </c>
      <c r="B116" s="60" t="s">
        <v>27</v>
      </c>
      <c r="C116" s="103">
        <v>1.5487719162977105</v>
      </c>
      <c r="D116" s="103">
        <v>1.3067186782683824</v>
      </c>
      <c r="E116" s="103">
        <v>-1.5924129952305608</v>
      </c>
      <c r="F116" s="103">
        <v>-1.0079741181767952</v>
      </c>
      <c r="G116" s="103">
        <v>0.38540992554850717</v>
      </c>
      <c r="H116" s="103">
        <v>-8.0757209537835925E-2</v>
      </c>
      <c r="I116" s="103">
        <v>-7.0690492605913355E-2</v>
      </c>
      <c r="K116" s="134"/>
      <c r="L116" s="103">
        <f t="shared" si="51"/>
        <v>1.5487719162977105</v>
      </c>
      <c r="M116" s="103">
        <f t="shared" si="52"/>
        <v>1.3067186782683824</v>
      </c>
      <c r="N116" s="103">
        <f t="shared" si="53"/>
        <v>1.5924129952305608</v>
      </c>
      <c r="O116" s="103">
        <f t="shared" si="54"/>
        <v>1.0079741181767952</v>
      </c>
      <c r="P116" s="103">
        <f t="shared" si="55"/>
        <v>0.38540992554850717</v>
      </c>
      <c r="Q116" s="103">
        <f t="shared" si="56"/>
        <v>8.0757209537835925E-2</v>
      </c>
      <c r="R116" s="103">
        <f t="shared" si="57"/>
        <v>7.0690492605913355E-2</v>
      </c>
      <c r="T116" s="103">
        <f t="shared" si="58"/>
        <v>0.16054230809431719</v>
      </c>
      <c r="U116" s="103">
        <f t="shared" si="59"/>
        <v>6.3039968354023896</v>
      </c>
      <c r="V116" s="103">
        <f t="shared" si="60"/>
        <v>18.706482189783902</v>
      </c>
      <c r="W116" s="103">
        <f t="shared" si="61"/>
        <v>55.673030231745919</v>
      </c>
      <c r="X116" s="103">
        <f t="shared" si="62"/>
        <v>0.30025701421719109</v>
      </c>
      <c r="Y116" s="103">
        <f t="shared" si="63"/>
        <v>151.16035375410158</v>
      </c>
      <c r="Z116" s="103">
        <f t="shared" si="64"/>
        <v>33.7379085570415</v>
      </c>
      <c r="AA116" s="103">
        <f t="shared" si="65"/>
        <v>266.0425708903868</v>
      </c>
      <c r="AB116" s="103">
        <f t="shared" si="66"/>
        <v>16.310811472467787</v>
      </c>
      <c r="AC116" s="103">
        <f t="shared" si="67"/>
        <v>7.5157849458182491E-2</v>
      </c>
      <c r="AD116" s="110"/>
      <c r="AE116" s="1"/>
      <c r="AF116" s="1"/>
      <c r="AG116" s="3"/>
      <c r="AH116" s="2"/>
      <c r="AJ116" s="2"/>
    </row>
    <row r="117" spans="1:36" ht="15">
      <c r="A117" s="60" t="s">
        <v>84</v>
      </c>
      <c r="B117" s="60" t="s">
        <v>85</v>
      </c>
      <c r="C117" s="103">
        <v>-0.78016495783652573</v>
      </c>
      <c r="D117" s="103">
        <v>1.1374528709403109</v>
      </c>
      <c r="E117" s="103">
        <v>-0.22016998763948764</v>
      </c>
      <c r="F117" s="103">
        <v>-1.0338808464646863</v>
      </c>
      <c r="G117" s="103">
        <v>0.63628186370708129</v>
      </c>
      <c r="H117" s="103">
        <v>4.3888547091587168E-2</v>
      </c>
      <c r="I117" s="103">
        <v>-0.48025099300552021</v>
      </c>
      <c r="K117" s="134"/>
      <c r="L117" s="103">
        <f t="shared" si="51"/>
        <v>0.78016495783652573</v>
      </c>
      <c r="M117" s="103">
        <f t="shared" si="52"/>
        <v>1.1374528709403109</v>
      </c>
      <c r="N117" s="103">
        <f t="shared" si="53"/>
        <v>0.22016998763948764</v>
      </c>
      <c r="O117" s="103">
        <f t="shared" si="54"/>
        <v>1.0338808464646863</v>
      </c>
      <c r="P117" s="103">
        <f t="shared" si="55"/>
        <v>0.63628186370708129</v>
      </c>
      <c r="Q117" s="103">
        <f t="shared" si="56"/>
        <v>4.3888547091587168E-2</v>
      </c>
      <c r="R117" s="103">
        <f t="shared" si="57"/>
        <v>0.48025099300552021</v>
      </c>
      <c r="T117" s="103">
        <f t="shared" si="58"/>
        <v>7.4507936033929019</v>
      </c>
      <c r="U117" s="103">
        <f t="shared" si="59"/>
        <v>7.1826248503353831</v>
      </c>
      <c r="V117" s="103">
        <f t="shared" si="60"/>
        <v>8.7193590785559199</v>
      </c>
      <c r="W117" s="103">
        <f t="shared" si="61"/>
        <v>56.060304191084107</v>
      </c>
      <c r="X117" s="103">
        <f t="shared" si="62"/>
        <v>8.8259610072552466E-2</v>
      </c>
      <c r="Y117" s="103">
        <f t="shared" si="63"/>
        <v>148.11091879654961</v>
      </c>
      <c r="Z117" s="103">
        <f t="shared" si="64"/>
        <v>38.663458844959898</v>
      </c>
      <c r="AA117" s="103">
        <f t="shared" si="65"/>
        <v>266.27571897495039</v>
      </c>
      <c r="AB117" s="103">
        <f t="shared" si="66"/>
        <v>16.317956948556716</v>
      </c>
      <c r="AC117" s="103">
        <f t="shared" si="67"/>
        <v>7.4752692579023838E-2</v>
      </c>
      <c r="AD117" s="110"/>
      <c r="AE117" s="1"/>
      <c r="AF117" s="1"/>
      <c r="AG117" s="3"/>
      <c r="AH117" s="2"/>
      <c r="AJ117" s="2"/>
    </row>
    <row r="118" spans="1:36" ht="15">
      <c r="A118" s="60" t="s">
        <v>74</v>
      </c>
      <c r="B118" s="60" t="s">
        <v>75</v>
      </c>
      <c r="C118" s="103">
        <v>4.6231997501429214E-2</v>
      </c>
      <c r="D118" s="103">
        <v>-0.86552584910853025</v>
      </c>
      <c r="E118" s="103">
        <v>0.84818091990734623</v>
      </c>
      <c r="F118" s="103">
        <v>-0.119708791638154</v>
      </c>
      <c r="G118" s="103">
        <v>-0.86894976524436673</v>
      </c>
      <c r="H118" s="103">
        <v>-0.31772112049267326</v>
      </c>
      <c r="I118" s="103">
        <v>-8.9169745579807627E-2</v>
      </c>
      <c r="K118" s="134"/>
      <c r="L118" s="103">
        <f t="shared" si="51"/>
        <v>4.6231997501429214E-2</v>
      </c>
      <c r="M118" s="103">
        <f t="shared" si="52"/>
        <v>0.86552584910853025</v>
      </c>
      <c r="N118" s="103">
        <f t="shared" si="53"/>
        <v>0.84818091990734623</v>
      </c>
      <c r="O118" s="103">
        <f t="shared" si="54"/>
        <v>0.119708791638154</v>
      </c>
      <c r="P118" s="103">
        <f t="shared" si="55"/>
        <v>0.86894976524436673</v>
      </c>
      <c r="Q118" s="103">
        <f t="shared" si="56"/>
        <v>0.31772112049267326</v>
      </c>
      <c r="R118" s="103">
        <f t="shared" si="57"/>
        <v>8.9169745579807627E-2</v>
      </c>
      <c r="T118" s="103">
        <f t="shared" si="58"/>
        <v>3.6222358263780321</v>
      </c>
      <c r="U118" s="103">
        <f t="shared" si="59"/>
        <v>21.930682590120981</v>
      </c>
      <c r="V118" s="103">
        <f t="shared" si="60"/>
        <v>3.5513597765060476</v>
      </c>
      <c r="W118" s="103">
        <f t="shared" si="61"/>
        <v>43.206575389049171</v>
      </c>
      <c r="X118" s="103">
        <f t="shared" si="62"/>
        <v>3.2483459156035792</v>
      </c>
      <c r="Y118" s="103">
        <f t="shared" si="63"/>
        <v>157.04331964194603</v>
      </c>
      <c r="Z118" s="103">
        <f t="shared" si="64"/>
        <v>33.9529210919912</v>
      </c>
      <c r="AA118" s="103">
        <f t="shared" si="65"/>
        <v>266.55544023159501</v>
      </c>
      <c r="AB118" s="103">
        <f t="shared" si="66"/>
        <v>16.326525663214298</v>
      </c>
      <c r="AC118" s="103">
        <f t="shared" si="67"/>
        <v>7.4266836402911762E-2</v>
      </c>
      <c r="AD118" s="110"/>
      <c r="AE118" s="1"/>
      <c r="AF118" s="1"/>
      <c r="AG118" s="3"/>
      <c r="AH118" s="2"/>
      <c r="AJ118" s="2"/>
    </row>
    <row r="119" spans="1:36" ht="15">
      <c r="A119" s="60" t="s">
        <v>112</v>
      </c>
      <c r="B119" s="60" t="s">
        <v>113</v>
      </c>
      <c r="C119" s="103">
        <v>-1.5314349172346664</v>
      </c>
      <c r="D119" s="103">
        <v>-1.0912135922126251</v>
      </c>
      <c r="E119" s="103">
        <v>1.0516700304287794</v>
      </c>
      <c r="F119" s="103">
        <v>-0.1789246147150127</v>
      </c>
      <c r="G119" s="103">
        <v>0.23356638403147495</v>
      </c>
      <c r="H119" s="103">
        <v>-5.4218621244483426E-3</v>
      </c>
      <c r="I119" s="103">
        <v>-7.0348249133604948E-2</v>
      </c>
      <c r="K119" s="134"/>
      <c r="L119" s="103">
        <f t="shared" si="51"/>
        <v>1.5314349172346664</v>
      </c>
      <c r="M119" s="103">
        <f t="shared" si="52"/>
        <v>1.0912135922126251</v>
      </c>
      <c r="N119" s="103">
        <f t="shared" si="53"/>
        <v>1.0516700304287794</v>
      </c>
      <c r="O119" s="103">
        <f t="shared" si="54"/>
        <v>0.1789246147150127</v>
      </c>
      <c r="P119" s="103">
        <f t="shared" si="55"/>
        <v>0.23356638403147495</v>
      </c>
      <c r="Q119" s="103">
        <f t="shared" si="56"/>
        <v>5.4218621244483426E-3</v>
      </c>
      <c r="R119" s="103">
        <f t="shared" si="57"/>
        <v>7.0348249133604948E-2</v>
      </c>
      <c r="T119" s="103">
        <f t="shared" si="58"/>
        <v>12.116554432383996</v>
      </c>
      <c r="U119" s="103">
        <f t="shared" si="59"/>
        <v>24.095418279086321</v>
      </c>
      <c r="V119" s="103">
        <f t="shared" si="60"/>
        <v>2.8258150285740506</v>
      </c>
      <c r="W119" s="103">
        <f t="shared" si="61"/>
        <v>43.988553350261988</v>
      </c>
      <c r="X119" s="103">
        <f t="shared" si="62"/>
        <v>0.48972097717293667</v>
      </c>
      <c r="Y119" s="103">
        <f t="shared" si="63"/>
        <v>149.31357385305748</v>
      </c>
      <c r="Z119" s="103">
        <f t="shared" si="64"/>
        <v>33.733932876752213</v>
      </c>
      <c r="AA119" s="103">
        <f t="shared" si="65"/>
        <v>266.56356879728895</v>
      </c>
      <c r="AB119" s="103">
        <f t="shared" si="66"/>
        <v>16.326774598716334</v>
      </c>
      <c r="AC119" s="103">
        <f t="shared" si="67"/>
        <v>7.4252721467831018E-2</v>
      </c>
      <c r="AD119" s="110"/>
      <c r="AE119" s="1"/>
      <c r="AF119" s="1"/>
      <c r="AG119" s="3"/>
      <c r="AH119" s="2"/>
      <c r="AJ119" s="2"/>
    </row>
    <row r="120" spans="1:36" ht="15">
      <c r="A120" s="60" t="s">
        <v>186</v>
      </c>
      <c r="B120" s="60" t="s">
        <v>187</v>
      </c>
      <c r="C120" s="103">
        <v>0.47195164116037541</v>
      </c>
      <c r="D120" s="103">
        <v>-0.8937368169965425</v>
      </c>
      <c r="E120" s="103">
        <v>1.6084772288773974</v>
      </c>
      <c r="F120" s="103">
        <v>-0.6014222219234383</v>
      </c>
      <c r="G120" s="103">
        <v>-0.24837181295736563</v>
      </c>
      <c r="H120" s="103">
        <v>-0.39853540226339812</v>
      </c>
      <c r="I120" s="103">
        <v>0.11367669158950119</v>
      </c>
      <c r="K120" s="134"/>
      <c r="L120" s="103">
        <f t="shared" si="51"/>
        <v>0.47195164116037541</v>
      </c>
      <c r="M120" s="103">
        <f t="shared" si="52"/>
        <v>0.8937368169965425</v>
      </c>
      <c r="N120" s="103">
        <f t="shared" si="53"/>
        <v>1.6084772288773974</v>
      </c>
      <c r="O120" s="103">
        <f t="shared" si="54"/>
        <v>0.6014222219234383</v>
      </c>
      <c r="P120" s="103">
        <f t="shared" si="55"/>
        <v>0.24837181295736563</v>
      </c>
      <c r="Q120" s="103">
        <f t="shared" si="56"/>
        <v>0.39853540226339812</v>
      </c>
      <c r="R120" s="103">
        <f t="shared" si="57"/>
        <v>0.11367669158950119</v>
      </c>
      <c r="T120" s="103">
        <f t="shared" si="58"/>
        <v>2.1829991190481182</v>
      </c>
      <c r="U120" s="103">
        <f t="shared" si="59"/>
        <v>22.1957035402774</v>
      </c>
      <c r="V120" s="103">
        <f t="shared" si="60"/>
        <v>1.2638455875274186</v>
      </c>
      <c r="W120" s="103">
        <f t="shared" si="61"/>
        <v>49.771392600780459</v>
      </c>
      <c r="X120" s="103">
        <f t="shared" si="62"/>
        <v>1.3965067488072318</v>
      </c>
      <c r="Y120" s="103">
        <f t="shared" si="63"/>
        <v>159.07533006519071</v>
      </c>
      <c r="Z120" s="103">
        <f t="shared" si="64"/>
        <v>31.630130477312413</v>
      </c>
      <c r="AA120" s="103">
        <f t="shared" si="65"/>
        <v>267.51590813894376</v>
      </c>
      <c r="AB120" s="103">
        <f t="shared" si="66"/>
        <v>16.355913552563909</v>
      </c>
      <c r="AC120" s="103">
        <f t="shared" si="67"/>
        <v>7.2600508591333823E-2</v>
      </c>
      <c r="AD120" s="110"/>
      <c r="AE120" s="1"/>
      <c r="AF120" s="1"/>
      <c r="AG120" s="3"/>
      <c r="AH120" s="2"/>
      <c r="AJ120" s="2"/>
    </row>
    <row r="121" spans="1:36" ht="15">
      <c r="A121" s="60" t="s">
        <v>196</v>
      </c>
      <c r="B121" s="60" t="s">
        <v>197</v>
      </c>
      <c r="C121" s="103">
        <v>1.2482639325384546</v>
      </c>
      <c r="D121" s="103">
        <v>-0.55520520234040038</v>
      </c>
      <c r="E121" s="103">
        <v>0.23010630648013414</v>
      </c>
      <c r="F121" s="103">
        <v>-0.14438127402057405</v>
      </c>
      <c r="G121" s="103">
        <v>0.22696449092203949</v>
      </c>
      <c r="H121" s="103">
        <v>-0.15883202412989217</v>
      </c>
      <c r="I121" s="103">
        <v>-0.94192553201171381</v>
      </c>
      <c r="K121" s="134"/>
      <c r="L121" s="103">
        <f t="shared" si="51"/>
        <v>1.2482639325384546</v>
      </c>
      <c r="M121" s="103">
        <f t="shared" si="52"/>
        <v>0.55520520234040038</v>
      </c>
      <c r="N121" s="103">
        <f t="shared" si="53"/>
        <v>0.23010630648013414</v>
      </c>
      <c r="O121" s="103">
        <f t="shared" si="54"/>
        <v>0.14438127402057405</v>
      </c>
      <c r="P121" s="103">
        <f t="shared" si="55"/>
        <v>0.22696449092203949</v>
      </c>
      <c r="Q121" s="103">
        <f t="shared" si="56"/>
        <v>0.15883202412989217</v>
      </c>
      <c r="R121" s="103">
        <f t="shared" si="57"/>
        <v>0.94192553201171381</v>
      </c>
      <c r="T121" s="103">
        <f t="shared" si="58"/>
        <v>0.49166081853884591</v>
      </c>
      <c r="U121" s="103">
        <f t="shared" si="59"/>
        <v>19.120505488011922</v>
      </c>
      <c r="V121" s="103">
        <f t="shared" si="60"/>
        <v>6.2629056265327545</v>
      </c>
      <c r="W121" s="103">
        <f t="shared" si="61"/>
        <v>43.531537005795485</v>
      </c>
      <c r="X121" s="103">
        <f t="shared" si="62"/>
        <v>0.49900458060278935</v>
      </c>
      <c r="Y121" s="103">
        <f t="shared" si="63"/>
        <v>153.08626675786601</v>
      </c>
      <c r="Z121" s="103">
        <f t="shared" si="64"/>
        <v>44.617981954369071</v>
      </c>
      <c r="AA121" s="103">
        <f t="shared" si="65"/>
        <v>267.60986223171687</v>
      </c>
      <c r="AB121" s="103">
        <f t="shared" si="66"/>
        <v>16.358785475447647</v>
      </c>
      <c r="AC121" s="103">
        <f t="shared" si="67"/>
        <v>7.2437667193744781E-2</v>
      </c>
      <c r="AD121" s="110"/>
      <c r="AE121" s="1"/>
      <c r="AF121" s="1"/>
      <c r="AG121" s="3"/>
      <c r="AH121" s="2"/>
      <c r="AJ121" s="2"/>
    </row>
    <row r="122" spans="1:36" ht="15">
      <c r="A122" s="60" t="s">
        <v>298</v>
      </c>
      <c r="B122" s="60" t="s">
        <v>299</v>
      </c>
      <c r="C122" s="103">
        <v>1.2232216005585161</v>
      </c>
      <c r="D122" s="103">
        <v>-0.837314881220519</v>
      </c>
      <c r="E122" s="103">
        <v>-1.5768237217591743</v>
      </c>
      <c r="F122" s="103">
        <v>-6.2079112428194807E-3</v>
      </c>
      <c r="G122" s="103">
        <v>0.6758932223636992</v>
      </c>
      <c r="H122" s="103">
        <v>-0.22457923641793948</v>
      </c>
      <c r="I122" s="103">
        <v>0.21239237429214333</v>
      </c>
      <c r="K122" s="134"/>
      <c r="L122" s="103">
        <f t="shared" si="51"/>
        <v>1.2232216005585161</v>
      </c>
      <c r="M122" s="103">
        <f t="shared" si="52"/>
        <v>0.837314881220519</v>
      </c>
      <c r="N122" s="103">
        <f t="shared" si="53"/>
        <v>1.5768237217591743</v>
      </c>
      <c r="O122" s="103">
        <f t="shared" si="54"/>
        <v>6.2079112428194807E-3</v>
      </c>
      <c r="P122" s="103">
        <f t="shared" si="55"/>
        <v>0.6758932223636992</v>
      </c>
      <c r="Q122" s="103">
        <f t="shared" si="56"/>
        <v>0.22457923641793948</v>
      </c>
      <c r="R122" s="103">
        <f t="shared" si="57"/>
        <v>0.21239237429214333</v>
      </c>
      <c r="T122" s="103">
        <f t="shared" si="58"/>
        <v>0.52740656682547182</v>
      </c>
      <c r="U122" s="103">
        <f t="shared" si="59"/>
        <v>21.667253357382922</v>
      </c>
      <c r="V122" s="103">
        <f t="shared" si="60"/>
        <v>18.571874910036051</v>
      </c>
      <c r="W122" s="103">
        <f t="shared" si="61"/>
        <v>41.727336475656109</v>
      </c>
      <c r="X122" s="103">
        <f t="shared" si="62"/>
        <v>6.6292773787827886E-2</v>
      </c>
      <c r="Y122" s="103">
        <f t="shared" si="63"/>
        <v>154.71754413205329</v>
      </c>
      <c r="Z122" s="103">
        <f t="shared" si="64"/>
        <v>30.529508021343783</v>
      </c>
      <c r="AA122" s="103">
        <f t="shared" si="65"/>
        <v>267.80721623708541</v>
      </c>
      <c r="AB122" s="103">
        <f t="shared" si="66"/>
        <v>16.364816413179998</v>
      </c>
      <c r="AC122" s="103">
        <f t="shared" si="67"/>
        <v>7.2095705947268107E-2</v>
      </c>
      <c r="AD122" s="110"/>
      <c r="AE122" s="1"/>
      <c r="AF122" s="1"/>
      <c r="AG122" s="3"/>
      <c r="AH122" s="2"/>
      <c r="AJ122" s="2"/>
    </row>
    <row r="123" spans="1:36" ht="15">
      <c r="A123" s="60" t="s">
        <v>332</v>
      </c>
      <c r="B123" s="60" t="s">
        <v>333</v>
      </c>
      <c r="C123" s="103">
        <v>-2.0573238888133654</v>
      </c>
      <c r="D123" s="103">
        <v>-0.44236133078835238</v>
      </c>
      <c r="E123" s="103">
        <v>-1.4168760833830647</v>
      </c>
      <c r="F123" s="103">
        <v>0.16342784086332265</v>
      </c>
      <c r="G123" s="103">
        <v>0.85414433631847608</v>
      </c>
      <c r="H123" s="103">
        <v>0.30413792906510795</v>
      </c>
      <c r="I123" s="103">
        <v>-0.22524748097546082</v>
      </c>
      <c r="K123" s="134"/>
      <c r="L123" s="103">
        <f t="shared" si="51"/>
        <v>2.0573238888133654</v>
      </c>
      <c r="M123" s="103">
        <f t="shared" si="52"/>
        <v>0.44236133078835238</v>
      </c>
      <c r="N123" s="103">
        <f t="shared" si="53"/>
        <v>1.4168760833830647</v>
      </c>
      <c r="O123" s="103">
        <f t="shared" si="54"/>
        <v>0.16342784086332265</v>
      </c>
      <c r="P123" s="103">
        <f t="shared" si="55"/>
        <v>0.85414433631847608</v>
      </c>
      <c r="Q123" s="103">
        <f t="shared" si="56"/>
        <v>0.30413792906510795</v>
      </c>
      <c r="R123" s="103">
        <f t="shared" si="57"/>
        <v>0.22524748097546082</v>
      </c>
      <c r="T123" s="103">
        <f t="shared" si="58"/>
        <v>16.054230809431726</v>
      </c>
      <c r="U123" s="103">
        <f t="shared" si="59"/>
        <v>18.146374427977516</v>
      </c>
      <c r="V123" s="103">
        <f t="shared" si="60"/>
        <v>17.218866319730083</v>
      </c>
      <c r="W123" s="103">
        <f t="shared" si="61"/>
        <v>39.564530807306767</v>
      </c>
      <c r="X123" s="103">
        <f t="shared" si="62"/>
        <v>6.2762389384925059E-3</v>
      </c>
      <c r="Y123" s="103">
        <f t="shared" si="63"/>
        <v>141.84413540932118</v>
      </c>
      <c r="Z123" s="103">
        <f t="shared" si="64"/>
        <v>35.55726463254598</v>
      </c>
      <c r="AA123" s="103">
        <f t="shared" si="65"/>
        <v>268.39167864525177</v>
      </c>
      <c r="AB123" s="103">
        <f t="shared" si="66"/>
        <v>16.382663966682944</v>
      </c>
      <c r="AC123" s="103">
        <f t="shared" si="67"/>
        <v>7.1083728720295891E-2</v>
      </c>
      <c r="AD123" s="110"/>
      <c r="AE123" s="1"/>
      <c r="AF123" s="1"/>
      <c r="AG123" s="3"/>
      <c r="AH123" s="2"/>
      <c r="AJ123" s="2"/>
    </row>
    <row r="124" spans="1:36" ht="15">
      <c r="A124" s="60" t="s">
        <v>104</v>
      </c>
      <c r="B124" s="60" t="s">
        <v>105</v>
      </c>
      <c r="C124" s="103">
        <v>-0.42957231011739377</v>
      </c>
      <c r="D124" s="103">
        <v>-1.1476355279886488</v>
      </c>
      <c r="E124" s="103">
        <v>-0.2753484316628626</v>
      </c>
      <c r="F124" s="103">
        <v>0.12587194530137361</v>
      </c>
      <c r="G124" s="103">
        <v>-0.22856613362905781</v>
      </c>
      <c r="H124" s="103">
        <v>-6.8429607233827058E-2</v>
      </c>
      <c r="I124" s="103">
        <v>-0.33238671519547508</v>
      </c>
      <c r="K124" s="134"/>
      <c r="L124" s="103">
        <f t="shared" si="51"/>
        <v>0.42957231011739377</v>
      </c>
      <c r="M124" s="103">
        <f t="shared" si="52"/>
        <v>1.1476355279886488</v>
      </c>
      <c r="N124" s="103">
        <f t="shared" si="53"/>
        <v>0.2753484316628626</v>
      </c>
      <c r="O124" s="103">
        <f t="shared" si="54"/>
        <v>0.12587194530137361</v>
      </c>
      <c r="P124" s="103">
        <f t="shared" si="55"/>
        <v>0.22856613362905781</v>
      </c>
      <c r="Q124" s="103">
        <f t="shared" si="56"/>
        <v>6.8429607233827058E-2</v>
      </c>
      <c r="R124" s="103">
        <f t="shared" si="57"/>
        <v>0.33238671519547508</v>
      </c>
      <c r="T124" s="103">
        <f t="shared" si="58"/>
        <v>5.6597434787156775</v>
      </c>
      <c r="U124" s="103">
        <f t="shared" si="59"/>
        <v>24.652519375511229</v>
      </c>
      <c r="V124" s="103">
        <f t="shared" si="60"/>
        <v>9.0482717480019037</v>
      </c>
      <c r="W124" s="103">
        <f t="shared" si="61"/>
        <v>40.038396990994926</v>
      </c>
      <c r="X124" s="103">
        <f t="shared" si="62"/>
        <v>1.3500887316579657</v>
      </c>
      <c r="Y124" s="103">
        <f t="shared" si="63"/>
        <v>150.85737667223424</v>
      </c>
      <c r="Z124" s="103">
        <f t="shared" si="64"/>
        <v>36.846484080156458</v>
      </c>
      <c r="AA124" s="103">
        <f t="shared" si="65"/>
        <v>268.45288107727242</v>
      </c>
      <c r="AB124" s="103">
        <f t="shared" si="66"/>
        <v>16.384531762527498</v>
      </c>
      <c r="AC124" s="103">
        <f t="shared" si="67"/>
        <v>7.0977822504129651E-2</v>
      </c>
      <c r="AD124" s="110"/>
      <c r="AE124" s="1"/>
      <c r="AF124" s="1"/>
      <c r="AG124" s="3"/>
      <c r="AH124" s="2"/>
      <c r="AJ124" s="2"/>
    </row>
    <row r="125" spans="1:36" ht="15">
      <c r="A125" s="60" t="s">
        <v>352</v>
      </c>
      <c r="B125" s="60" t="s">
        <v>353</v>
      </c>
      <c r="C125" s="103">
        <v>-2.8894998438385031E-2</v>
      </c>
      <c r="D125" s="103">
        <v>0.54502254529206251</v>
      </c>
      <c r="E125" s="103">
        <v>-0.8115693113524618</v>
      </c>
      <c r="F125" s="103">
        <v>-0.15301788642712164</v>
      </c>
      <c r="G125" s="103">
        <v>0.5174477877372301</v>
      </c>
      <c r="H125" s="103">
        <v>-0.22047003564993653</v>
      </c>
      <c r="I125" s="103">
        <v>-0.81080844997572832</v>
      </c>
      <c r="K125" s="134"/>
      <c r="L125" s="103">
        <f t="shared" si="51"/>
        <v>2.8894998438385031E-2</v>
      </c>
      <c r="M125" s="103">
        <f t="shared" si="52"/>
        <v>0.54502254529206251</v>
      </c>
      <c r="N125" s="103">
        <f t="shared" si="53"/>
        <v>0.8115693113524618</v>
      </c>
      <c r="O125" s="103">
        <f t="shared" si="54"/>
        <v>0.15301788642712164</v>
      </c>
      <c r="P125" s="103">
        <f t="shared" si="55"/>
        <v>0.5174477877372301</v>
      </c>
      <c r="Q125" s="103">
        <f t="shared" si="56"/>
        <v>0.22047003564993653</v>
      </c>
      <c r="R125" s="103">
        <f t="shared" si="57"/>
        <v>0.81080844997572832</v>
      </c>
      <c r="T125" s="103">
        <f t="shared" si="58"/>
        <v>3.9138458781899756</v>
      </c>
      <c r="U125" s="103">
        <f t="shared" si="59"/>
        <v>10.709074790705031</v>
      </c>
      <c r="V125" s="103">
        <f t="shared" si="60"/>
        <v>12.561746425998006</v>
      </c>
      <c r="W125" s="103">
        <f t="shared" si="61"/>
        <v>43.645577628511738</v>
      </c>
      <c r="X125" s="103">
        <f t="shared" si="62"/>
        <v>0.17298883574220272</v>
      </c>
      <c r="Y125" s="103">
        <f t="shared" si="63"/>
        <v>154.61533601320232</v>
      </c>
      <c r="Z125" s="103">
        <f t="shared" si="64"/>
        <v>42.883536148466753</v>
      </c>
      <c r="AA125" s="103">
        <f t="shared" si="65"/>
        <v>268.50210572081602</v>
      </c>
      <c r="AB125" s="103">
        <f t="shared" si="66"/>
        <v>16.386033861823183</v>
      </c>
      <c r="AC125" s="103">
        <f t="shared" si="67"/>
        <v>7.089265171141379E-2</v>
      </c>
      <c r="AD125" s="110"/>
      <c r="AE125" s="1"/>
      <c r="AF125" s="1"/>
      <c r="AG125" s="3"/>
      <c r="AH125" s="2"/>
      <c r="AJ125" s="2"/>
    </row>
    <row r="126" spans="1:36" ht="15">
      <c r="A126" s="60" t="s">
        <v>280</v>
      </c>
      <c r="B126" s="60" t="s">
        <v>281</v>
      </c>
      <c r="C126" s="103">
        <v>0.62220563304000387</v>
      </c>
      <c r="D126" s="103">
        <v>-1.1194245601006376</v>
      </c>
      <c r="E126" s="103">
        <v>0.59312915214108219</v>
      </c>
      <c r="F126" s="103">
        <v>-0.69708094299509571</v>
      </c>
      <c r="G126" s="103">
        <v>0.40521560487681496</v>
      </c>
      <c r="H126" s="103">
        <v>-0.32046058767134189</v>
      </c>
      <c r="I126" s="103">
        <v>0.32158391157721344</v>
      </c>
      <c r="K126" s="134"/>
      <c r="L126" s="103">
        <f t="shared" si="51"/>
        <v>0.62220563304000387</v>
      </c>
      <c r="M126" s="103">
        <f t="shared" si="52"/>
        <v>1.1194245601006376</v>
      </c>
      <c r="N126" s="103">
        <f t="shared" si="53"/>
        <v>0.59312915214108219</v>
      </c>
      <c r="O126" s="103">
        <f t="shared" si="54"/>
        <v>0.69708094299509571</v>
      </c>
      <c r="P126" s="103">
        <f t="shared" si="55"/>
        <v>0.40521560487681496</v>
      </c>
      <c r="Q126" s="103">
        <f t="shared" si="56"/>
        <v>0.32046058767134189</v>
      </c>
      <c r="R126" s="103">
        <f t="shared" si="57"/>
        <v>0.32158391157721344</v>
      </c>
      <c r="T126" s="103">
        <f t="shared" si="58"/>
        <v>1.7615755603005347</v>
      </c>
      <c r="U126" s="103">
        <f t="shared" si="59"/>
        <v>24.373172968589607</v>
      </c>
      <c r="V126" s="103">
        <f t="shared" si="60"/>
        <v>4.5777039362081453</v>
      </c>
      <c r="W126" s="103">
        <f t="shared" si="61"/>
        <v>51.130265612141656</v>
      </c>
      <c r="X126" s="103">
        <f t="shared" si="62"/>
        <v>0.27894395282189405</v>
      </c>
      <c r="Y126" s="103">
        <f t="shared" si="63"/>
        <v>157.11198746781653</v>
      </c>
      <c r="Z126" s="103">
        <f t="shared" si="64"/>
        <v>29.334787587771622</v>
      </c>
      <c r="AA126" s="103">
        <f t="shared" si="65"/>
        <v>268.56843708564998</v>
      </c>
      <c r="AB126" s="103">
        <f t="shared" si="66"/>
        <v>16.388057758186292</v>
      </c>
      <c r="AC126" s="103">
        <f t="shared" si="67"/>
        <v>7.0777894412668019E-2</v>
      </c>
      <c r="AD126" s="110"/>
      <c r="AE126" s="1"/>
      <c r="AF126" s="1"/>
      <c r="AG126" s="3"/>
      <c r="AH126" s="2"/>
      <c r="AJ126" s="2"/>
    </row>
    <row r="127" spans="1:36" ht="15">
      <c r="A127" s="60" t="s">
        <v>264</v>
      </c>
      <c r="B127" s="60" t="s">
        <v>265</v>
      </c>
      <c r="C127" s="103">
        <v>1.1480946046187019</v>
      </c>
      <c r="D127" s="103">
        <v>0.20649093063592047</v>
      </c>
      <c r="E127" s="103">
        <v>-7.1970508465292581E-3</v>
      </c>
      <c r="F127" s="103">
        <v>-1.1012420707313053</v>
      </c>
      <c r="G127" s="103">
        <v>2.2305804529517116E-2</v>
      </c>
      <c r="H127" s="103">
        <v>-0.13280708593254009</v>
      </c>
      <c r="I127" s="103">
        <v>-0.36955367799936795</v>
      </c>
      <c r="K127" s="134"/>
      <c r="L127" s="103">
        <f t="shared" si="51"/>
        <v>1.1480946046187019</v>
      </c>
      <c r="M127" s="103">
        <f t="shared" si="52"/>
        <v>0.20649093063592047</v>
      </c>
      <c r="N127" s="103">
        <f t="shared" si="53"/>
        <v>7.1970508465292581E-3</v>
      </c>
      <c r="O127" s="103">
        <f t="shared" si="54"/>
        <v>1.1012420707313053</v>
      </c>
      <c r="P127" s="103">
        <f t="shared" si="55"/>
        <v>2.2305804529517116E-2</v>
      </c>
      <c r="Q127" s="103">
        <f t="shared" si="56"/>
        <v>0.13280708593254009</v>
      </c>
      <c r="R127" s="103">
        <f t="shared" si="57"/>
        <v>0.36955367799936795</v>
      </c>
      <c r="T127" s="103">
        <f t="shared" si="58"/>
        <v>0.64216923237726908</v>
      </c>
      <c r="U127" s="103">
        <f t="shared" si="59"/>
        <v>13.03934909117949</v>
      </c>
      <c r="V127" s="103">
        <f t="shared" si="60"/>
        <v>7.506959684232779</v>
      </c>
      <c r="W127" s="103">
        <f t="shared" si="61"/>
        <v>57.073554898513279</v>
      </c>
      <c r="X127" s="103">
        <f t="shared" si="62"/>
        <v>0.83003259961564713</v>
      </c>
      <c r="Y127" s="103">
        <f t="shared" si="63"/>
        <v>152.44294116179486</v>
      </c>
      <c r="Z127" s="103">
        <f t="shared" si="64"/>
        <v>37.2990820910304</v>
      </c>
      <c r="AA127" s="103">
        <f t="shared" si="65"/>
        <v>268.83408875874375</v>
      </c>
      <c r="AB127" s="103">
        <f t="shared" si="66"/>
        <v>16.396160793269374</v>
      </c>
      <c r="AC127" s="103">
        <f t="shared" si="67"/>
        <v>7.031844281488564E-2</v>
      </c>
      <c r="AD127" s="110"/>
      <c r="AE127" s="1"/>
      <c r="AF127" s="1"/>
      <c r="AG127" s="3"/>
      <c r="AH127" s="2"/>
      <c r="AJ127" s="2"/>
    </row>
    <row r="128" spans="1:36" ht="15">
      <c r="A128" s="60" t="s">
        <v>204</v>
      </c>
      <c r="B128" s="60" t="s">
        <v>205</v>
      </c>
      <c r="C128" s="103">
        <v>0.64724796501994142</v>
      </c>
      <c r="D128" s="103">
        <v>-1.0347916564366018</v>
      </c>
      <c r="E128" s="103">
        <v>1.3434615769843778</v>
      </c>
      <c r="F128" s="103">
        <v>-0.81551569808056368</v>
      </c>
      <c r="G128" s="103">
        <v>0.3656042462201986</v>
      </c>
      <c r="H128" s="103">
        <v>-0.24786470743662292</v>
      </c>
      <c r="I128" s="103">
        <v>-7.8453355759435697E-2</v>
      </c>
      <c r="K128" s="134"/>
      <c r="L128" s="103">
        <f t="shared" si="51"/>
        <v>0.64724796501994142</v>
      </c>
      <c r="M128" s="103">
        <f t="shared" si="52"/>
        <v>1.0347916564366018</v>
      </c>
      <c r="N128" s="103">
        <f t="shared" si="53"/>
        <v>1.3434615769843778</v>
      </c>
      <c r="O128" s="103">
        <f t="shared" si="54"/>
        <v>0.81551569808056368</v>
      </c>
      <c r="P128" s="103">
        <f t="shared" si="55"/>
        <v>0.3656042462201986</v>
      </c>
      <c r="Q128" s="103">
        <f t="shared" si="56"/>
        <v>0.24786470743662292</v>
      </c>
      <c r="R128" s="103">
        <f t="shared" si="57"/>
        <v>7.8453355759435697E-2</v>
      </c>
      <c r="T128" s="103">
        <f t="shared" si="58"/>
        <v>1.6957281292462261</v>
      </c>
      <c r="U128" s="103">
        <f t="shared" si="59"/>
        <v>23.544684052334848</v>
      </c>
      <c r="V128" s="103">
        <f t="shared" si="60"/>
        <v>1.9299447773457494</v>
      </c>
      <c r="W128" s="103">
        <f t="shared" si="61"/>
        <v>52.838038028131656</v>
      </c>
      <c r="X128" s="103">
        <f t="shared" si="62"/>
        <v>0.32235460547980049</v>
      </c>
      <c r="Y128" s="103">
        <f t="shared" si="63"/>
        <v>155.2973613700448</v>
      </c>
      <c r="Z128" s="103">
        <f t="shared" si="64"/>
        <v>33.828148979684812</v>
      </c>
      <c r="AA128" s="103">
        <f t="shared" si="65"/>
        <v>269.45625994226793</v>
      </c>
      <c r="AB128" s="103">
        <f t="shared" si="66"/>
        <v>16.415122903660148</v>
      </c>
      <c r="AC128" s="103">
        <f t="shared" si="67"/>
        <v>6.9243268904487842E-2</v>
      </c>
      <c r="AD128" s="110"/>
      <c r="AE128" s="1"/>
      <c r="AF128" s="1"/>
      <c r="AG128" s="3"/>
      <c r="AH128" s="2"/>
      <c r="AJ128" s="2"/>
    </row>
    <row r="129" spans="1:36" ht="15">
      <c r="A129" s="60" t="s">
        <v>238</v>
      </c>
      <c r="B129" s="60" t="s">
        <v>239</v>
      </c>
      <c r="C129" s="103">
        <v>0.27161298532087108</v>
      </c>
      <c r="D129" s="103">
        <v>0.60144448106808601</v>
      </c>
      <c r="E129" s="103">
        <v>-0.36945125473095719</v>
      </c>
      <c r="F129" s="103">
        <v>-1.0425174588712338</v>
      </c>
      <c r="G129" s="103">
        <v>0.83433865699016685</v>
      </c>
      <c r="H129" s="103">
        <v>-0.23005817077527677</v>
      </c>
      <c r="I129" s="103">
        <v>-0.27558799320904365</v>
      </c>
      <c r="K129" s="134"/>
      <c r="L129" s="103">
        <f t="shared" si="51"/>
        <v>0.27161298532087108</v>
      </c>
      <c r="M129" s="103">
        <f t="shared" si="52"/>
        <v>0.60144448106808601</v>
      </c>
      <c r="N129" s="103">
        <f t="shared" si="53"/>
        <v>0.36945125473095719</v>
      </c>
      <c r="O129" s="103">
        <f t="shared" si="54"/>
        <v>1.0425174588712338</v>
      </c>
      <c r="P129" s="103">
        <f t="shared" si="55"/>
        <v>0.83433865699016685</v>
      </c>
      <c r="Q129" s="103">
        <f t="shared" si="56"/>
        <v>0.23005817077527677</v>
      </c>
      <c r="R129" s="103">
        <f t="shared" si="57"/>
        <v>0.27558799320904365</v>
      </c>
      <c r="T129" s="103">
        <f t="shared" si="58"/>
        <v>2.815134457169493</v>
      </c>
      <c r="U129" s="103">
        <f t="shared" si="59"/>
        <v>10.342979784482951</v>
      </c>
      <c r="V129" s="103">
        <f t="shared" si="60"/>
        <v>9.6232561720781931</v>
      </c>
      <c r="W129" s="103">
        <f t="shared" si="61"/>
        <v>56.189709339886356</v>
      </c>
      <c r="X129" s="103">
        <f t="shared" si="62"/>
        <v>9.8066233413947115E-3</v>
      </c>
      <c r="Y129" s="103">
        <f t="shared" si="63"/>
        <v>154.85387415661754</v>
      </c>
      <c r="Z129" s="103">
        <f t="shared" si="64"/>
        <v>36.160158867529773</v>
      </c>
      <c r="AA129" s="103">
        <f t="shared" si="65"/>
        <v>269.99491940110568</v>
      </c>
      <c r="AB129" s="103">
        <f t="shared" si="66"/>
        <v>16.431522126726595</v>
      </c>
      <c r="AC129" s="103">
        <f t="shared" si="67"/>
        <v>6.831341371282007E-2</v>
      </c>
      <c r="AD129" s="110"/>
      <c r="AE129" s="1"/>
      <c r="AF129" s="1"/>
      <c r="AG129" s="3"/>
      <c r="AH129" s="2"/>
      <c r="AJ129" s="2"/>
    </row>
    <row r="130" spans="1:36" ht="15">
      <c r="A130" s="60" t="s">
        <v>336</v>
      </c>
      <c r="B130" s="60" t="s">
        <v>337</v>
      </c>
      <c r="C130" s="103">
        <v>0.37178231324062372</v>
      </c>
      <c r="D130" s="103">
        <v>-1.0347916564366018</v>
      </c>
      <c r="E130" s="103">
        <v>0.75288057342191872</v>
      </c>
      <c r="F130" s="103">
        <v>-0.44836640284973589</v>
      </c>
      <c r="G130" s="103">
        <v>0.6890970085825715</v>
      </c>
      <c r="H130" s="103">
        <v>-0.13965575387921167</v>
      </c>
      <c r="I130" s="103">
        <v>-0.72776747152626897</v>
      </c>
      <c r="K130" s="134"/>
      <c r="L130" s="103">
        <f t="shared" si="51"/>
        <v>0.37178231324062372</v>
      </c>
      <c r="M130" s="103">
        <f t="shared" si="52"/>
        <v>1.0347916564366018</v>
      </c>
      <c r="N130" s="103">
        <f t="shared" si="53"/>
        <v>0.75288057342191872</v>
      </c>
      <c r="O130" s="103">
        <f t="shared" si="54"/>
        <v>0.44836640284973589</v>
      </c>
      <c r="P130" s="103">
        <f t="shared" si="55"/>
        <v>0.6890970085825715</v>
      </c>
      <c r="Q130" s="103">
        <f t="shared" si="56"/>
        <v>0.13965575387921167</v>
      </c>
      <c r="R130" s="103">
        <f t="shared" si="57"/>
        <v>0.72776747152626897</v>
      </c>
      <c r="T130" s="103">
        <f t="shared" si="58"/>
        <v>2.4890328938529094</v>
      </c>
      <c r="U130" s="103">
        <f t="shared" si="59"/>
        <v>23.544684052334848</v>
      </c>
      <c r="V130" s="103">
        <f t="shared" si="60"/>
        <v>3.9196299259161624</v>
      </c>
      <c r="W130" s="103">
        <f t="shared" si="61"/>
        <v>47.635236492037599</v>
      </c>
      <c r="X130" s="103">
        <f t="shared" si="62"/>
        <v>5.9667854908307942E-2</v>
      </c>
      <c r="Y130" s="103">
        <f t="shared" si="63"/>
        <v>152.61210603937985</v>
      </c>
      <c r="Z130" s="103">
        <f t="shared" si="64"/>
        <v>41.802835585391591</v>
      </c>
      <c r="AA130" s="103">
        <f t="shared" si="65"/>
        <v>272.0631928438213</v>
      </c>
      <c r="AB130" s="103">
        <f t="shared" si="66"/>
        <v>16.494338205694138</v>
      </c>
      <c r="AC130" s="103">
        <f t="shared" si="67"/>
        <v>6.4751668323327349E-2</v>
      </c>
      <c r="AD130" s="110"/>
      <c r="AE130" s="1"/>
      <c r="AF130" s="1"/>
      <c r="AG130" s="3"/>
      <c r="AH130" s="2"/>
      <c r="AJ130" s="2"/>
    </row>
    <row r="131" spans="1:36" ht="15">
      <c r="A131" s="60" t="s">
        <v>66</v>
      </c>
      <c r="B131" s="60" t="s">
        <v>67</v>
      </c>
      <c r="C131" s="103">
        <v>-0.10402199437819928</v>
      </c>
      <c r="D131" s="103">
        <v>-1.5425890784208154</v>
      </c>
      <c r="E131" s="103">
        <v>1.2716763265629838</v>
      </c>
      <c r="F131" s="103">
        <v>0.42213448765902284</v>
      </c>
      <c r="G131" s="103">
        <v>0.5570591463938479</v>
      </c>
      <c r="H131" s="103">
        <v>-0.30676325177799868</v>
      </c>
      <c r="I131" s="103">
        <v>-0.88064721544686875</v>
      </c>
      <c r="K131" s="134"/>
      <c r="L131" s="103">
        <f t="shared" si="51"/>
        <v>0.10402199437819928</v>
      </c>
      <c r="M131" s="103">
        <f t="shared" si="52"/>
        <v>1.5425890784208154</v>
      </c>
      <c r="N131" s="103">
        <f t="shared" si="53"/>
        <v>1.2716763265629838</v>
      </c>
      <c r="O131" s="103">
        <f t="shared" si="54"/>
        <v>0.42213448765902284</v>
      </c>
      <c r="P131" s="103">
        <f t="shared" si="55"/>
        <v>0.5570591463938479</v>
      </c>
      <c r="Q131" s="103">
        <f t="shared" si="56"/>
        <v>0.30676325177799868</v>
      </c>
      <c r="R131" s="103">
        <f t="shared" si="57"/>
        <v>0.88064721544686875</v>
      </c>
      <c r="T131" s="103">
        <f t="shared" si="58"/>
        <v>4.216744061039801</v>
      </c>
      <c r="U131" s="103">
        <f t="shared" si="59"/>
        <v>28.730499401341543</v>
      </c>
      <c r="V131" s="103">
        <f t="shared" si="60"/>
        <v>2.1345495601794782</v>
      </c>
      <c r="W131" s="103">
        <f t="shared" si="61"/>
        <v>36.376912600728971</v>
      </c>
      <c r="X131" s="103">
        <f t="shared" si="62"/>
        <v>0.14160764104973911</v>
      </c>
      <c r="Y131" s="103">
        <f t="shared" si="63"/>
        <v>156.76879843207263</v>
      </c>
      <c r="Z131" s="103">
        <f t="shared" si="64"/>
        <v>43.803099206649804</v>
      </c>
      <c r="AA131" s="103">
        <f t="shared" si="65"/>
        <v>272.17221090306197</v>
      </c>
      <c r="AB131" s="103">
        <f t="shared" si="66"/>
        <v>16.497642586232192</v>
      </c>
      <c r="AC131" s="103">
        <f t="shared" si="67"/>
        <v>6.4564306069267774E-2</v>
      </c>
      <c r="AD131" s="110"/>
      <c r="AE131" s="1"/>
      <c r="AF131" s="1"/>
      <c r="AG131" s="3"/>
      <c r="AH131" s="2"/>
      <c r="AJ131" s="2"/>
    </row>
    <row r="132" spans="1:36" ht="15">
      <c r="A132" s="60" t="s">
        <v>258</v>
      </c>
      <c r="B132" s="60" t="s">
        <v>259</v>
      </c>
      <c r="C132" s="103">
        <v>0.74741729293969406</v>
      </c>
      <c r="D132" s="103">
        <v>-0.97836972066057826</v>
      </c>
      <c r="E132" s="103">
        <v>2.1600240117641945</v>
      </c>
      <c r="F132" s="103">
        <v>0.44013209357029043</v>
      </c>
      <c r="G132" s="103">
        <v>-0.71710622372733457</v>
      </c>
      <c r="H132" s="103">
        <v>-0.93684070287178589</v>
      </c>
      <c r="I132" s="103">
        <v>-0.28514281347920128</v>
      </c>
      <c r="K132" s="134"/>
      <c r="L132" s="103">
        <f t="shared" ref="L132:L163" si="68">ABS(C132)</f>
        <v>0.74741729293969406</v>
      </c>
      <c r="M132" s="103">
        <f t="shared" ref="M132:M163" si="69">ABS(D132)</f>
        <v>0.97836972066057826</v>
      </c>
      <c r="N132" s="103">
        <f t="shared" ref="N132:N163" si="70">ABS(E132)</f>
        <v>2.1600240117641945</v>
      </c>
      <c r="O132" s="103">
        <f t="shared" ref="O132:O163" si="71">ABS(F132)</f>
        <v>0.44013209357029043</v>
      </c>
      <c r="P132" s="103">
        <f t="shared" ref="P132:P163" si="72">ABS(G132)</f>
        <v>0.71710622372733457</v>
      </c>
      <c r="Q132" s="103">
        <f t="shared" ref="Q132:Q163" si="73">ABS(H132)</f>
        <v>0.93684070287178589</v>
      </c>
      <c r="R132" s="103">
        <f t="shared" ref="R132:R163" si="74">ABS(I132)</f>
        <v>0.28514281347920128</v>
      </c>
      <c r="T132" s="103">
        <f t="shared" ref="T132:T163" si="75">(C132-C$174)^2</f>
        <v>1.4448807728488542</v>
      </c>
      <c r="U132" s="103">
        <f t="shared" ref="U132:U163" si="76">(D132-D$174)^2</f>
        <v>23.000316695256803</v>
      </c>
      <c r="V132" s="103">
        <f t="shared" ref="V132:V163" si="77">(E132-E$174)^2</f>
        <v>0.32794186812610704</v>
      </c>
      <c r="W132" s="103">
        <f t="shared" ref="W132:W163" si="78">(F132-F$174)^2</f>
        <v>36.160137600067507</v>
      </c>
      <c r="X132" s="103">
        <f t="shared" ref="X132:X163" si="79">(G132-G$174)^2</f>
        <v>2.724062039276304</v>
      </c>
      <c r="Y132" s="103">
        <f t="shared" ref="Y132:Y163" si="80">(H132-H$174)^2</f>
        <v>172.94386128818306</v>
      </c>
      <c r="Z132" s="103">
        <f t="shared" ref="Z132:Z163" si="81">(I132-I$174)^2</f>
        <v>36.275162770522023</v>
      </c>
      <c r="AA132" s="103">
        <f t="shared" ref="AA132:AA163" si="82">SUM(T132:Z132)</f>
        <v>272.87636303428064</v>
      </c>
      <c r="AB132" s="103">
        <f t="shared" ref="AB132:AB163" si="83">SQRT(AA132)</f>
        <v>16.518969793370307</v>
      </c>
      <c r="AC132" s="103">
        <f t="shared" ref="AC132:AC163" si="84">1-(AB132/$AB$177)</f>
        <v>6.3355028397953927E-2</v>
      </c>
      <c r="AD132" s="110"/>
      <c r="AE132" s="1"/>
      <c r="AF132" s="1"/>
      <c r="AG132" s="3"/>
      <c r="AH132" s="2"/>
      <c r="AJ132" s="2"/>
    </row>
    <row r="133" spans="1:36" ht="15">
      <c r="A133" s="60" t="s">
        <v>164</v>
      </c>
      <c r="B133" s="60" t="s">
        <v>165</v>
      </c>
      <c r="C133" s="103">
        <v>0.14640132542118095</v>
      </c>
      <c r="D133" s="103">
        <v>2.3505244901248217</v>
      </c>
      <c r="E133" s="103">
        <v>-0.13375008737561839</v>
      </c>
      <c r="F133" s="103">
        <v>-1.8370236216385778</v>
      </c>
      <c r="G133" s="103">
        <v>0.3590023531107624</v>
      </c>
      <c r="H133" s="103">
        <v>-0.20266349898859037</v>
      </c>
      <c r="I133" s="103">
        <v>-0.27682979964507748</v>
      </c>
      <c r="K133" s="134"/>
      <c r="L133" s="103">
        <f t="shared" si="68"/>
        <v>0.14640132542118095</v>
      </c>
      <c r="M133" s="103">
        <f t="shared" si="69"/>
        <v>2.3505244901248217</v>
      </c>
      <c r="N133" s="103">
        <f t="shared" si="70"/>
        <v>0.13375008737561839</v>
      </c>
      <c r="O133" s="103">
        <f t="shared" si="71"/>
        <v>1.8370236216385778</v>
      </c>
      <c r="P133" s="103">
        <f t="shared" si="72"/>
        <v>0.3590023531107624</v>
      </c>
      <c r="Q133" s="103">
        <f t="shared" si="73"/>
        <v>0.20266349898859037</v>
      </c>
      <c r="R133" s="103">
        <f t="shared" si="74"/>
        <v>0.27682979964507748</v>
      </c>
      <c r="T133" s="103">
        <f t="shared" si="75"/>
        <v>3.2509817389099247</v>
      </c>
      <c r="U133" s="103">
        <f t="shared" si="76"/>
        <v>2.1520019496184877</v>
      </c>
      <c r="V133" s="103">
        <f t="shared" si="77"/>
        <v>8.2164564204185329</v>
      </c>
      <c r="W133" s="103">
        <f t="shared" si="78"/>
        <v>68.732153271610315</v>
      </c>
      <c r="X133" s="103">
        <f t="shared" si="79"/>
        <v>0.3298948092045173</v>
      </c>
      <c r="Y133" s="103">
        <f t="shared" si="80"/>
        <v>154.17282440823004</v>
      </c>
      <c r="Z133" s="103">
        <f t="shared" si="81"/>
        <v>36.17509519777856</v>
      </c>
      <c r="AA133" s="103">
        <f t="shared" si="82"/>
        <v>273.0294077957704</v>
      </c>
      <c r="AB133" s="103">
        <f t="shared" si="83"/>
        <v>16.523601538277617</v>
      </c>
      <c r="AC133" s="103">
        <f t="shared" si="84"/>
        <v>6.3092403026551058E-2</v>
      </c>
      <c r="AD133" s="110"/>
      <c r="AE133" s="1"/>
      <c r="AF133" s="1"/>
      <c r="AG133" s="3"/>
      <c r="AH133" s="2"/>
      <c r="AJ133" s="2"/>
    </row>
    <row r="134" spans="1:36" ht="15">
      <c r="A134" s="60" t="s">
        <v>132</v>
      </c>
      <c r="B134" s="60" t="s">
        <v>133</v>
      </c>
      <c r="C134" s="103">
        <v>-0.25427598625782688</v>
      </c>
      <c r="D134" s="103">
        <v>-0.44236133078835238</v>
      </c>
      <c r="E134" s="103">
        <v>-1.0603843212418762</v>
      </c>
      <c r="F134" s="103">
        <v>-0.24487127503455439</v>
      </c>
      <c r="G134" s="103">
        <v>-0.44642860624045111</v>
      </c>
      <c r="H134" s="103">
        <v>-7.5278275180498649E-2</v>
      </c>
      <c r="I134" s="103">
        <v>-0.50209314331935972</v>
      </c>
      <c r="K134" s="134"/>
      <c r="L134" s="103">
        <f t="shared" si="68"/>
        <v>0.25427598625782688</v>
      </c>
      <c r="M134" s="103">
        <f t="shared" si="69"/>
        <v>0.44236133078835238</v>
      </c>
      <c r="N134" s="103">
        <f t="shared" si="70"/>
        <v>1.0603843212418762</v>
      </c>
      <c r="O134" s="103">
        <f t="shared" si="71"/>
        <v>0.24487127503455439</v>
      </c>
      <c r="P134" s="103">
        <f t="shared" si="72"/>
        <v>0.44642860624045111</v>
      </c>
      <c r="Q134" s="103">
        <f t="shared" si="73"/>
        <v>7.5278275180498649E-2</v>
      </c>
      <c r="R134" s="103">
        <f t="shared" si="74"/>
        <v>0.50209314331935972</v>
      </c>
      <c r="T134" s="103">
        <f t="shared" si="75"/>
        <v>4.8564048198530942</v>
      </c>
      <c r="U134" s="103">
        <f t="shared" si="76"/>
        <v>18.146374427977516</v>
      </c>
      <c r="V134" s="103">
        <f t="shared" si="77"/>
        <v>14.387383225954627</v>
      </c>
      <c r="W134" s="103">
        <f t="shared" si="78"/>
        <v>44.867669818013354</v>
      </c>
      <c r="X134" s="103">
        <f t="shared" si="79"/>
        <v>1.903836063002051</v>
      </c>
      <c r="Y134" s="103">
        <f t="shared" si="80"/>
        <v>151.0256597498695</v>
      </c>
      <c r="Z134" s="103">
        <f t="shared" si="81"/>
        <v>38.935564676921025</v>
      </c>
      <c r="AA134" s="103">
        <f t="shared" si="82"/>
        <v>274.12289278159119</v>
      </c>
      <c r="AB134" s="103">
        <f t="shared" si="83"/>
        <v>16.556657053330277</v>
      </c>
      <c r="AC134" s="103">
        <f t="shared" si="84"/>
        <v>6.1218116533805378E-2</v>
      </c>
      <c r="AD134" s="110"/>
      <c r="AE134" s="1"/>
      <c r="AF134" s="1"/>
      <c r="AG134" s="3"/>
      <c r="AH134" s="2"/>
      <c r="AJ134" s="2"/>
    </row>
    <row r="135" spans="1:36" ht="15">
      <c r="A135" s="60" t="s">
        <v>108</v>
      </c>
      <c r="B135" s="60" t="s">
        <v>109</v>
      </c>
      <c r="C135" s="103">
        <v>-2.332789540592684</v>
      </c>
      <c r="D135" s="103">
        <v>-0.52699423445238813</v>
      </c>
      <c r="E135" s="103">
        <v>0.19519364336548534</v>
      </c>
      <c r="F135" s="103">
        <v>-0.64526437748756194</v>
      </c>
      <c r="G135" s="103">
        <v>0.47783642908061369</v>
      </c>
      <c r="H135" s="103">
        <v>-8.8975611073841845E-2</v>
      </c>
      <c r="I135" s="103">
        <v>0.38562889794232535</v>
      </c>
      <c r="K135" s="134"/>
      <c r="L135" s="103">
        <f t="shared" si="68"/>
        <v>2.332789540592684</v>
      </c>
      <c r="M135" s="103">
        <f t="shared" si="69"/>
        <v>0.52699423445238813</v>
      </c>
      <c r="N135" s="103">
        <f t="shared" si="70"/>
        <v>0.19519364336548534</v>
      </c>
      <c r="O135" s="103">
        <f t="shared" si="71"/>
        <v>0.64526437748756194</v>
      </c>
      <c r="P135" s="103">
        <f t="shared" si="72"/>
        <v>0.47783642908061369</v>
      </c>
      <c r="Q135" s="103">
        <f t="shared" si="73"/>
        <v>8.8975611073841845E-2</v>
      </c>
      <c r="R135" s="103">
        <f t="shared" si="74"/>
        <v>0.38562889794232535</v>
      </c>
      <c r="T135" s="103">
        <f t="shared" si="75"/>
        <v>18.337568871038798</v>
      </c>
      <c r="U135" s="103">
        <f t="shared" si="76"/>
        <v>18.874585146875784</v>
      </c>
      <c r="V135" s="103">
        <f t="shared" si="77"/>
        <v>6.4388679711260899</v>
      </c>
      <c r="W135" s="103">
        <f t="shared" si="78"/>
        <v>50.391917406030856</v>
      </c>
      <c r="X135" s="103">
        <f t="shared" si="79"/>
        <v>0.20750814990391148</v>
      </c>
      <c r="Y135" s="103">
        <f t="shared" si="80"/>
        <v>151.362507330656</v>
      </c>
      <c r="Z135" s="103">
        <f t="shared" si="81"/>
        <v>28.645133579768601</v>
      </c>
      <c r="AA135" s="103">
        <f t="shared" si="82"/>
        <v>274.25808845540001</v>
      </c>
      <c r="AB135" s="103">
        <f t="shared" si="83"/>
        <v>16.560739369225036</v>
      </c>
      <c r="AC135" s="103">
        <f t="shared" si="84"/>
        <v>6.0986644432146075E-2</v>
      </c>
      <c r="AD135" s="110"/>
      <c r="AE135" s="1"/>
      <c r="AF135" s="1"/>
      <c r="AG135" s="3"/>
      <c r="AH135" s="2"/>
      <c r="AJ135" s="2"/>
    </row>
    <row r="136" spans="1:36" ht="15">
      <c r="A136" s="60" t="s">
        <v>24</v>
      </c>
      <c r="B136" s="60" t="s">
        <v>25</v>
      </c>
      <c r="C136" s="103">
        <v>-1.5314349172346664</v>
      </c>
      <c r="D136" s="103">
        <v>-0.69626004178045964</v>
      </c>
      <c r="E136" s="103">
        <v>1.1970499225012583</v>
      </c>
      <c r="F136" s="103">
        <v>-1.6250504369361918</v>
      </c>
      <c r="G136" s="103">
        <v>0.88055190875622014</v>
      </c>
      <c r="H136" s="103">
        <v>0.13155149680898365</v>
      </c>
      <c r="I136" s="103">
        <v>0.42536908960080055</v>
      </c>
      <c r="K136" s="134"/>
      <c r="L136" s="103">
        <f t="shared" si="68"/>
        <v>1.5314349172346664</v>
      </c>
      <c r="M136" s="103">
        <f t="shared" si="69"/>
        <v>0.69626004178045964</v>
      </c>
      <c r="N136" s="103">
        <f t="shared" si="70"/>
        <v>1.1970499225012583</v>
      </c>
      <c r="O136" s="103">
        <f t="shared" si="71"/>
        <v>1.6250504369361918</v>
      </c>
      <c r="P136" s="103">
        <f t="shared" si="72"/>
        <v>0.88055190875622014</v>
      </c>
      <c r="Q136" s="103">
        <f t="shared" si="73"/>
        <v>0.13155149680898365</v>
      </c>
      <c r="R136" s="103">
        <f t="shared" si="74"/>
        <v>0.42536908960080055</v>
      </c>
      <c r="T136" s="103">
        <f t="shared" si="75"/>
        <v>12.116554432383996</v>
      </c>
      <c r="U136" s="103">
        <f t="shared" si="76"/>
        <v>20.373982954967957</v>
      </c>
      <c r="V136" s="103">
        <f t="shared" si="77"/>
        <v>2.3581784718512599</v>
      </c>
      <c r="W136" s="103">
        <f t="shared" si="78"/>
        <v>65.262364586209628</v>
      </c>
      <c r="X136" s="103">
        <f t="shared" si="79"/>
        <v>2.7894395282189385E-3</v>
      </c>
      <c r="Y136" s="103">
        <f t="shared" si="80"/>
        <v>145.98487285143463</v>
      </c>
      <c r="Z136" s="103">
        <f t="shared" si="81"/>
        <v>28.221324721191859</v>
      </c>
      <c r="AA136" s="103">
        <f t="shared" si="82"/>
        <v>274.32006745756757</v>
      </c>
      <c r="AB136" s="103">
        <f t="shared" si="83"/>
        <v>16.562610526652119</v>
      </c>
      <c r="AC136" s="103">
        <f t="shared" si="84"/>
        <v>6.0880547610305813E-2</v>
      </c>
      <c r="AD136" s="110"/>
      <c r="AE136" s="1"/>
      <c r="AF136" s="1"/>
      <c r="AG136" s="3"/>
      <c r="AH136" s="2"/>
      <c r="AJ136" s="2"/>
    </row>
    <row r="137" spans="1:36" ht="15">
      <c r="A137" s="60" t="s">
        <v>184</v>
      </c>
      <c r="B137" s="60" t="s">
        <v>185</v>
      </c>
      <c r="C137" s="103">
        <v>0.47195164116037541</v>
      </c>
      <c r="D137" s="103">
        <v>-1.2604793995406969</v>
      </c>
      <c r="E137" s="103">
        <v>1.320786769397045</v>
      </c>
      <c r="F137" s="103">
        <v>-0.16411988171286065</v>
      </c>
      <c r="G137" s="103">
        <v>0.48443832219004912</v>
      </c>
      <c r="H137" s="103">
        <v>-0.37524993124471467</v>
      </c>
      <c r="I137" s="103">
        <v>-0.84398841958649928</v>
      </c>
      <c r="K137" s="134"/>
      <c r="L137" s="103">
        <f t="shared" si="68"/>
        <v>0.47195164116037541</v>
      </c>
      <c r="M137" s="103">
        <f t="shared" si="69"/>
        <v>1.2604793995406969</v>
      </c>
      <c r="N137" s="103">
        <f t="shared" si="70"/>
        <v>1.320786769397045</v>
      </c>
      <c r="O137" s="103">
        <f t="shared" si="71"/>
        <v>0.16411988171286065</v>
      </c>
      <c r="P137" s="103">
        <f t="shared" si="72"/>
        <v>0.48443832219004912</v>
      </c>
      <c r="Q137" s="103">
        <f t="shared" si="73"/>
        <v>0.37524993124471467</v>
      </c>
      <c r="R137" s="103">
        <f t="shared" si="74"/>
        <v>0.84398841958649928</v>
      </c>
      <c r="T137" s="103">
        <f t="shared" si="75"/>
        <v>2.1829991190481182</v>
      </c>
      <c r="U137" s="103">
        <f t="shared" si="76"/>
        <v>25.785822177381331</v>
      </c>
      <c r="V137" s="103">
        <f t="shared" si="77"/>
        <v>1.9934597217874463</v>
      </c>
      <c r="W137" s="103">
        <f t="shared" si="78"/>
        <v>43.79239110183358</v>
      </c>
      <c r="X137" s="103">
        <f t="shared" si="79"/>
        <v>0.20153700591381848</v>
      </c>
      <c r="Y137" s="103">
        <f t="shared" si="80"/>
        <v>158.4884959510037</v>
      </c>
      <c r="Z137" s="103">
        <f t="shared" si="81"/>
        <v>43.31919858600844</v>
      </c>
      <c r="AA137" s="103">
        <f t="shared" si="82"/>
        <v>275.76390366297642</v>
      </c>
      <c r="AB137" s="103">
        <f t="shared" si="83"/>
        <v>16.606140540865489</v>
      </c>
      <c r="AC137" s="103">
        <f t="shared" si="84"/>
        <v>5.8412344723762444E-2</v>
      </c>
      <c r="AD137" s="110"/>
      <c r="AE137" s="1"/>
      <c r="AF137" s="1"/>
      <c r="AG137" s="3"/>
      <c r="AH137" s="2"/>
      <c r="AJ137" s="2"/>
    </row>
    <row r="138" spans="1:36" ht="15">
      <c r="A138" s="60" t="s">
        <v>248</v>
      </c>
      <c r="B138" s="60" t="s">
        <v>249</v>
      </c>
      <c r="C138" s="103">
        <v>-0.95546128169609168</v>
      </c>
      <c r="D138" s="103">
        <v>-1.0065806885485895</v>
      </c>
      <c r="E138" s="103">
        <v>-0.59243900222501578</v>
      </c>
      <c r="F138" s="103">
        <v>-0.93293072355143669</v>
      </c>
      <c r="G138" s="103">
        <v>0.82113487077129521</v>
      </c>
      <c r="H138" s="103">
        <v>8.2241087592948126E-2</v>
      </c>
      <c r="I138" s="103">
        <v>0.14604442207074206</v>
      </c>
      <c r="K138" s="134"/>
      <c r="L138" s="103">
        <f t="shared" si="68"/>
        <v>0.95546128169609168</v>
      </c>
      <c r="M138" s="103">
        <f t="shared" si="69"/>
        <v>1.0065806885485895</v>
      </c>
      <c r="N138" s="103">
        <f t="shared" si="70"/>
        <v>0.59243900222501578</v>
      </c>
      <c r="O138" s="103">
        <f t="shared" si="71"/>
        <v>0.93293072355143669</v>
      </c>
      <c r="P138" s="103">
        <f t="shared" si="72"/>
        <v>0.82113487077129521</v>
      </c>
      <c r="Q138" s="103">
        <f t="shared" si="73"/>
        <v>8.2241087592948126E-2</v>
      </c>
      <c r="R138" s="103">
        <f t="shared" si="74"/>
        <v>0.14604442207074206</v>
      </c>
      <c r="T138" s="103">
        <f t="shared" si="75"/>
        <v>8.4385050692075492</v>
      </c>
      <c r="U138" s="103">
        <f t="shared" si="76"/>
        <v>23.271704515086643</v>
      </c>
      <c r="V138" s="103">
        <f t="shared" si="77"/>
        <v>11.056456950228601</v>
      </c>
      <c r="W138" s="103">
        <f t="shared" si="78"/>
        <v>54.558798739711243</v>
      </c>
      <c r="X138" s="103">
        <f t="shared" si="79"/>
        <v>1.2596062869613487E-2</v>
      </c>
      <c r="Y138" s="103">
        <f t="shared" si="80"/>
        <v>147.17888251609523</v>
      </c>
      <c r="Z138" s="103">
        <f t="shared" si="81"/>
        <v>31.267101572628835</v>
      </c>
      <c r="AA138" s="103">
        <f t="shared" si="82"/>
        <v>275.78404542582774</v>
      </c>
      <c r="AB138" s="103">
        <f t="shared" si="83"/>
        <v>16.606746985060852</v>
      </c>
      <c r="AC138" s="103">
        <f t="shared" si="84"/>
        <v>5.8377958626248505E-2</v>
      </c>
      <c r="AD138" s="110"/>
      <c r="AE138" s="1"/>
      <c r="AF138" s="1"/>
      <c r="AG138" s="3"/>
      <c r="AH138" s="2"/>
      <c r="AJ138" s="2"/>
    </row>
    <row r="139" spans="1:36" ht="15">
      <c r="A139" s="60" t="s">
        <v>118</v>
      </c>
      <c r="B139" s="60" t="s">
        <v>119</v>
      </c>
      <c r="C139" s="103">
        <v>-0.78016495783652573</v>
      </c>
      <c r="D139" s="103">
        <v>-0.21667358768425735</v>
      </c>
      <c r="E139" s="103">
        <v>-0.21209912416598251</v>
      </c>
      <c r="F139" s="103">
        <v>-0.86860692560634278</v>
      </c>
      <c r="G139" s="103">
        <v>-0.66429107885184435</v>
      </c>
      <c r="H139" s="103">
        <v>5.2106948627593089E-2</v>
      </c>
      <c r="I139" s="103">
        <v>-0.54308533913496404</v>
      </c>
      <c r="K139" s="134"/>
      <c r="L139" s="103">
        <f t="shared" si="68"/>
        <v>0.78016495783652573</v>
      </c>
      <c r="M139" s="103">
        <f t="shared" si="69"/>
        <v>0.21667358768425735</v>
      </c>
      <c r="N139" s="103">
        <f t="shared" si="70"/>
        <v>0.21209912416598251</v>
      </c>
      <c r="O139" s="103">
        <f t="shared" si="71"/>
        <v>0.86860692560634278</v>
      </c>
      <c r="P139" s="103">
        <f t="shared" si="72"/>
        <v>0.66429107885184435</v>
      </c>
      <c r="Q139" s="103">
        <f t="shared" si="73"/>
        <v>5.2106948627593089E-2</v>
      </c>
      <c r="R139" s="103">
        <f t="shared" si="74"/>
        <v>0.54308533913496404</v>
      </c>
      <c r="T139" s="103">
        <f t="shared" si="75"/>
        <v>7.4507936033929019</v>
      </c>
      <c r="U139" s="103">
        <f t="shared" si="76"/>
        <v>16.27451474398983</v>
      </c>
      <c r="V139" s="103">
        <f t="shared" si="77"/>
        <v>8.6717600207010292</v>
      </c>
      <c r="W139" s="103">
        <f t="shared" si="78"/>
        <v>53.612694613420288</v>
      </c>
      <c r="X139" s="103">
        <f t="shared" si="79"/>
        <v>2.552511508290837</v>
      </c>
      <c r="Y139" s="103">
        <f t="shared" si="80"/>
        <v>147.9109490819983</v>
      </c>
      <c r="Z139" s="103">
        <f t="shared" si="81"/>
        <v>39.448814270071964</v>
      </c>
      <c r="AA139" s="103">
        <f t="shared" si="82"/>
        <v>275.92203784186518</v>
      </c>
      <c r="AB139" s="103">
        <f t="shared" si="83"/>
        <v>16.610901174887086</v>
      </c>
      <c r="AC139" s="103">
        <f t="shared" si="84"/>
        <v>5.814241118833352E-2</v>
      </c>
      <c r="AD139" s="110"/>
      <c r="AE139" s="1"/>
      <c r="AF139" s="1"/>
      <c r="AG139" s="3"/>
      <c r="AH139" s="2"/>
      <c r="AJ139" s="2"/>
    </row>
    <row r="140" spans="1:36" ht="15">
      <c r="A140" s="60" t="s">
        <v>236</v>
      </c>
      <c r="B140" s="60" t="s">
        <v>237</v>
      </c>
      <c r="C140" s="103">
        <v>0.52203630512025134</v>
      </c>
      <c r="D140" s="103">
        <v>-1.0630026243246129</v>
      </c>
      <c r="E140" s="103">
        <v>0.22891502406455913</v>
      </c>
      <c r="F140" s="103">
        <v>-0.38618776781339625</v>
      </c>
      <c r="G140" s="103">
        <v>0.70890268791088007</v>
      </c>
      <c r="H140" s="103">
        <v>-0.28210804716998089</v>
      </c>
      <c r="I140" s="103">
        <v>-0.66401179871869775</v>
      </c>
      <c r="K140" s="134"/>
      <c r="L140" s="103">
        <f t="shared" si="68"/>
        <v>0.52203630512025134</v>
      </c>
      <c r="M140" s="103">
        <f t="shared" si="69"/>
        <v>1.0630026243246129</v>
      </c>
      <c r="N140" s="103">
        <f t="shared" si="70"/>
        <v>0.22891502406455913</v>
      </c>
      <c r="O140" s="103">
        <f t="shared" si="71"/>
        <v>0.38618776781339625</v>
      </c>
      <c r="P140" s="103">
        <f t="shared" si="72"/>
        <v>0.70890268791088007</v>
      </c>
      <c r="Q140" s="103">
        <f t="shared" si="73"/>
        <v>0.28210804716998089</v>
      </c>
      <c r="R140" s="103">
        <f t="shared" si="74"/>
        <v>0.66401179871869775</v>
      </c>
      <c r="T140" s="103">
        <f t="shared" si="75"/>
        <v>2.0375076523376441</v>
      </c>
      <c r="U140" s="103">
        <f t="shared" si="76"/>
        <v>23.819255307001402</v>
      </c>
      <c r="V140" s="103">
        <f t="shared" si="77"/>
        <v>6.2688696042914493</v>
      </c>
      <c r="W140" s="103">
        <f t="shared" si="78"/>
        <v>46.7808101252865</v>
      </c>
      <c r="X140" s="103">
        <f t="shared" si="79"/>
        <v>5.0384251478454302E-2</v>
      </c>
      <c r="Y140" s="103">
        <f t="shared" si="80"/>
        <v>156.15200375746687</v>
      </c>
      <c r="Z140" s="103">
        <f t="shared" si="81"/>
        <v>40.982474332994983</v>
      </c>
      <c r="AA140" s="103">
        <f t="shared" si="82"/>
        <v>276.09130503085731</v>
      </c>
      <c r="AB140" s="103">
        <f t="shared" si="83"/>
        <v>16.615995457114728</v>
      </c>
      <c r="AC140" s="103">
        <f t="shared" si="84"/>
        <v>5.7853559408099775E-2</v>
      </c>
      <c r="AD140" s="110"/>
      <c r="AE140" s="1"/>
      <c r="AF140" s="1"/>
      <c r="AG140" s="3"/>
      <c r="AH140" s="2"/>
      <c r="AJ140" s="2"/>
    </row>
    <row r="141" spans="1:36" ht="15">
      <c r="A141" s="60" t="s">
        <v>282</v>
      </c>
      <c r="B141" s="60" t="s">
        <v>283</v>
      </c>
      <c r="C141" s="103">
        <v>-0.73008029387664986</v>
      </c>
      <c r="D141" s="103">
        <v>-0.72447100966847089</v>
      </c>
      <c r="E141" s="103">
        <v>-0.44611497140657935</v>
      </c>
      <c r="F141" s="103">
        <v>8.015199495915297E-2</v>
      </c>
      <c r="G141" s="103">
        <v>0.5570591463938479</v>
      </c>
      <c r="H141" s="103">
        <v>-0.35059472663669689</v>
      </c>
      <c r="I141" s="103">
        <v>-0.6097567532460143</v>
      </c>
      <c r="K141" s="134"/>
      <c r="L141" s="103">
        <f t="shared" si="68"/>
        <v>0.73008029387664986</v>
      </c>
      <c r="M141" s="103">
        <f t="shared" si="69"/>
        <v>0.72447100966847089</v>
      </c>
      <c r="N141" s="103">
        <f t="shared" si="70"/>
        <v>0.44611497140657935</v>
      </c>
      <c r="O141" s="103">
        <f t="shared" si="71"/>
        <v>8.015199495915297E-2</v>
      </c>
      <c r="P141" s="103">
        <f t="shared" si="72"/>
        <v>0.5570591463938479</v>
      </c>
      <c r="Q141" s="103">
        <f t="shared" si="73"/>
        <v>0.35059472663669689</v>
      </c>
      <c r="R141" s="103">
        <f t="shared" si="74"/>
        <v>0.6097567532460143</v>
      </c>
      <c r="T141" s="103">
        <f t="shared" si="75"/>
        <v>7.1798784584837421</v>
      </c>
      <c r="U141" s="103">
        <f t="shared" si="76"/>
        <v>20.629453600614237</v>
      </c>
      <c r="V141" s="103">
        <f t="shared" si="77"/>
        <v>10.104776256146874</v>
      </c>
      <c r="W141" s="103">
        <f t="shared" si="78"/>
        <v>40.619081518908366</v>
      </c>
      <c r="X141" s="103">
        <f t="shared" si="79"/>
        <v>0.14160764104973911</v>
      </c>
      <c r="Y141" s="103">
        <f t="shared" si="80"/>
        <v>157.86832417020759</v>
      </c>
      <c r="Z141" s="103">
        <f t="shared" si="81"/>
        <v>40.290762864225151</v>
      </c>
      <c r="AA141" s="103">
        <f t="shared" si="82"/>
        <v>276.83388450963571</v>
      </c>
      <c r="AB141" s="103">
        <f t="shared" si="83"/>
        <v>16.638325772433827</v>
      </c>
      <c r="AC141" s="103">
        <f t="shared" si="84"/>
        <v>5.658740432581888E-2</v>
      </c>
      <c r="AD141" s="110"/>
      <c r="AE141" s="1"/>
      <c r="AF141" s="1"/>
      <c r="AG141" s="3"/>
      <c r="AH141" s="2"/>
      <c r="AJ141" s="2"/>
    </row>
    <row r="142" spans="1:36" ht="15">
      <c r="A142" s="60" t="s">
        <v>230</v>
      </c>
      <c r="B142" s="60" t="s">
        <v>231</v>
      </c>
      <c r="C142" s="103">
        <v>-0.98050361367603012</v>
      </c>
      <c r="D142" s="103">
        <v>-0.30130649134829313</v>
      </c>
      <c r="E142" s="103">
        <v>-0.30672694030196379</v>
      </c>
      <c r="F142" s="103">
        <v>-0.34732612091568382</v>
      </c>
      <c r="G142" s="103">
        <v>0.15434366671824076</v>
      </c>
      <c r="H142" s="103">
        <v>-0.1615714913085608</v>
      </c>
      <c r="I142" s="103">
        <v>-0.77222436647325698</v>
      </c>
      <c r="K142" s="134"/>
      <c r="L142" s="103">
        <f t="shared" si="68"/>
        <v>0.98050361367603012</v>
      </c>
      <c r="M142" s="103">
        <f t="shared" si="69"/>
        <v>0.30130649134829313</v>
      </c>
      <c r="N142" s="103">
        <f t="shared" si="70"/>
        <v>0.30672694030196379</v>
      </c>
      <c r="O142" s="103">
        <f t="shared" si="71"/>
        <v>0.34732612091568382</v>
      </c>
      <c r="P142" s="103">
        <f t="shared" si="72"/>
        <v>0.15434366671824076</v>
      </c>
      <c r="Q142" s="103">
        <f t="shared" si="73"/>
        <v>0.1615714913085608</v>
      </c>
      <c r="R142" s="103">
        <f t="shared" si="74"/>
        <v>0.77222436647325698</v>
      </c>
      <c r="T142" s="103">
        <f t="shared" si="75"/>
        <v>8.5846236543090182</v>
      </c>
      <c r="U142" s="103">
        <f t="shared" si="76"/>
        <v>16.964524244847539</v>
      </c>
      <c r="V142" s="103">
        <f t="shared" si="77"/>
        <v>9.2380316339284363</v>
      </c>
      <c r="W142" s="103">
        <f t="shared" si="78"/>
        <v>46.250720237826023</v>
      </c>
      <c r="X142" s="103">
        <f t="shared" si="79"/>
        <v>0.60687743735813215</v>
      </c>
      <c r="Y142" s="103">
        <f t="shared" si="80"/>
        <v>153.15406404080741</v>
      </c>
      <c r="Z142" s="103">
        <f t="shared" si="81"/>
        <v>42.379685108787328</v>
      </c>
      <c r="AA142" s="103">
        <f t="shared" si="82"/>
        <v>277.17852635786392</v>
      </c>
      <c r="AB142" s="103">
        <f t="shared" si="83"/>
        <v>16.648679417835634</v>
      </c>
      <c r="AC142" s="103">
        <f t="shared" si="84"/>
        <v>5.6000340481967892E-2</v>
      </c>
      <c r="AD142" s="110"/>
      <c r="AE142" s="1"/>
      <c r="AF142" s="1"/>
      <c r="AG142" s="3"/>
      <c r="AH142" s="2"/>
      <c r="AJ142" s="2"/>
    </row>
    <row r="143" spans="1:36" ht="15">
      <c r="A143" s="60" t="s">
        <v>28</v>
      </c>
      <c r="B143" s="60" t="s">
        <v>29</v>
      </c>
      <c r="C143" s="103">
        <v>0.27161298532087108</v>
      </c>
      <c r="D143" s="103">
        <v>0.3193348021879675</v>
      </c>
      <c r="E143" s="103">
        <v>-0.65646868458171992</v>
      </c>
      <c r="F143" s="103">
        <v>-0.86980075539904067</v>
      </c>
      <c r="G143" s="103">
        <v>-2.2223378526787827</v>
      </c>
      <c r="H143" s="103">
        <v>-0.12321895080719984</v>
      </c>
      <c r="I143" s="103">
        <v>-0.18205022678178898</v>
      </c>
      <c r="K143" s="134"/>
      <c r="L143" s="103">
        <f t="shared" si="68"/>
        <v>0.27161298532087108</v>
      </c>
      <c r="M143" s="103">
        <f t="shared" si="69"/>
        <v>0.3193348021879675</v>
      </c>
      <c r="N143" s="103">
        <f t="shared" si="70"/>
        <v>0.65646868458171992</v>
      </c>
      <c r="O143" s="103">
        <f t="shared" si="71"/>
        <v>0.86980075539904067</v>
      </c>
      <c r="P143" s="103">
        <f t="shared" si="72"/>
        <v>2.2223378526787827</v>
      </c>
      <c r="Q143" s="103">
        <f t="shared" si="73"/>
        <v>0.12321895080719984</v>
      </c>
      <c r="R143" s="103">
        <f t="shared" si="74"/>
        <v>0.18205022678178898</v>
      </c>
      <c r="T143" s="103">
        <f t="shared" si="75"/>
        <v>2.815134457169493</v>
      </c>
      <c r="U143" s="103">
        <f t="shared" si="76"/>
        <v>12.237123512327628</v>
      </c>
      <c r="V143" s="103">
        <f t="shared" si="77"/>
        <v>11.48637015872692</v>
      </c>
      <c r="W143" s="103">
        <f t="shared" si="78"/>
        <v>53.6301786469108</v>
      </c>
      <c r="X143" s="103">
        <f t="shared" si="79"/>
        <v>9.9584734557121148</v>
      </c>
      <c r="Y143" s="103">
        <f t="shared" si="80"/>
        <v>152.20626793146474</v>
      </c>
      <c r="Z143" s="103">
        <f t="shared" si="81"/>
        <v>35.043960937862956</v>
      </c>
      <c r="AA143" s="103">
        <f t="shared" si="82"/>
        <v>277.37750910017462</v>
      </c>
      <c r="AB143" s="103">
        <f t="shared" si="83"/>
        <v>16.654654277413705</v>
      </c>
      <c r="AC143" s="103">
        <f t="shared" si="84"/>
        <v>5.5661558932644239E-2</v>
      </c>
      <c r="AD143" s="110"/>
      <c r="AE143" s="1"/>
      <c r="AF143" s="1"/>
      <c r="AG143" s="3"/>
      <c r="AH143" s="2"/>
      <c r="AJ143" s="2"/>
    </row>
    <row r="144" spans="1:36" ht="15">
      <c r="A144" s="60" t="s">
        <v>80</v>
      </c>
      <c r="B144" s="60" t="s">
        <v>81</v>
      </c>
      <c r="C144" s="103">
        <v>-0.37948764615751701</v>
      </c>
      <c r="D144" s="103">
        <v>-0.63983810600443514</v>
      </c>
      <c r="E144" s="103">
        <v>-1.7885404697182719</v>
      </c>
      <c r="F144" s="103">
        <v>0.3688380706376238</v>
      </c>
      <c r="G144" s="103">
        <v>-0.1493434163158229</v>
      </c>
      <c r="H144" s="103">
        <v>-0.16978989284456672</v>
      </c>
      <c r="I144" s="103">
        <v>-0.62965058918284744</v>
      </c>
      <c r="K144" s="134"/>
      <c r="L144" s="103">
        <f t="shared" si="68"/>
        <v>0.37948764615751701</v>
      </c>
      <c r="M144" s="103">
        <f t="shared" si="69"/>
        <v>0.63983810600443514</v>
      </c>
      <c r="N144" s="103">
        <f t="shared" si="70"/>
        <v>1.7885404697182719</v>
      </c>
      <c r="O144" s="103">
        <f t="shared" si="71"/>
        <v>0.3688380706376238</v>
      </c>
      <c r="P144" s="103">
        <f t="shared" si="72"/>
        <v>0.1493434163158229</v>
      </c>
      <c r="Q144" s="103">
        <f t="shared" si="73"/>
        <v>0.16978989284456672</v>
      </c>
      <c r="R144" s="103">
        <f t="shared" si="74"/>
        <v>0.62965058918284744</v>
      </c>
      <c r="T144" s="103">
        <f t="shared" si="75"/>
        <v>5.4239469637021456</v>
      </c>
      <c r="U144" s="103">
        <f t="shared" si="76"/>
        <v>19.867816815930468</v>
      </c>
      <c r="V144" s="103">
        <f t="shared" si="77"/>
        <v>20.441489701228178</v>
      </c>
      <c r="W144" s="103">
        <f t="shared" si="78"/>
        <v>37.022649410563616</v>
      </c>
      <c r="X144" s="103">
        <f t="shared" si="79"/>
        <v>1.1722619617340067</v>
      </c>
      <c r="Y144" s="103">
        <f t="shared" si="80"/>
        <v>153.35754594579672</v>
      </c>
      <c r="Z144" s="103">
        <f t="shared" si="81"/>
        <v>40.543710896881315</v>
      </c>
      <c r="AA144" s="103">
        <f t="shared" si="82"/>
        <v>277.82942169583646</v>
      </c>
      <c r="AB144" s="103">
        <f t="shared" si="83"/>
        <v>16.668215912203575</v>
      </c>
      <c r="AC144" s="103">
        <f t="shared" si="84"/>
        <v>5.4892598326049202E-2</v>
      </c>
      <c r="AD144" s="110"/>
      <c r="AE144" s="1"/>
      <c r="AF144" s="1"/>
      <c r="AG144" s="3"/>
      <c r="AH144" s="2"/>
      <c r="AJ144" s="2"/>
    </row>
    <row r="145" spans="1:36" ht="15">
      <c r="A145" s="60" t="s">
        <v>286</v>
      </c>
      <c r="B145" s="60" t="s">
        <v>287</v>
      </c>
      <c r="C145" s="103">
        <v>0.24657065334093359</v>
      </c>
      <c r="D145" s="103">
        <v>-0.2448845555722696</v>
      </c>
      <c r="E145" s="103">
        <v>-1.5739720832358874</v>
      </c>
      <c r="F145" s="103">
        <v>2.8335429451619161E-2</v>
      </c>
      <c r="G145" s="103">
        <v>-1.7139920832521973</v>
      </c>
      <c r="H145" s="103">
        <v>-0.16020175771922648</v>
      </c>
      <c r="I145" s="103">
        <v>-0.54991688839268094</v>
      </c>
      <c r="K145" s="134"/>
      <c r="L145" s="103">
        <f t="shared" si="68"/>
        <v>0.24657065334093359</v>
      </c>
      <c r="M145" s="103">
        <f t="shared" si="69"/>
        <v>0.2448845555722696</v>
      </c>
      <c r="N145" s="103">
        <f t="shared" si="70"/>
        <v>1.5739720832358874</v>
      </c>
      <c r="O145" s="103">
        <f t="shared" si="71"/>
        <v>2.8335429451619161E-2</v>
      </c>
      <c r="P145" s="103">
        <f t="shared" si="72"/>
        <v>1.7139920832521973</v>
      </c>
      <c r="Q145" s="103">
        <f t="shared" si="73"/>
        <v>0.16020175771922648</v>
      </c>
      <c r="R145" s="103">
        <f t="shared" si="74"/>
        <v>0.54991688839268094</v>
      </c>
      <c r="T145" s="103">
        <f t="shared" si="75"/>
        <v>2.8997954399536039</v>
      </c>
      <c r="U145" s="103">
        <f t="shared" si="76"/>
        <v>16.502926193524043</v>
      </c>
      <c r="V145" s="103">
        <f t="shared" si="77"/>
        <v>18.547304713425799</v>
      </c>
      <c r="W145" s="103">
        <f t="shared" si="78"/>
        <v>41.282252555052921</v>
      </c>
      <c r="X145" s="103">
        <f t="shared" si="79"/>
        <v>7.0085103996427032</v>
      </c>
      <c r="Y145" s="103">
        <f t="shared" si="80"/>
        <v>153.12016352316664</v>
      </c>
      <c r="Z145" s="103">
        <f t="shared" si="81"/>
        <v>39.53467652698339</v>
      </c>
      <c r="AA145" s="103">
        <f t="shared" si="82"/>
        <v>278.89562935174911</v>
      </c>
      <c r="AB145" s="103">
        <f t="shared" si="83"/>
        <v>16.700168542615046</v>
      </c>
      <c r="AC145" s="103">
        <f t="shared" si="84"/>
        <v>5.3080846686647698E-2</v>
      </c>
      <c r="AD145" s="110"/>
      <c r="AE145" s="1"/>
      <c r="AF145" s="1"/>
      <c r="AG145" s="3"/>
      <c r="AH145" s="2"/>
      <c r="AJ145" s="2"/>
    </row>
    <row r="146" spans="1:36" ht="15">
      <c r="A146" s="60" t="s">
        <v>346</v>
      </c>
      <c r="B146" s="60" t="s">
        <v>347</v>
      </c>
      <c r="C146" s="103">
        <v>0.44690930918043703</v>
      </c>
      <c r="D146" s="103">
        <v>-0.80910391333250675</v>
      </c>
      <c r="E146" s="103">
        <v>-2.2838051498308021</v>
      </c>
      <c r="F146" s="103">
        <v>-0.33644485978432426</v>
      </c>
      <c r="G146" s="103">
        <v>0.87395001564678465</v>
      </c>
      <c r="H146" s="103">
        <v>-7.2538808001830019E-2</v>
      </c>
      <c r="I146" s="103">
        <v>-1.7755619313597756E-2</v>
      </c>
      <c r="K146" s="134"/>
      <c r="L146" s="103">
        <f t="shared" si="68"/>
        <v>0.44690930918043703</v>
      </c>
      <c r="M146" s="103">
        <f t="shared" si="69"/>
        <v>0.80910391333250675</v>
      </c>
      <c r="N146" s="103">
        <f t="shared" si="70"/>
        <v>2.2838051498308021</v>
      </c>
      <c r="O146" s="103">
        <f t="shared" si="71"/>
        <v>0.33644485978432426</v>
      </c>
      <c r="P146" s="103">
        <f t="shared" si="72"/>
        <v>0.87395001564678465</v>
      </c>
      <c r="Q146" s="103">
        <f t="shared" si="73"/>
        <v>7.2538808001830019E-2</v>
      </c>
      <c r="R146" s="103">
        <f t="shared" si="74"/>
        <v>1.7755619313597756E-2</v>
      </c>
      <c r="T146" s="103">
        <f t="shared" si="75"/>
        <v>2.2576262075763371</v>
      </c>
      <c r="U146" s="103">
        <f t="shared" si="76"/>
        <v>21.40541584206321</v>
      </c>
      <c r="V146" s="103">
        <f t="shared" si="77"/>
        <v>25.165184466842945</v>
      </c>
      <c r="W146" s="103">
        <f t="shared" si="78"/>
        <v>46.102836334908787</v>
      </c>
      <c r="X146" s="103">
        <f t="shared" si="79"/>
        <v>3.5303844029020114E-3</v>
      </c>
      <c r="Y146" s="103">
        <f t="shared" si="80"/>
        <v>150.95833526179479</v>
      </c>
      <c r="Z146" s="103">
        <f t="shared" si="81"/>
        <v>33.1257731946531</v>
      </c>
      <c r="AA146" s="103">
        <f t="shared" si="82"/>
        <v>279.01870169224208</v>
      </c>
      <c r="AB146" s="103">
        <f t="shared" si="83"/>
        <v>16.703852899622952</v>
      </c>
      <c r="AC146" s="103">
        <f t="shared" si="84"/>
        <v>5.2871939320861094E-2</v>
      </c>
      <c r="AD146" s="110"/>
      <c r="AE146" s="1"/>
      <c r="AF146" s="1"/>
      <c r="AG146" s="3"/>
      <c r="AH146" s="2"/>
      <c r="AJ146" s="2"/>
    </row>
    <row r="147" spans="1:36" ht="15">
      <c r="A147" s="60" t="s">
        <v>122</v>
      </c>
      <c r="B147" s="60" t="s">
        <v>123</v>
      </c>
      <c r="C147" s="103">
        <v>-1.3561385933751005</v>
      </c>
      <c r="D147" s="103">
        <v>-1.9196812468174566E-2</v>
      </c>
      <c r="E147" s="103">
        <v>-0.57006076704122566</v>
      </c>
      <c r="F147" s="103">
        <v>-0.64055434588355964</v>
      </c>
      <c r="G147" s="103">
        <v>-0.93496869633872859</v>
      </c>
      <c r="H147" s="103">
        <v>-9.582427902051345E-2</v>
      </c>
      <c r="I147" s="103">
        <v>-0.36684998380471795</v>
      </c>
      <c r="K147" s="134"/>
      <c r="L147" s="103">
        <f t="shared" si="68"/>
        <v>1.3561385933751005</v>
      </c>
      <c r="M147" s="103">
        <f t="shared" si="69"/>
        <v>1.9196812468174566E-2</v>
      </c>
      <c r="N147" s="103">
        <f t="shared" si="70"/>
        <v>0.57006076704122566</v>
      </c>
      <c r="O147" s="103">
        <f t="shared" si="71"/>
        <v>0.64055434588355964</v>
      </c>
      <c r="P147" s="103">
        <f t="shared" si="72"/>
        <v>0.93496869633872859</v>
      </c>
      <c r="Q147" s="103">
        <f t="shared" si="73"/>
        <v>9.582427902051345E-2</v>
      </c>
      <c r="R147" s="103">
        <f t="shared" si="74"/>
        <v>0.36684998380471795</v>
      </c>
      <c r="T147" s="103">
        <f t="shared" si="75"/>
        <v>10.926910844669468</v>
      </c>
      <c r="U147" s="103">
        <f t="shared" si="76"/>
        <v>14.720202684964347</v>
      </c>
      <c r="V147" s="103">
        <f t="shared" si="77"/>
        <v>10.908136872500126</v>
      </c>
      <c r="W147" s="103">
        <f t="shared" si="78"/>
        <v>50.325069138444448</v>
      </c>
      <c r="X147" s="103">
        <f t="shared" si="79"/>
        <v>3.4906784746175998</v>
      </c>
      <c r="Y147" s="103">
        <f t="shared" si="80"/>
        <v>151.53107183380718</v>
      </c>
      <c r="Z147" s="103">
        <f t="shared" si="81"/>
        <v>37.266064871694482</v>
      </c>
      <c r="AA147" s="103">
        <f t="shared" si="82"/>
        <v>279.16813472069765</v>
      </c>
      <c r="AB147" s="103">
        <f t="shared" si="83"/>
        <v>16.70832531167315</v>
      </c>
      <c r="AC147" s="103">
        <f t="shared" si="84"/>
        <v>5.2618348309427021E-2</v>
      </c>
      <c r="AD147" s="110"/>
      <c r="AE147" s="1"/>
      <c r="AF147" s="1"/>
      <c r="AG147" s="3"/>
      <c r="AH147" s="2"/>
      <c r="AJ147" s="2"/>
    </row>
    <row r="148" spans="1:36" ht="15">
      <c r="A148" s="60" t="s">
        <v>40</v>
      </c>
      <c r="B148" s="60" t="s">
        <v>41</v>
      </c>
      <c r="C148" s="103">
        <v>-0.80520728981646406</v>
      </c>
      <c r="D148" s="103">
        <v>0.65786641684410951</v>
      </c>
      <c r="E148" s="103">
        <v>-0.79821431651045527</v>
      </c>
      <c r="F148" s="103">
        <v>-0.69708094299509571</v>
      </c>
      <c r="G148" s="103">
        <v>-1.3244803897954627</v>
      </c>
      <c r="H148" s="103">
        <v>-4.7883603393812257E-2</v>
      </c>
      <c r="I148" s="103">
        <v>-0.80818230290101278</v>
      </c>
      <c r="K148" s="134"/>
      <c r="L148" s="103">
        <f t="shared" si="68"/>
        <v>0.80520728981646406</v>
      </c>
      <c r="M148" s="103">
        <f t="shared" si="69"/>
        <v>0.65786641684410951</v>
      </c>
      <c r="N148" s="103">
        <f t="shared" si="70"/>
        <v>0.79821431651045527</v>
      </c>
      <c r="O148" s="103">
        <f t="shared" si="71"/>
        <v>0.69708094299509571</v>
      </c>
      <c r="P148" s="103">
        <f t="shared" si="72"/>
        <v>1.3244803897954627</v>
      </c>
      <c r="Q148" s="103">
        <f t="shared" si="73"/>
        <v>4.7883603393812257E-2</v>
      </c>
      <c r="R148" s="103">
        <f t="shared" si="74"/>
        <v>0.80818230290101278</v>
      </c>
      <c r="T148" s="103">
        <f t="shared" si="75"/>
        <v>7.588132531020463</v>
      </c>
      <c r="U148" s="103">
        <f t="shared" si="76"/>
        <v>9.983251647934301</v>
      </c>
      <c r="V148" s="103">
        <f t="shared" si="77"/>
        <v>12.467257756391298</v>
      </c>
      <c r="W148" s="103">
        <f t="shared" si="78"/>
        <v>51.130265612141656</v>
      </c>
      <c r="X148" s="103">
        <f t="shared" si="79"/>
        <v>5.0978750777906177</v>
      </c>
      <c r="Y148" s="103">
        <f t="shared" si="80"/>
        <v>150.35309029036003</v>
      </c>
      <c r="Z148" s="103">
        <f t="shared" si="81"/>
        <v>42.849148122614736</v>
      </c>
      <c r="AA148" s="103">
        <f t="shared" si="82"/>
        <v>279.46902103825312</v>
      </c>
      <c r="AB148" s="103">
        <f t="shared" si="83"/>
        <v>16.717326970489424</v>
      </c>
      <c r="AC148" s="103">
        <f t="shared" si="84"/>
        <v>5.2107943691475311E-2</v>
      </c>
      <c r="AD148" s="110"/>
      <c r="AE148" s="1"/>
      <c r="AF148" s="1"/>
      <c r="AG148" s="3"/>
      <c r="AH148" s="2"/>
      <c r="AJ148" s="2"/>
    </row>
    <row r="149" spans="1:36" ht="15">
      <c r="A149" s="60" t="s">
        <v>192</v>
      </c>
      <c r="B149" s="60" t="s">
        <v>193</v>
      </c>
      <c r="C149" s="103">
        <v>0.44690930918043703</v>
      </c>
      <c r="D149" s="103">
        <v>0.71428835262013302</v>
      </c>
      <c r="E149" s="103">
        <v>-0.29464211413775493</v>
      </c>
      <c r="F149" s="103">
        <v>-1.6519675680434227</v>
      </c>
      <c r="G149" s="103">
        <v>-0.90856112390098309</v>
      </c>
      <c r="H149" s="103">
        <v>-4.2404669036474975E-2</v>
      </c>
      <c r="I149" s="103">
        <v>-0.52347673532830663</v>
      </c>
      <c r="K149" s="134"/>
      <c r="L149" s="103">
        <f t="shared" si="68"/>
        <v>0.44690930918043703</v>
      </c>
      <c r="M149" s="103">
        <f t="shared" si="69"/>
        <v>0.71428835262013302</v>
      </c>
      <c r="N149" s="103">
        <f t="shared" si="70"/>
        <v>0.29464211413775493</v>
      </c>
      <c r="O149" s="103">
        <f t="shared" si="71"/>
        <v>1.6519675680434227</v>
      </c>
      <c r="P149" s="103">
        <f t="shared" si="72"/>
        <v>0.90856112390098309</v>
      </c>
      <c r="Q149" s="103">
        <f t="shared" si="73"/>
        <v>4.2404669036474975E-2</v>
      </c>
      <c r="R149" s="103">
        <f t="shared" si="74"/>
        <v>0.52347673532830663</v>
      </c>
      <c r="T149" s="103">
        <f t="shared" si="75"/>
        <v>2.2576262075763371</v>
      </c>
      <c r="U149" s="103">
        <f t="shared" si="76"/>
        <v>9.6298903810590755</v>
      </c>
      <c r="V149" s="103">
        <f t="shared" si="77"/>
        <v>9.1647161204679204</v>
      </c>
      <c r="W149" s="103">
        <f t="shared" si="78"/>
        <v>65.697989879629148</v>
      </c>
      <c r="X149" s="103">
        <f t="shared" si="79"/>
        <v>3.3926994111889068</v>
      </c>
      <c r="Y149" s="103">
        <f t="shared" si="80"/>
        <v>150.2187565107883</v>
      </c>
      <c r="Z149" s="103">
        <f t="shared" si="81"/>
        <v>39.202882188346187</v>
      </c>
      <c r="AA149" s="103">
        <f t="shared" si="82"/>
        <v>279.56456069905585</v>
      </c>
      <c r="AB149" s="103">
        <f t="shared" si="83"/>
        <v>16.72018423041612</v>
      </c>
      <c r="AC149" s="103">
        <f t="shared" si="84"/>
        <v>5.1945933700757063E-2</v>
      </c>
      <c r="AD149" s="110"/>
      <c r="AE149" s="1"/>
      <c r="AF149" s="1"/>
      <c r="AG149" s="3"/>
      <c r="AH149" s="2"/>
      <c r="AJ149" s="2"/>
    </row>
    <row r="150" spans="1:36" ht="15">
      <c r="A150" s="60" t="s">
        <v>30</v>
      </c>
      <c r="B150" s="60" t="s">
        <v>31</v>
      </c>
      <c r="C150" s="103">
        <v>0.84758662085944581</v>
      </c>
      <c r="D150" s="103">
        <v>-0.92194778488455376</v>
      </c>
      <c r="E150" s="103">
        <v>-1.7399475307499881</v>
      </c>
      <c r="F150" s="103">
        <v>-0.16234468168257296</v>
      </c>
      <c r="G150" s="103">
        <v>-0.42002103380270711</v>
      </c>
      <c r="H150" s="103">
        <v>-6.8429607233827058E-2</v>
      </c>
      <c r="I150" s="103">
        <v>-0.62914379051153524</v>
      </c>
      <c r="K150" s="134"/>
      <c r="L150" s="103">
        <f t="shared" si="68"/>
        <v>0.84758662085944581</v>
      </c>
      <c r="M150" s="103">
        <f t="shared" si="69"/>
        <v>0.92194778488455376</v>
      </c>
      <c r="N150" s="103">
        <f t="shared" si="70"/>
        <v>1.7399475307499881</v>
      </c>
      <c r="O150" s="103">
        <f t="shared" si="71"/>
        <v>0.16234468168257296</v>
      </c>
      <c r="P150" s="103">
        <f t="shared" si="72"/>
        <v>0.42002103380270711</v>
      </c>
      <c r="Q150" s="103">
        <f t="shared" si="73"/>
        <v>6.8429607233827058E-2</v>
      </c>
      <c r="R150" s="103">
        <f t="shared" si="74"/>
        <v>0.62914379051153524</v>
      </c>
      <c r="T150" s="103">
        <f t="shared" si="75"/>
        <v>1.214101204963274</v>
      </c>
      <c r="U150" s="103">
        <f t="shared" si="76"/>
        <v>22.462316207852169</v>
      </c>
      <c r="V150" s="103">
        <f t="shared" si="77"/>
        <v>20.004451601347668</v>
      </c>
      <c r="W150" s="103">
        <f t="shared" si="78"/>
        <v>43.76889918974905</v>
      </c>
      <c r="X150" s="103">
        <f t="shared" si="79"/>
        <v>1.8316593152093881</v>
      </c>
      <c r="Y150" s="103">
        <f t="shared" si="80"/>
        <v>150.85737667223424</v>
      </c>
      <c r="Z150" s="103">
        <f t="shared" si="81"/>
        <v>40.537257179726566</v>
      </c>
      <c r="AA150" s="103">
        <f t="shared" si="82"/>
        <v>280.67606137108237</v>
      </c>
      <c r="AB150" s="103">
        <f t="shared" si="83"/>
        <v>16.753389548717667</v>
      </c>
      <c r="AC150" s="103">
        <f t="shared" si="84"/>
        <v>5.0063153188011467E-2</v>
      </c>
      <c r="AD150" s="110"/>
      <c r="AE150" s="1"/>
      <c r="AF150" s="1"/>
      <c r="AG150" s="3"/>
      <c r="AH150" s="2"/>
      <c r="AJ150" s="2"/>
    </row>
    <row r="151" spans="1:36" ht="15">
      <c r="A151" s="60" t="s">
        <v>294</v>
      </c>
      <c r="B151" s="60" t="s">
        <v>295</v>
      </c>
      <c r="C151" s="103">
        <v>-1.0305882776359059</v>
      </c>
      <c r="D151" s="103">
        <v>-0.13204068402022259</v>
      </c>
      <c r="E151" s="103">
        <v>-0.71421717312905852</v>
      </c>
      <c r="F151" s="103">
        <v>-0.29052904674173885</v>
      </c>
      <c r="G151" s="103">
        <v>0.51084589462779462</v>
      </c>
      <c r="H151" s="103">
        <v>-0.21225163411393061</v>
      </c>
      <c r="I151" s="103">
        <v>-0.92599907736630882</v>
      </c>
      <c r="K151" s="134"/>
      <c r="L151" s="103">
        <f t="shared" si="68"/>
        <v>1.0305882776359059</v>
      </c>
      <c r="M151" s="103">
        <f t="shared" si="69"/>
        <v>0.13204068402022259</v>
      </c>
      <c r="N151" s="103">
        <f t="shared" si="70"/>
        <v>0.71421717312905852</v>
      </c>
      <c r="O151" s="103">
        <f t="shared" si="71"/>
        <v>0.29052904674173885</v>
      </c>
      <c r="P151" s="103">
        <f t="shared" si="72"/>
        <v>0.51084589462779462</v>
      </c>
      <c r="Q151" s="103">
        <f t="shared" si="73"/>
        <v>0.21225163411393061</v>
      </c>
      <c r="R151" s="103">
        <f t="shared" si="74"/>
        <v>0.92599907736630882</v>
      </c>
      <c r="T151" s="103">
        <f t="shared" si="75"/>
        <v>8.8806235348579161</v>
      </c>
      <c r="U151" s="103">
        <f t="shared" si="76"/>
        <v>15.598830699897345</v>
      </c>
      <c r="V151" s="103">
        <f t="shared" si="77"/>
        <v>11.881142179264618</v>
      </c>
      <c r="W151" s="103">
        <f t="shared" si="78"/>
        <v>45.481416400980883</v>
      </c>
      <c r="X151" s="103">
        <f t="shared" si="79"/>
        <v>0.17852412980601159</v>
      </c>
      <c r="Y151" s="103">
        <f t="shared" si="80"/>
        <v>154.41102108868608</v>
      </c>
      <c r="Z151" s="103">
        <f t="shared" si="81"/>
        <v>44.405468706028273</v>
      </c>
      <c r="AA151" s="103">
        <f t="shared" si="82"/>
        <v>280.83702673952115</v>
      </c>
      <c r="AB151" s="103">
        <f t="shared" si="83"/>
        <v>16.758192824392527</v>
      </c>
      <c r="AC151" s="103">
        <f t="shared" si="84"/>
        <v>4.979080182080442E-2</v>
      </c>
      <c r="AD151" s="110"/>
      <c r="AE151" s="1"/>
      <c r="AF151" s="1"/>
      <c r="AG151" s="3"/>
      <c r="AH151" s="2"/>
      <c r="AJ151" s="2"/>
    </row>
    <row r="152" spans="1:36" ht="15">
      <c r="A152" s="60" t="s">
        <v>328</v>
      </c>
      <c r="B152" s="60" t="s">
        <v>329</v>
      </c>
      <c r="C152" s="103">
        <v>-0.32940298219764114</v>
      </c>
      <c r="D152" s="103">
        <v>-0.41415036290034113</v>
      </c>
      <c r="E152" s="103">
        <v>-0.64329542771090853</v>
      </c>
      <c r="F152" s="103">
        <v>-0.85252753058594544</v>
      </c>
      <c r="G152" s="103">
        <v>-0.22856613362905781</v>
      </c>
      <c r="H152" s="103">
        <v>-0.15746229054055783</v>
      </c>
      <c r="I152" s="103">
        <v>-0.51291301895850672</v>
      </c>
      <c r="K152" s="134"/>
      <c r="L152" s="103">
        <f t="shared" si="68"/>
        <v>0.32940298219764114</v>
      </c>
      <c r="M152" s="103">
        <f t="shared" si="69"/>
        <v>0.41415036290034113</v>
      </c>
      <c r="N152" s="103">
        <f t="shared" si="70"/>
        <v>0.64329542771090853</v>
      </c>
      <c r="O152" s="103">
        <f t="shared" si="71"/>
        <v>0.85252753058594544</v>
      </c>
      <c r="P152" s="103">
        <f t="shared" si="72"/>
        <v>0.22856613362905781</v>
      </c>
      <c r="Q152" s="103">
        <f t="shared" si="73"/>
        <v>0.15746229054055783</v>
      </c>
      <c r="R152" s="103">
        <f t="shared" si="74"/>
        <v>0.51291301895850672</v>
      </c>
      <c r="T152" s="103">
        <f t="shared" si="75"/>
        <v>5.1931673958165643</v>
      </c>
      <c r="U152" s="103">
        <f t="shared" si="76"/>
        <v>17.906820956514807</v>
      </c>
      <c r="V152" s="103">
        <f t="shared" si="77"/>
        <v>11.397251280300091</v>
      </c>
      <c r="W152" s="103">
        <f t="shared" si="78"/>
        <v>53.377484280350139</v>
      </c>
      <c r="X152" s="103">
        <f t="shared" si="79"/>
        <v>1.3500887316579657</v>
      </c>
      <c r="Y152" s="103">
        <f t="shared" si="80"/>
        <v>153.05237374490562</v>
      </c>
      <c r="Z152" s="103">
        <f t="shared" si="81"/>
        <v>39.070710265402845</v>
      </c>
      <c r="AA152" s="103">
        <f t="shared" si="82"/>
        <v>281.34789665494804</v>
      </c>
      <c r="AB152" s="103">
        <f t="shared" si="83"/>
        <v>16.773428291644738</v>
      </c>
      <c r="AC152" s="103">
        <f t="shared" si="84"/>
        <v>4.8926932949422519E-2</v>
      </c>
      <c r="AD152" s="110"/>
      <c r="AE152" s="1"/>
      <c r="AF152" s="1"/>
      <c r="AG152" s="3"/>
      <c r="AH152" s="2"/>
      <c r="AJ152" s="2"/>
    </row>
    <row r="153" spans="1:36" ht="15">
      <c r="A153" s="60" t="s">
        <v>320</v>
      </c>
      <c r="B153" s="60" t="s">
        <v>321</v>
      </c>
      <c r="C153" s="103">
        <v>0.39682464522056116</v>
      </c>
      <c r="D153" s="103">
        <v>-0.47057229867636463</v>
      </c>
      <c r="E153" s="103">
        <v>-0.56864505820243172</v>
      </c>
      <c r="F153" s="103">
        <v>-1.3471305919142633</v>
      </c>
      <c r="G153" s="103">
        <v>-0.1823528818630038</v>
      </c>
      <c r="H153" s="103">
        <v>-0.14102548746854601</v>
      </c>
      <c r="I153" s="103">
        <v>-0.21313675160409473</v>
      </c>
      <c r="K153" s="134"/>
      <c r="L153" s="103">
        <f t="shared" si="68"/>
        <v>0.39682464522056116</v>
      </c>
      <c r="M153" s="103">
        <f t="shared" si="69"/>
        <v>0.47057229867636463</v>
      </c>
      <c r="N153" s="103">
        <f t="shared" si="70"/>
        <v>0.56864505820243172</v>
      </c>
      <c r="O153" s="103">
        <f t="shared" si="71"/>
        <v>1.3471305919142633</v>
      </c>
      <c r="P153" s="103">
        <f t="shared" si="72"/>
        <v>0.1823528818630038</v>
      </c>
      <c r="Q153" s="103">
        <f t="shared" si="73"/>
        <v>0.14102548746854601</v>
      </c>
      <c r="R153" s="103">
        <f t="shared" si="74"/>
        <v>0.21313675160409473</v>
      </c>
      <c r="T153" s="103">
        <f t="shared" si="75"/>
        <v>2.4106430949787332</v>
      </c>
      <c r="U153" s="103">
        <f t="shared" si="76"/>
        <v>18.387519616858583</v>
      </c>
      <c r="V153" s="103">
        <f t="shared" si="77"/>
        <v>10.89878742086567</v>
      </c>
      <c r="W153" s="103">
        <f t="shared" si="78"/>
        <v>60.849246129600118</v>
      </c>
      <c r="X153" s="103">
        <f t="shared" si="79"/>
        <v>1.2448309744603274</v>
      </c>
      <c r="Y153" s="103">
        <f t="shared" si="80"/>
        <v>152.64595027191751</v>
      </c>
      <c r="Z153" s="103">
        <f t="shared" si="81"/>
        <v>35.412978955797264</v>
      </c>
      <c r="AA153" s="103">
        <f t="shared" si="82"/>
        <v>281.84995646447823</v>
      </c>
      <c r="AB153" s="103">
        <f t="shared" si="83"/>
        <v>16.788387548078529</v>
      </c>
      <c r="AC153" s="103">
        <f t="shared" si="84"/>
        <v>4.8078725555566804E-2</v>
      </c>
      <c r="AD153" s="110"/>
      <c r="AE153" s="1"/>
      <c r="AF153" s="1"/>
      <c r="AG153" s="3"/>
      <c r="AH153" s="2"/>
      <c r="AJ153" s="2"/>
    </row>
    <row r="154" spans="1:36" ht="15">
      <c r="A154" s="60" t="s">
        <v>276</v>
      </c>
      <c r="B154" s="60" t="s">
        <v>277</v>
      </c>
      <c r="C154" s="103">
        <v>-1.6065619131744806</v>
      </c>
      <c r="D154" s="103">
        <v>-0.72447100966847089</v>
      </c>
      <c r="E154" s="103">
        <v>-1.4728316569453506</v>
      </c>
      <c r="F154" s="103">
        <v>-0.10983793332613541</v>
      </c>
      <c r="G154" s="103">
        <v>0.48443832219004912</v>
      </c>
      <c r="H154" s="103">
        <v>-0.12321895080719984</v>
      </c>
      <c r="I154" s="103">
        <v>-0.25624373491573182</v>
      </c>
      <c r="K154" s="134"/>
      <c r="L154" s="103">
        <f t="shared" si="68"/>
        <v>1.6065619131744806</v>
      </c>
      <c r="M154" s="103">
        <f t="shared" si="69"/>
        <v>0.72447100966847089</v>
      </c>
      <c r="N154" s="103">
        <f t="shared" si="70"/>
        <v>1.4728316569453506</v>
      </c>
      <c r="O154" s="103">
        <f t="shared" si="71"/>
        <v>0.10983793332613541</v>
      </c>
      <c r="P154" s="103">
        <f t="shared" si="72"/>
        <v>0.48443832219004912</v>
      </c>
      <c r="Q154" s="103">
        <f t="shared" si="73"/>
        <v>0.12321895080719984</v>
      </c>
      <c r="R154" s="103">
        <f t="shared" si="74"/>
        <v>0.25624373491573182</v>
      </c>
      <c r="T154" s="103">
        <f t="shared" si="75"/>
        <v>12.645215235991456</v>
      </c>
      <c r="U154" s="103">
        <f t="shared" si="76"/>
        <v>20.629453600614237</v>
      </c>
      <c r="V154" s="103">
        <f t="shared" si="77"/>
        <v>17.686379610030372</v>
      </c>
      <c r="W154" s="103">
        <f t="shared" si="78"/>
        <v>43.07690714610164</v>
      </c>
      <c r="X154" s="103">
        <f t="shared" si="79"/>
        <v>0.20153700591381848</v>
      </c>
      <c r="Y154" s="103">
        <f t="shared" si="80"/>
        <v>152.20626793146474</v>
      </c>
      <c r="Z154" s="103">
        <f t="shared" si="81"/>
        <v>35.927886182283402</v>
      </c>
      <c r="AA154" s="103">
        <f t="shared" si="82"/>
        <v>282.3736467123997</v>
      </c>
      <c r="AB154" s="103">
        <f t="shared" si="83"/>
        <v>16.80397710997012</v>
      </c>
      <c r="AC154" s="103">
        <f t="shared" si="84"/>
        <v>4.7194779102616824E-2</v>
      </c>
      <c r="AD154" s="110"/>
      <c r="AE154" s="1"/>
      <c r="AF154" s="1"/>
      <c r="AG154" s="3"/>
      <c r="AH154" s="2"/>
      <c r="AJ154" s="2"/>
    </row>
    <row r="155" spans="1:36" ht="15">
      <c r="A155" s="60" t="s">
        <v>176</v>
      </c>
      <c r="B155" s="60" t="s">
        <v>177</v>
      </c>
      <c r="C155" s="103">
        <v>0.34673998126068534</v>
      </c>
      <c r="D155" s="103">
        <v>-1.175846495876661</v>
      </c>
      <c r="E155" s="103">
        <v>0.54983033014411309</v>
      </c>
      <c r="F155" s="103">
        <v>0.47740507634282492</v>
      </c>
      <c r="G155" s="103">
        <v>-3.0673801706866133</v>
      </c>
      <c r="H155" s="103">
        <v>-0.27799884640197797</v>
      </c>
      <c r="I155" s="103">
        <v>-0.78039230836909312</v>
      </c>
      <c r="K155" s="134"/>
      <c r="L155" s="103">
        <f t="shared" si="68"/>
        <v>0.34673998126068534</v>
      </c>
      <c r="M155" s="103">
        <f t="shared" si="69"/>
        <v>1.175846495876661</v>
      </c>
      <c r="N155" s="103">
        <f t="shared" si="70"/>
        <v>0.54983033014411309</v>
      </c>
      <c r="O155" s="103">
        <f t="shared" si="71"/>
        <v>0.47740507634282492</v>
      </c>
      <c r="P155" s="103">
        <f t="shared" si="72"/>
        <v>3.0673801706866133</v>
      </c>
      <c r="Q155" s="103">
        <f t="shared" si="73"/>
        <v>0.27799884640197797</v>
      </c>
      <c r="R155" s="103">
        <f t="shared" si="74"/>
        <v>0.78039230836909312</v>
      </c>
      <c r="T155" s="103">
        <f t="shared" si="75"/>
        <v>2.5686769295090759</v>
      </c>
      <c r="U155" s="103">
        <f t="shared" si="76"/>
        <v>24.933457499851219</v>
      </c>
      <c r="V155" s="103">
        <f t="shared" si="77"/>
        <v>4.7648593151321803</v>
      </c>
      <c r="W155" s="103">
        <f t="shared" si="78"/>
        <v>35.71325738487176</v>
      </c>
      <c r="X155" s="103">
        <f t="shared" si="79"/>
        <v>16.005978352890764</v>
      </c>
      <c r="Y155" s="103">
        <f t="shared" si="80"/>
        <v>156.04932284374925</v>
      </c>
      <c r="Z155" s="103">
        <f t="shared" si="81"/>
        <v>42.486097906990537</v>
      </c>
      <c r="AA155" s="103">
        <f t="shared" si="82"/>
        <v>282.52165023299477</v>
      </c>
      <c r="AB155" s="103">
        <f t="shared" si="83"/>
        <v>16.808380357220464</v>
      </c>
      <c r="AC155" s="103">
        <f t="shared" si="84"/>
        <v>4.6945109816496355E-2</v>
      </c>
      <c r="AD155" s="110"/>
      <c r="AE155" s="1"/>
      <c r="AF155" s="1"/>
      <c r="AG155" s="3"/>
      <c r="AH155" s="2"/>
      <c r="AJ155" s="2"/>
    </row>
    <row r="156" spans="1:36" ht="15">
      <c r="A156" s="60" t="s">
        <v>38</v>
      </c>
      <c r="B156" s="60" t="s">
        <v>39</v>
      </c>
      <c r="C156" s="103">
        <v>-2.0823662207933027</v>
      </c>
      <c r="D156" s="103">
        <v>-0.61162713811642389</v>
      </c>
      <c r="E156" s="103">
        <v>-0.26153459837160364</v>
      </c>
      <c r="F156" s="103">
        <v>-1.4711427705624907</v>
      </c>
      <c r="G156" s="103">
        <v>0.12793609428049676</v>
      </c>
      <c r="H156" s="103">
        <v>0.33564180161979729</v>
      </c>
      <c r="I156" s="103">
        <v>-2.6505860439680798E-2</v>
      </c>
      <c r="K156" s="134"/>
      <c r="L156" s="103">
        <f t="shared" si="68"/>
        <v>2.0823662207933027</v>
      </c>
      <c r="M156" s="103">
        <f t="shared" si="69"/>
        <v>0.61162713811642389</v>
      </c>
      <c r="N156" s="103">
        <f t="shared" si="70"/>
        <v>0.26153459837160364</v>
      </c>
      <c r="O156" s="103">
        <f t="shared" si="71"/>
        <v>1.4711427705624907</v>
      </c>
      <c r="P156" s="103">
        <f t="shared" si="72"/>
        <v>0.12793609428049676</v>
      </c>
      <c r="Q156" s="103">
        <f t="shared" si="73"/>
        <v>0.33564180161979729</v>
      </c>
      <c r="R156" s="103">
        <f t="shared" si="74"/>
        <v>2.6505860439680798E-2</v>
      </c>
      <c r="T156" s="103">
        <f t="shared" si="75"/>
        <v>16.255535812940614</v>
      </c>
      <c r="U156" s="103">
        <f t="shared" si="76"/>
        <v>19.617121322539269</v>
      </c>
      <c r="V156" s="103">
        <f t="shared" si="77"/>
        <v>8.9653575948627555</v>
      </c>
      <c r="W156" s="103">
        <f t="shared" si="78"/>
        <v>62.79936213556995</v>
      </c>
      <c r="X156" s="103">
        <f t="shared" si="79"/>
        <v>0.64871903028141498</v>
      </c>
      <c r="Y156" s="103">
        <f t="shared" si="80"/>
        <v>141.09471614611004</v>
      </c>
      <c r="Z156" s="103">
        <f t="shared" si="81"/>
        <v>33.22657377624877</v>
      </c>
      <c r="AA156" s="103">
        <f t="shared" si="82"/>
        <v>282.60738581855281</v>
      </c>
      <c r="AB156" s="103">
        <f t="shared" si="83"/>
        <v>16.81093054588451</v>
      </c>
      <c r="AC156" s="103">
        <f t="shared" si="84"/>
        <v>4.680051112670558E-2</v>
      </c>
      <c r="AD156" s="110"/>
      <c r="AE156" s="1"/>
      <c r="AF156" s="1"/>
      <c r="AG156" s="3"/>
      <c r="AH156" s="2"/>
      <c r="AJ156" s="2"/>
    </row>
    <row r="157" spans="1:36" ht="15">
      <c r="A157" s="60" t="s">
        <v>160</v>
      </c>
      <c r="B157" s="60" t="s">
        <v>161</v>
      </c>
      <c r="C157" s="103">
        <v>-0.27931831823776526</v>
      </c>
      <c r="D157" s="103">
        <v>-0.75268197755648325</v>
      </c>
      <c r="E157" s="103">
        <v>-1.2557708640008725</v>
      </c>
      <c r="F157" s="103">
        <v>-0.2307411802225465</v>
      </c>
      <c r="G157" s="103">
        <v>-0.948172482557601</v>
      </c>
      <c r="H157" s="103">
        <v>-6.2950672876489769E-2</v>
      </c>
      <c r="I157" s="103">
        <v>-0.75248342618504693</v>
      </c>
      <c r="K157" s="134"/>
      <c r="L157" s="103">
        <f t="shared" si="68"/>
        <v>0.27931831823776526</v>
      </c>
      <c r="M157" s="103">
        <f t="shared" si="69"/>
        <v>0.75268197755648325</v>
      </c>
      <c r="N157" s="103">
        <f t="shared" si="70"/>
        <v>1.2557708640008725</v>
      </c>
      <c r="O157" s="103">
        <f t="shared" si="71"/>
        <v>0.2307411802225465</v>
      </c>
      <c r="P157" s="103">
        <f t="shared" si="72"/>
        <v>0.948172482557601</v>
      </c>
      <c r="Q157" s="103">
        <f t="shared" si="73"/>
        <v>6.2950672876489769E-2</v>
      </c>
      <c r="R157" s="103">
        <f t="shared" si="74"/>
        <v>0.75248342618504693</v>
      </c>
      <c r="T157" s="103">
        <f t="shared" si="75"/>
        <v>4.9674047750589336</v>
      </c>
      <c r="U157" s="103">
        <f t="shared" si="76"/>
        <v>20.886515963678875</v>
      </c>
      <c r="V157" s="103">
        <f t="shared" si="77"/>
        <v>15.907788959422634</v>
      </c>
      <c r="W157" s="103">
        <f t="shared" si="78"/>
        <v>44.678573306639841</v>
      </c>
      <c r="X157" s="103">
        <f t="shared" si="79"/>
        <v>3.5401910262434861</v>
      </c>
      <c r="Y157" s="103">
        <f t="shared" si="80"/>
        <v>150.72281775224977</v>
      </c>
      <c r="Z157" s="103">
        <f t="shared" si="81"/>
        <v>42.123049029078537</v>
      </c>
      <c r="AA157" s="103">
        <f t="shared" si="82"/>
        <v>282.82634081237205</v>
      </c>
      <c r="AB157" s="103">
        <f t="shared" si="83"/>
        <v>16.817441565600046</v>
      </c>
      <c r="AC157" s="103">
        <f t="shared" si="84"/>
        <v>4.6431328668426253E-2</v>
      </c>
      <c r="AD157" s="110"/>
      <c r="AE157" s="1"/>
      <c r="AF157" s="1"/>
      <c r="AG157" s="3"/>
      <c r="AH157" s="2"/>
      <c r="AJ157" s="2"/>
    </row>
    <row r="158" spans="1:36" ht="15">
      <c r="A158" s="60" t="s">
        <v>182</v>
      </c>
      <c r="B158" s="60" t="s">
        <v>183</v>
      </c>
      <c r="C158" s="103">
        <v>-0.12906432635813678</v>
      </c>
      <c r="D158" s="103">
        <v>-0.30130649134829313</v>
      </c>
      <c r="E158" s="103">
        <v>1.6007808255093747</v>
      </c>
      <c r="F158" s="103">
        <v>0.65012177981501806</v>
      </c>
      <c r="G158" s="103">
        <v>-2.162920814693857</v>
      </c>
      <c r="H158" s="103">
        <v>-1.182023015362629</v>
      </c>
      <c r="I158" s="103">
        <v>-0.45613347617230027</v>
      </c>
      <c r="K158" s="134"/>
      <c r="L158" s="103">
        <f t="shared" si="68"/>
        <v>0.12906432635813678</v>
      </c>
      <c r="M158" s="103">
        <f t="shared" si="69"/>
        <v>0.30130649134829313</v>
      </c>
      <c r="N158" s="103">
        <f t="shared" si="70"/>
        <v>1.6007808255093747</v>
      </c>
      <c r="O158" s="103">
        <f t="shared" si="71"/>
        <v>0.65012177981501806</v>
      </c>
      <c r="P158" s="103">
        <f t="shared" si="72"/>
        <v>2.162920814693857</v>
      </c>
      <c r="Q158" s="103">
        <f t="shared" si="73"/>
        <v>1.182023015362629</v>
      </c>
      <c r="R158" s="103">
        <f t="shared" si="74"/>
        <v>0.45613347617230027</v>
      </c>
      <c r="T158" s="103">
        <f t="shared" si="75"/>
        <v>4.3202185955537136</v>
      </c>
      <c r="U158" s="103">
        <f t="shared" si="76"/>
        <v>16.964524244847539</v>
      </c>
      <c r="V158" s="103">
        <f t="shared" si="77"/>
        <v>1.2812095520474278</v>
      </c>
      <c r="W158" s="103">
        <f t="shared" si="78"/>
        <v>33.67875871152674</v>
      </c>
      <c r="X158" s="103">
        <f t="shared" si="79"/>
        <v>9.5869985635400798</v>
      </c>
      <c r="Y158" s="103">
        <f t="shared" si="80"/>
        <v>179.45266874288322</v>
      </c>
      <c r="Z158" s="103">
        <f t="shared" si="81"/>
        <v>38.364115312954624</v>
      </c>
      <c r="AA158" s="103">
        <f t="shared" si="82"/>
        <v>283.64849372335334</v>
      </c>
      <c r="AB158" s="103">
        <f t="shared" si="83"/>
        <v>16.841867287309721</v>
      </c>
      <c r="AC158" s="103">
        <f t="shared" si="84"/>
        <v>4.5046361584928141E-2</v>
      </c>
      <c r="AD158" s="110"/>
      <c r="AE158" s="1"/>
      <c r="AF158" s="1"/>
      <c r="AG158" s="3"/>
      <c r="AH158" s="2"/>
      <c r="AJ158" s="2"/>
    </row>
    <row r="159" spans="1:36" ht="15">
      <c r="A159" s="60" t="s">
        <v>106</v>
      </c>
      <c r="B159" s="60" t="s">
        <v>107</v>
      </c>
      <c r="C159" s="103">
        <v>-7.8979662398260903E-2</v>
      </c>
      <c r="D159" s="103">
        <v>0.12185802697188471</v>
      </c>
      <c r="E159" s="103">
        <v>-0.64484369542704356</v>
      </c>
      <c r="F159" s="103">
        <v>-1.5261304464568781</v>
      </c>
      <c r="G159" s="103">
        <v>-1.2914709242482818</v>
      </c>
      <c r="H159" s="103">
        <v>-0.10952161491385665</v>
      </c>
      <c r="I159" s="103">
        <v>-0.12938047084868179</v>
      </c>
      <c r="K159" s="134"/>
      <c r="L159" s="103">
        <f t="shared" si="68"/>
        <v>7.8979662398260903E-2</v>
      </c>
      <c r="M159" s="103">
        <f t="shared" si="69"/>
        <v>0.12185802697188471</v>
      </c>
      <c r="N159" s="103">
        <f t="shared" si="70"/>
        <v>0.64484369542704356</v>
      </c>
      <c r="O159" s="103">
        <f t="shared" si="71"/>
        <v>1.5261304464568781</v>
      </c>
      <c r="P159" s="103">
        <f t="shared" si="72"/>
        <v>1.2914709242482818</v>
      </c>
      <c r="Q159" s="103">
        <f t="shared" si="73"/>
        <v>0.10952161491385665</v>
      </c>
      <c r="R159" s="103">
        <f t="shared" si="74"/>
        <v>0.12938047084868179</v>
      </c>
      <c r="T159" s="103">
        <f t="shared" si="75"/>
        <v>4.1145237633078722</v>
      </c>
      <c r="U159" s="103">
        <f t="shared" si="76"/>
        <v>13.657731308211135</v>
      </c>
      <c r="V159" s="103">
        <f t="shared" si="77"/>
        <v>11.407707523854484</v>
      </c>
      <c r="W159" s="103">
        <f t="shared" si="78"/>
        <v>63.673896986977937</v>
      </c>
      <c r="X159" s="103">
        <f t="shared" si="79"/>
        <v>4.9499040278171282</v>
      </c>
      <c r="Y159" s="103">
        <f t="shared" si="80"/>
        <v>151.86848226562535</v>
      </c>
      <c r="Z159" s="103">
        <f t="shared" si="81"/>
        <v>34.423146831318988</v>
      </c>
      <c r="AA159" s="103">
        <f t="shared" si="82"/>
        <v>284.09539270711286</v>
      </c>
      <c r="AB159" s="103">
        <f t="shared" si="83"/>
        <v>16.855129566607101</v>
      </c>
      <c r="AC159" s="103">
        <f t="shared" si="84"/>
        <v>4.4294374786038371E-2</v>
      </c>
      <c r="AD159" s="110"/>
      <c r="AE159" s="1"/>
      <c r="AF159" s="1"/>
      <c r="AG159" s="3"/>
      <c r="AH159" s="2"/>
      <c r="AJ159" s="2"/>
    </row>
    <row r="160" spans="1:36" ht="15">
      <c r="A160" s="60" t="s">
        <v>98</v>
      </c>
      <c r="B160" s="60" t="s">
        <v>99</v>
      </c>
      <c r="C160" s="103">
        <v>1.1731369365986402</v>
      </c>
      <c r="D160" s="103">
        <v>-0.58341617022841163</v>
      </c>
      <c r="E160" s="103">
        <v>0.9127530701368608</v>
      </c>
      <c r="F160" s="103">
        <v>0.99062442100102277</v>
      </c>
      <c r="G160" s="103">
        <v>-5.4176541176458919</v>
      </c>
      <c r="H160" s="103">
        <v>-9.7194012609847766E-2</v>
      </c>
      <c r="I160" s="103">
        <v>-0.59663352582764639</v>
      </c>
      <c r="K160" s="134"/>
      <c r="L160" s="103">
        <f t="shared" si="68"/>
        <v>1.1731369365986402</v>
      </c>
      <c r="M160" s="103">
        <f t="shared" si="69"/>
        <v>0.58341617022841163</v>
      </c>
      <c r="N160" s="103">
        <f t="shared" si="70"/>
        <v>0.9127530701368608</v>
      </c>
      <c r="O160" s="103">
        <f t="shared" si="71"/>
        <v>0.99062442100102277</v>
      </c>
      <c r="P160" s="103">
        <f t="shared" si="72"/>
        <v>5.4176541176458919</v>
      </c>
      <c r="Q160" s="103">
        <f t="shared" si="73"/>
        <v>9.7194012609847766E-2</v>
      </c>
      <c r="R160" s="103">
        <f t="shared" si="74"/>
        <v>0.59663352582764639</v>
      </c>
      <c r="T160" s="103">
        <f t="shared" si="75"/>
        <v>0.60266077374468296</v>
      </c>
      <c r="U160" s="103">
        <f t="shared" si="76"/>
        <v>19.368017546566417</v>
      </c>
      <c r="V160" s="103">
        <f t="shared" si="77"/>
        <v>3.3121562358039709</v>
      </c>
      <c r="W160" s="103">
        <f t="shared" si="78"/>
        <v>29.842595356141718</v>
      </c>
      <c r="X160" s="103">
        <f t="shared" si="79"/>
        <v>40.335469918016315</v>
      </c>
      <c r="Y160" s="103">
        <f t="shared" si="80"/>
        <v>151.56479599145803</v>
      </c>
      <c r="Z160" s="103">
        <f t="shared" si="81"/>
        <v>40.124335697572171</v>
      </c>
      <c r="AA160" s="103">
        <f t="shared" si="82"/>
        <v>285.1500315193033</v>
      </c>
      <c r="AB160" s="103">
        <f t="shared" si="83"/>
        <v>16.886385981591896</v>
      </c>
      <c r="AC160" s="103">
        <f t="shared" si="84"/>
        <v>4.2522099378308975E-2</v>
      </c>
      <c r="AD160" s="110"/>
      <c r="AE160" s="1"/>
      <c r="AF160" s="1"/>
      <c r="AG160" s="3"/>
      <c r="AH160" s="2"/>
      <c r="AJ160" s="2"/>
    </row>
    <row r="161" spans="1:36" ht="15">
      <c r="A161" s="60" t="s">
        <v>190</v>
      </c>
      <c r="B161" s="60" t="s">
        <v>191</v>
      </c>
      <c r="C161" s="103">
        <v>-1.2810115974352863</v>
      </c>
      <c r="D161" s="103">
        <v>-1.1194245601006376</v>
      </c>
      <c r="E161" s="103">
        <v>0.44311094756202279</v>
      </c>
      <c r="F161" s="103">
        <v>-2.1445187344155419</v>
      </c>
      <c r="G161" s="103">
        <v>0.83433865699016685</v>
      </c>
      <c r="H161" s="103">
        <v>0.37536407571049257</v>
      </c>
      <c r="I161" s="103">
        <v>7.058664210830673E-2</v>
      </c>
      <c r="K161" s="134"/>
      <c r="L161" s="103">
        <f t="shared" si="68"/>
        <v>1.2810115974352863</v>
      </c>
      <c r="M161" s="103">
        <f t="shared" si="69"/>
        <v>1.1194245601006376</v>
      </c>
      <c r="N161" s="103">
        <f t="shared" si="70"/>
        <v>0.44311094756202279</v>
      </c>
      <c r="O161" s="103">
        <f t="shared" si="71"/>
        <v>2.1445187344155419</v>
      </c>
      <c r="P161" s="103">
        <f t="shared" si="72"/>
        <v>0.83433865699016685</v>
      </c>
      <c r="Q161" s="103">
        <f t="shared" si="73"/>
        <v>0.37536407571049257</v>
      </c>
      <c r="R161" s="103">
        <f t="shared" si="74"/>
        <v>7.058664210830673E-2</v>
      </c>
      <c r="T161" s="103">
        <f t="shared" si="75"/>
        <v>10.435877144521614</v>
      </c>
      <c r="U161" s="103">
        <f t="shared" si="76"/>
        <v>24.373172968589607</v>
      </c>
      <c r="V161" s="103">
        <f t="shared" si="77"/>
        <v>5.2421543819538963</v>
      </c>
      <c r="W161" s="103">
        <f t="shared" si="78"/>
        <v>73.925274191397449</v>
      </c>
      <c r="X161" s="103">
        <f t="shared" si="79"/>
        <v>9.8066233413947115E-3</v>
      </c>
      <c r="Y161" s="103">
        <f t="shared" si="80"/>
        <v>140.15262547005889</v>
      </c>
      <c r="Z161" s="103">
        <f t="shared" si="81"/>
        <v>32.116669886872558</v>
      </c>
      <c r="AA161" s="103">
        <f t="shared" si="82"/>
        <v>286.2555806667354</v>
      </c>
      <c r="AB161" s="103">
        <f t="shared" si="83"/>
        <v>16.919089238689399</v>
      </c>
      <c r="AC161" s="103">
        <f t="shared" si="84"/>
        <v>4.0667786324980582E-2</v>
      </c>
      <c r="AD161" s="110"/>
      <c r="AE161" s="1"/>
      <c r="AF161" s="1"/>
      <c r="AG161" s="3"/>
      <c r="AH161" s="2"/>
      <c r="AJ161" s="2"/>
    </row>
    <row r="162" spans="1:36" ht="15">
      <c r="A162" s="60" t="s">
        <v>126</v>
      </c>
      <c r="B162" s="60" t="s">
        <v>127</v>
      </c>
      <c r="C162" s="103">
        <v>7.1274329481366708E-2</v>
      </c>
      <c r="D162" s="103">
        <v>-1.4579561747567795</v>
      </c>
      <c r="E162" s="103">
        <v>0.64566265961939717</v>
      </c>
      <c r="F162" s="103">
        <v>0.61311305624138801</v>
      </c>
      <c r="G162" s="103">
        <v>-1.8130204798937402</v>
      </c>
      <c r="H162" s="103">
        <v>-0.6930281239702768</v>
      </c>
      <c r="I162" s="103">
        <v>-0.82773485432554894</v>
      </c>
      <c r="K162" s="134"/>
      <c r="L162" s="103">
        <f t="shared" si="68"/>
        <v>7.1274329481366708E-2</v>
      </c>
      <c r="M162" s="103">
        <f t="shared" si="69"/>
        <v>1.4579561747567795</v>
      </c>
      <c r="N162" s="103">
        <f t="shared" si="70"/>
        <v>0.64566265961939717</v>
      </c>
      <c r="O162" s="103">
        <f t="shared" si="71"/>
        <v>0.61311305624138801</v>
      </c>
      <c r="P162" s="103">
        <f t="shared" si="72"/>
        <v>1.8130204798937402</v>
      </c>
      <c r="Q162" s="103">
        <f t="shared" si="73"/>
        <v>0.6930281239702768</v>
      </c>
      <c r="R162" s="103">
        <f t="shared" si="74"/>
        <v>0.82773485432554894</v>
      </c>
      <c r="T162" s="103">
        <f t="shared" si="75"/>
        <v>3.5275409493380261</v>
      </c>
      <c r="U162" s="103">
        <f t="shared" si="76"/>
        <v>27.830383201260727</v>
      </c>
      <c r="V162" s="103">
        <f t="shared" si="77"/>
        <v>4.3556668436993204</v>
      </c>
      <c r="W162" s="103">
        <f t="shared" si="78"/>
        <v>34.109676791551522</v>
      </c>
      <c r="X162" s="103">
        <f t="shared" si="79"/>
        <v>7.5426444843040041</v>
      </c>
      <c r="Y162" s="103">
        <f t="shared" si="80"/>
        <v>166.59063899184252</v>
      </c>
      <c r="Z162" s="103">
        <f t="shared" si="81"/>
        <v>43.105509537117719</v>
      </c>
      <c r="AA162" s="103">
        <f t="shared" si="82"/>
        <v>287.06206079911385</v>
      </c>
      <c r="AB162" s="103">
        <f t="shared" si="83"/>
        <v>16.942905913659377</v>
      </c>
      <c r="AC162" s="103">
        <f t="shared" si="84"/>
        <v>3.9317352906313996E-2</v>
      </c>
      <c r="AD162" s="110"/>
      <c r="AE162" s="1"/>
      <c r="AF162" s="1"/>
      <c r="AG162" s="3"/>
      <c r="AH162" s="2"/>
      <c r="AJ162" s="2"/>
    </row>
    <row r="163" spans="1:36" ht="15">
      <c r="A163" s="60" t="s">
        <v>250</v>
      </c>
      <c r="B163" s="60" t="s">
        <v>251</v>
      </c>
      <c r="C163" s="103">
        <v>0.39682464522056116</v>
      </c>
      <c r="D163" s="103">
        <v>-1.0347916564366018</v>
      </c>
      <c r="E163" s="103">
        <v>1.2552247962887058</v>
      </c>
      <c r="F163" s="103">
        <v>-1.6815770340477278</v>
      </c>
      <c r="G163" s="103">
        <v>-1.7668072281276861</v>
      </c>
      <c r="H163" s="103">
        <v>-0.1766385607912383</v>
      </c>
      <c r="I163" s="103">
        <v>-6.7338342634874412E-2</v>
      </c>
      <c r="K163" s="134"/>
      <c r="L163" s="103">
        <f t="shared" si="68"/>
        <v>0.39682464522056116</v>
      </c>
      <c r="M163" s="103">
        <f t="shared" si="69"/>
        <v>1.0347916564366018</v>
      </c>
      <c r="N163" s="103">
        <f t="shared" si="70"/>
        <v>1.2552247962887058</v>
      </c>
      <c r="O163" s="103">
        <f t="shared" si="71"/>
        <v>1.6815770340477278</v>
      </c>
      <c r="P163" s="103">
        <f t="shared" si="72"/>
        <v>1.7668072281276861</v>
      </c>
      <c r="Q163" s="103">
        <f t="shared" si="73"/>
        <v>0.1766385607912383</v>
      </c>
      <c r="R163" s="103">
        <f t="shared" si="74"/>
        <v>6.7338342634874412E-2</v>
      </c>
      <c r="T163" s="103">
        <f t="shared" si="75"/>
        <v>2.4106430949787332</v>
      </c>
      <c r="U163" s="103">
        <f t="shared" si="76"/>
        <v>23.544684052334848</v>
      </c>
      <c r="V163" s="103">
        <f t="shared" si="77"/>
        <v>2.182891906088932</v>
      </c>
      <c r="W163" s="103">
        <f t="shared" si="78"/>
        <v>66.178861487700487</v>
      </c>
      <c r="X163" s="103">
        <f t="shared" si="79"/>
        <v>7.2909411518748692</v>
      </c>
      <c r="Y163" s="103">
        <f t="shared" si="80"/>
        <v>153.52721738931029</v>
      </c>
      <c r="Z163" s="103">
        <f t="shared" si="81"/>
        <v>33.698978308475567</v>
      </c>
      <c r="AA163" s="103">
        <f t="shared" si="82"/>
        <v>288.83421739076374</v>
      </c>
      <c r="AB163" s="103">
        <f t="shared" si="83"/>
        <v>16.995123341440149</v>
      </c>
      <c r="AC163" s="103">
        <f t="shared" si="84"/>
        <v>3.6356563476183656E-2</v>
      </c>
      <c r="AD163" s="110"/>
      <c r="AE163" s="1"/>
      <c r="AF163" s="1"/>
      <c r="AG163" s="3"/>
      <c r="AH163" s="2"/>
      <c r="AJ163" s="2"/>
    </row>
    <row r="164" spans="1:36" ht="15">
      <c r="A164" s="60" t="s">
        <v>158</v>
      </c>
      <c r="B164" s="60" t="s">
        <v>159</v>
      </c>
      <c r="C164" s="103">
        <v>1.2733062645183919</v>
      </c>
      <c r="D164" s="103">
        <v>0.15006899485989597</v>
      </c>
      <c r="E164" s="103">
        <v>-0.54824621913622362</v>
      </c>
      <c r="F164" s="103">
        <v>-1.0079741181767952</v>
      </c>
      <c r="G164" s="103">
        <v>-3.3644653606112414</v>
      </c>
      <c r="H164" s="103">
        <v>-0.12595841798586849</v>
      </c>
      <c r="I164" s="103">
        <v>-0.41578532725595996</v>
      </c>
      <c r="K164" s="134"/>
      <c r="L164" s="103">
        <f t="shared" ref="L164:L172" si="85">ABS(C164)</f>
        <v>1.2733062645183919</v>
      </c>
      <c r="M164" s="103">
        <f t="shared" ref="M164:M172" si="86">ABS(D164)</f>
        <v>0.15006899485989597</v>
      </c>
      <c r="N164" s="103">
        <f t="shared" ref="N164:N172" si="87">ABS(E164)</f>
        <v>0.54824621913622362</v>
      </c>
      <c r="O164" s="103">
        <f t="shared" ref="O164:O172" si="88">ABS(F164)</f>
        <v>1.0079741181767952</v>
      </c>
      <c r="P164" s="103">
        <f t="shared" ref="P164:P172" si="89">ABS(G164)</f>
        <v>3.3644653606112414</v>
      </c>
      <c r="Q164" s="103">
        <f t="shared" ref="Q164:Q172" si="90">ABS(H164)</f>
        <v>0.12595841798586849</v>
      </c>
      <c r="R164" s="103">
        <f t="shared" ref="R164:R172" si="91">ABS(I164)</f>
        <v>0.41578532725595996</v>
      </c>
      <c r="T164" s="103">
        <f t="shared" ref="T164:T172" si="92">(C164-C$174)^2</f>
        <v>0.45716930703420838</v>
      </c>
      <c r="U164" s="103">
        <f t="shared" ref="U164:U172" si="93">(D164-D$174)^2</f>
        <v>13.450012185115568</v>
      </c>
      <c r="V164" s="103">
        <f t="shared" ref="V164:V172" si="94">(E164-E$174)^2</f>
        <v>10.764516887470725</v>
      </c>
      <c r="W164" s="103">
        <f t="shared" ref="W164:W172" si="95">(F164-F$174)^2</f>
        <v>55.673030231745919</v>
      </c>
      <c r="X164" s="103">
        <f t="shared" ref="X164:X172" si="96">(G164-G$174)^2</f>
        <v>18.471363460917392</v>
      </c>
      <c r="Y164" s="103">
        <f t="shared" ref="Y164:Y172" si="97">(H164-H$174)^2</f>
        <v>152.27387009271516</v>
      </c>
      <c r="Z164" s="103">
        <f t="shared" ref="Z164:Z172" si="98">(I164-I$174)^2</f>
        <v>37.865920323259829</v>
      </c>
      <c r="AA164" s="103">
        <f t="shared" ref="AA164:AA172" si="99">SUM(T164:Z164)</f>
        <v>288.95588248825879</v>
      </c>
      <c r="AB164" s="103">
        <f t="shared" ref="AB164:AB172" si="100">SQRT(AA164)</f>
        <v>16.998702376600949</v>
      </c>
      <c r="AC164" s="103">
        <f t="shared" ref="AC164:AC172" si="101">1-(AB164/$AB$177)</f>
        <v>3.6153627982718706E-2</v>
      </c>
      <c r="AD164" s="110"/>
      <c r="AE164" s="1"/>
      <c r="AF164" s="1"/>
      <c r="AG164" s="3"/>
      <c r="AH164" s="2"/>
      <c r="AJ164" s="2"/>
    </row>
    <row r="165" spans="1:36" ht="15">
      <c r="A165" s="60" t="s">
        <v>274</v>
      </c>
      <c r="B165" s="60" t="s">
        <v>275</v>
      </c>
      <c r="C165" s="103">
        <v>-1.0806729415957819</v>
      </c>
      <c r="D165" s="103">
        <v>-0.30130649134829313</v>
      </c>
      <c r="E165" s="103">
        <v>-1.5158885777141784</v>
      </c>
      <c r="F165" s="103">
        <v>-0.89916150686319996</v>
      </c>
      <c r="G165" s="103">
        <v>0.86074622942791157</v>
      </c>
      <c r="H165" s="103">
        <v>-0.15609255695122351</v>
      </c>
      <c r="I165" s="103">
        <v>-0.41242918941463058</v>
      </c>
      <c r="K165" s="134"/>
      <c r="L165" s="103">
        <f t="shared" si="85"/>
        <v>1.0806729415957819</v>
      </c>
      <c r="M165" s="103">
        <f t="shared" si="86"/>
        <v>0.30130649134829313</v>
      </c>
      <c r="N165" s="103">
        <f t="shared" si="87"/>
        <v>1.5158885777141784</v>
      </c>
      <c r="O165" s="103">
        <f t="shared" si="88"/>
        <v>0.89916150686319996</v>
      </c>
      <c r="P165" s="103">
        <f t="shared" si="89"/>
        <v>0.86074622942791157</v>
      </c>
      <c r="Q165" s="103">
        <f t="shared" si="90"/>
        <v>0.15609255695122351</v>
      </c>
      <c r="R165" s="103">
        <f t="shared" si="91"/>
        <v>0.41242918941463058</v>
      </c>
      <c r="T165" s="103">
        <f t="shared" si="92"/>
        <v>9.1816403625347576</v>
      </c>
      <c r="U165" s="103">
        <f t="shared" si="93"/>
        <v>16.964524244847539</v>
      </c>
      <c r="V165" s="103">
        <f t="shared" si="94"/>
        <v>18.050386798223776</v>
      </c>
      <c r="W165" s="103">
        <f t="shared" si="95"/>
        <v>54.061073701034204</v>
      </c>
      <c r="X165" s="103">
        <f t="shared" si="96"/>
        <v>5.2737841080389347E-3</v>
      </c>
      <c r="Y165" s="103">
        <f t="shared" si="97"/>
        <v>153.01848448428547</v>
      </c>
      <c r="Z165" s="103">
        <f t="shared" si="98"/>
        <v>37.824627403214009</v>
      </c>
      <c r="AA165" s="103">
        <f t="shared" si="99"/>
        <v>289.10601077824776</v>
      </c>
      <c r="AB165" s="103">
        <f t="shared" si="100"/>
        <v>17.003117678186189</v>
      </c>
      <c r="AC165" s="103">
        <f t="shared" si="101"/>
        <v>3.5903275201664364E-2</v>
      </c>
      <c r="AD165" s="110"/>
      <c r="AE165" s="1"/>
      <c r="AF165" s="1"/>
      <c r="AG165" s="3"/>
      <c r="AH165" s="2"/>
      <c r="AJ165" s="2"/>
    </row>
    <row r="166" spans="1:36" ht="15">
      <c r="A166" s="60" t="s">
        <v>174</v>
      </c>
      <c r="B166" s="60" t="s">
        <v>175</v>
      </c>
      <c r="C166" s="103">
        <v>-0.88033428575627748</v>
      </c>
      <c r="D166" s="103">
        <v>-0.86552584910853025</v>
      </c>
      <c r="E166" s="103">
        <v>-1.1485701753632023</v>
      </c>
      <c r="F166" s="103">
        <v>-0.69708094299509571</v>
      </c>
      <c r="G166" s="103">
        <v>0.44482696353343276</v>
      </c>
      <c r="H166" s="103">
        <v>-4.3774402625809297E-2</v>
      </c>
      <c r="I166" s="103">
        <v>-0.79724530549951589</v>
      </c>
      <c r="K166" s="134"/>
      <c r="L166" s="103">
        <f t="shared" si="85"/>
        <v>0.88033428575627748</v>
      </c>
      <c r="M166" s="103">
        <f t="shared" si="86"/>
        <v>0.86552584910853025</v>
      </c>
      <c r="N166" s="103">
        <f t="shared" si="87"/>
        <v>1.1485701753632023</v>
      </c>
      <c r="O166" s="103">
        <f t="shared" si="88"/>
        <v>0.69708094299509571</v>
      </c>
      <c r="P166" s="103">
        <f t="shared" si="89"/>
        <v>0.44482696353343276</v>
      </c>
      <c r="Q166" s="103">
        <f t="shared" si="90"/>
        <v>4.3774402625809297E-2</v>
      </c>
      <c r="R166" s="103">
        <f t="shared" si="91"/>
        <v>0.79724530549951589</v>
      </c>
      <c r="T166" s="103">
        <f t="shared" si="92"/>
        <v>8.0076747345950636</v>
      </c>
      <c r="U166" s="103">
        <f t="shared" si="93"/>
        <v>21.930682590120981</v>
      </c>
      <c r="V166" s="103">
        <f t="shared" si="94"/>
        <v>15.064150280627654</v>
      </c>
      <c r="W166" s="103">
        <f t="shared" si="95"/>
        <v>51.130265612141656</v>
      </c>
      <c r="X166" s="103">
        <f t="shared" si="96"/>
        <v>0.23867141963323243</v>
      </c>
      <c r="Y166" s="103">
        <f t="shared" si="97"/>
        <v>150.2523343271709</v>
      </c>
      <c r="Z166" s="103">
        <f t="shared" si="98"/>
        <v>42.706082187676373</v>
      </c>
      <c r="AA166" s="103">
        <f t="shared" si="99"/>
        <v>289.32986115196587</v>
      </c>
      <c r="AB166" s="103">
        <f t="shared" si="100"/>
        <v>17.009699031786713</v>
      </c>
      <c r="AC166" s="103">
        <f t="shared" si="101"/>
        <v>3.5530104729572409E-2</v>
      </c>
      <c r="AD166" s="110"/>
      <c r="AE166" s="1"/>
      <c r="AF166" s="1"/>
      <c r="AG166" s="3"/>
      <c r="AH166" s="2"/>
      <c r="AJ166" s="2"/>
    </row>
    <row r="167" spans="1:36" ht="15">
      <c r="A167" s="60" t="s">
        <v>180</v>
      </c>
      <c r="B167" s="60" t="s">
        <v>181</v>
      </c>
      <c r="C167" s="103">
        <v>-0.27931831823776526</v>
      </c>
      <c r="D167" s="103">
        <v>0.17827996274790822</v>
      </c>
      <c r="E167" s="103">
        <v>-1.2815724134689848</v>
      </c>
      <c r="F167" s="103">
        <v>-0.87843425887383653</v>
      </c>
      <c r="G167" s="103">
        <v>-2.1827264940221656</v>
      </c>
      <c r="H167" s="103">
        <v>-3.6925734679137699E-2</v>
      </c>
      <c r="I167" s="103">
        <v>-0.73654830581563779</v>
      </c>
      <c r="K167" s="134"/>
      <c r="L167" s="103">
        <f t="shared" si="85"/>
        <v>0.27931831823776526</v>
      </c>
      <c r="M167" s="103">
        <f t="shared" si="86"/>
        <v>0.17827996274790822</v>
      </c>
      <c r="N167" s="103">
        <f t="shared" si="87"/>
        <v>1.2815724134689848</v>
      </c>
      <c r="O167" s="103">
        <f t="shared" si="88"/>
        <v>0.87843425887383653</v>
      </c>
      <c r="P167" s="103">
        <f t="shared" si="89"/>
        <v>2.1827264940221656</v>
      </c>
      <c r="Q167" s="103">
        <f t="shared" si="90"/>
        <v>3.6925734679137699E-2</v>
      </c>
      <c r="R167" s="103">
        <f t="shared" si="91"/>
        <v>0.73654830581563779</v>
      </c>
      <c r="T167" s="103">
        <f t="shared" si="92"/>
        <v>4.9674047750589336</v>
      </c>
      <c r="U167" s="103">
        <f t="shared" si="93"/>
        <v>13.24388477943835</v>
      </c>
      <c r="V167" s="103">
        <f t="shared" si="94"/>
        <v>16.114271418730905</v>
      </c>
      <c r="W167" s="103">
        <f t="shared" si="95"/>
        <v>53.756704014672351</v>
      </c>
      <c r="X167" s="103">
        <f t="shared" si="96"/>
        <v>9.7100389977301145</v>
      </c>
      <c r="Y167" s="103">
        <f t="shared" si="97"/>
        <v>150.08448276865991</v>
      </c>
      <c r="Z167" s="103">
        <f t="shared" si="98"/>
        <v>41.91645785401893</v>
      </c>
      <c r="AA167" s="103">
        <f t="shared" si="99"/>
        <v>289.79324460830946</v>
      </c>
      <c r="AB167" s="103">
        <f t="shared" si="100"/>
        <v>17.023314736217195</v>
      </c>
      <c r="AC167" s="103">
        <f t="shared" si="101"/>
        <v>3.4758078310906271E-2</v>
      </c>
      <c r="AD167" s="110"/>
      <c r="AE167" s="1"/>
      <c r="AF167" s="1"/>
      <c r="AG167" s="3"/>
      <c r="AH167" s="2"/>
      <c r="AJ167" s="2"/>
    </row>
    <row r="168" spans="1:36" ht="15">
      <c r="A168" s="60" t="s">
        <v>226</v>
      </c>
      <c r="B168" s="60" t="s">
        <v>227</v>
      </c>
      <c r="C168" s="103">
        <v>-0.52974163803714547</v>
      </c>
      <c r="D168" s="103">
        <v>-0.47057229867636463</v>
      </c>
      <c r="E168" s="103">
        <v>1.4023888659437744</v>
      </c>
      <c r="F168" s="103">
        <v>-1.08569741197222</v>
      </c>
      <c r="G168" s="103">
        <v>0.42502128420512425</v>
      </c>
      <c r="H168" s="103">
        <v>-0.71494386139962607</v>
      </c>
      <c r="I168" s="103">
        <v>-0.66530713149584753</v>
      </c>
      <c r="K168" s="134"/>
      <c r="L168" s="103">
        <f t="shared" si="85"/>
        <v>0.52974163803714547</v>
      </c>
      <c r="M168" s="103">
        <f t="shared" si="86"/>
        <v>0.47057229867636463</v>
      </c>
      <c r="N168" s="103">
        <f t="shared" si="87"/>
        <v>1.4023888659437744</v>
      </c>
      <c r="O168" s="103">
        <f t="shared" si="88"/>
        <v>1.08569741197222</v>
      </c>
      <c r="P168" s="103">
        <f t="shared" si="89"/>
        <v>0.42502128420512425</v>
      </c>
      <c r="Q168" s="103">
        <f t="shared" si="90"/>
        <v>0.71494386139962607</v>
      </c>
      <c r="R168" s="103">
        <f t="shared" si="91"/>
        <v>0.66530713149584753</v>
      </c>
      <c r="T168" s="103">
        <f t="shared" si="92"/>
        <v>6.1463873501265738</v>
      </c>
      <c r="U168" s="103">
        <f t="shared" si="93"/>
        <v>18.387519616858583</v>
      </c>
      <c r="V168" s="103">
        <f t="shared" si="94"/>
        <v>1.7696907328506706</v>
      </c>
      <c r="W168" s="103">
        <f t="shared" si="95"/>
        <v>56.838925938639036</v>
      </c>
      <c r="X168" s="103">
        <f t="shared" si="96"/>
        <v>0.2584154212939071</v>
      </c>
      <c r="Y168" s="103">
        <f t="shared" si="97"/>
        <v>167.15685212039719</v>
      </c>
      <c r="Z168" s="103">
        <f t="shared" si="98"/>
        <v>40.999060818515119</v>
      </c>
      <c r="AA168" s="103">
        <f t="shared" si="99"/>
        <v>291.55685199868105</v>
      </c>
      <c r="AB168" s="103">
        <f t="shared" si="100"/>
        <v>17.075035929645392</v>
      </c>
      <c r="AC168" s="103">
        <f t="shared" si="101"/>
        <v>3.1825425950877118E-2</v>
      </c>
      <c r="AD168" s="110"/>
      <c r="AE168" s="1"/>
      <c r="AF168" s="1"/>
      <c r="AG168" s="3"/>
      <c r="AH168" s="2"/>
      <c r="AJ168" s="2"/>
    </row>
    <row r="169" spans="1:36" ht="15">
      <c r="A169" s="60" t="s">
        <v>136</v>
      </c>
      <c r="B169" s="60" t="s">
        <v>137</v>
      </c>
      <c r="C169" s="103">
        <v>-0.10402199437819928</v>
      </c>
      <c r="D169" s="103">
        <v>-0.55520520234040038</v>
      </c>
      <c r="E169" s="103">
        <v>-1.6312991793445211</v>
      </c>
      <c r="F169" s="103">
        <v>-1.4260725869564006</v>
      </c>
      <c r="G169" s="103">
        <v>0.81453297766185828</v>
      </c>
      <c r="H169" s="103">
        <v>4.1662730008918958E-3</v>
      </c>
      <c r="I169" s="103">
        <v>-0.52843066427326135</v>
      </c>
      <c r="K169" s="134"/>
      <c r="L169" s="103">
        <f t="shared" si="85"/>
        <v>0.10402199437819928</v>
      </c>
      <c r="M169" s="103">
        <f t="shared" si="86"/>
        <v>0.55520520234040038</v>
      </c>
      <c r="N169" s="103">
        <f t="shared" si="87"/>
        <v>1.6312991793445211</v>
      </c>
      <c r="O169" s="103">
        <f t="shared" si="88"/>
        <v>1.4260725869564006</v>
      </c>
      <c r="P169" s="103">
        <f t="shared" si="89"/>
        <v>0.81453297766185828</v>
      </c>
      <c r="Q169" s="103">
        <f t="shared" si="90"/>
        <v>4.1662730008918958E-3</v>
      </c>
      <c r="R169" s="103">
        <f t="shared" si="91"/>
        <v>0.52843066427326135</v>
      </c>
      <c r="T169" s="103">
        <f t="shared" si="92"/>
        <v>4.216744061039801</v>
      </c>
      <c r="U169" s="103">
        <f t="shared" si="93"/>
        <v>19.120505488011922</v>
      </c>
      <c r="V169" s="103">
        <f t="shared" si="94"/>
        <v>19.044367524611285</v>
      </c>
      <c r="W169" s="103">
        <f t="shared" si="95"/>
        <v>62.087066665221677</v>
      </c>
      <c r="X169" s="103">
        <f t="shared" si="96"/>
        <v>1.4121537611608389E-2</v>
      </c>
      <c r="Y169" s="103">
        <f t="shared" si="97"/>
        <v>149.07934339620502</v>
      </c>
      <c r="Z169" s="103">
        <f t="shared" si="98"/>
        <v>39.264942012720212</v>
      </c>
      <c r="AA169" s="103">
        <f t="shared" si="99"/>
        <v>292.82709068542152</v>
      </c>
      <c r="AB169" s="103">
        <f t="shared" si="100"/>
        <v>17.112191288243057</v>
      </c>
      <c r="AC169" s="103">
        <f t="shared" si="101"/>
        <v>2.9718673518135175E-2</v>
      </c>
      <c r="AD169" s="110"/>
      <c r="AE169" s="1"/>
      <c r="AF169" s="1"/>
      <c r="AG169" s="3"/>
      <c r="AH169" s="2"/>
      <c r="AJ169" s="2"/>
    </row>
    <row r="170" spans="1:36" ht="15">
      <c r="A170" s="60" t="s">
        <v>156</v>
      </c>
      <c r="B170" s="60" t="s">
        <v>157</v>
      </c>
      <c r="C170" s="103">
        <v>-0.15410665833807516</v>
      </c>
      <c r="D170" s="103">
        <v>0.12185802697188471</v>
      </c>
      <c r="E170" s="103">
        <v>-0.50677176677316671</v>
      </c>
      <c r="F170" s="103">
        <v>-1.6556671968280852</v>
      </c>
      <c r="G170" s="103">
        <v>-2.0638924180523142</v>
      </c>
      <c r="H170" s="103">
        <v>-7.1169074412495689E-2</v>
      </c>
      <c r="I170" s="103">
        <v>-0.60851348498069513</v>
      </c>
      <c r="K170" s="134"/>
      <c r="L170" s="103">
        <f t="shared" si="85"/>
        <v>0.15410665833807516</v>
      </c>
      <c r="M170" s="103">
        <f t="shared" si="86"/>
        <v>0.12185802697188471</v>
      </c>
      <c r="N170" s="103">
        <f t="shared" si="87"/>
        <v>0.50677176677316671</v>
      </c>
      <c r="O170" s="103">
        <f t="shared" si="88"/>
        <v>1.6556671968280852</v>
      </c>
      <c r="P170" s="103">
        <f t="shared" si="89"/>
        <v>2.0638924180523142</v>
      </c>
      <c r="Q170" s="103">
        <f t="shared" si="90"/>
        <v>7.1169074412495689E-2</v>
      </c>
      <c r="R170" s="103">
        <f t="shared" si="91"/>
        <v>0.60851348498069513</v>
      </c>
      <c r="T170" s="103">
        <f t="shared" si="92"/>
        <v>4.4249473668496186</v>
      </c>
      <c r="U170" s="103">
        <f t="shared" si="93"/>
        <v>13.657731308211135</v>
      </c>
      <c r="V170" s="103">
        <f t="shared" si="94"/>
        <v>10.494087275257041</v>
      </c>
      <c r="W170" s="103">
        <f t="shared" si="95"/>
        <v>65.757977728603962</v>
      </c>
      <c r="X170" s="103">
        <f t="shared" si="96"/>
        <v>8.9835643405995942</v>
      </c>
      <c r="Y170" s="103">
        <f t="shared" si="97"/>
        <v>150.92467864626769</v>
      </c>
      <c r="Z170" s="103">
        <f t="shared" si="98"/>
        <v>40.274981118017394</v>
      </c>
      <c r="AA170" s="103">
        <f t="shared" si="99"/>
        <v>294.5179677838064</v>
      </c>
      <c r="AB170" s="103">
        <f t="shared" si="100"/>
        <v>17.161525799992447</v>
      </c>
      <c r="AC170" s="103">
        <f t="shared" si="101"/>
        <v>2.6921348809965218E-2</v>
      </c>
      <c r="AD170" s="110"/>
      <c r="AE170" s="1"/>
      <c r="AF170" s="1"/>
      <c r="AG170" s="3"/>
      <c r="AH170" s="2"/>
      <c r="AJ170" s="2"/>
    </row>
    <row r="171" spans="1:36" ht="15">
      <c r="A171" s="60" t="s">
        <v>326</v>
      </c>
      <c r="B171" s="60" t="s">
        <v>327</v>
      </c>
      <c r="C171" s="103">
        <v>-1.0806729415957819</v>
      </c>
      <c r="D171" s="103">
        <v>-0.837314881220519</v>
      </c>
      <c r="E171" s="103">
        <v>-1.435035401378415</v>
      </c>
      <c r="F171" s="103">
        <v>-0.9373174262532501</v>
      </c>
      <c r="G171" s="103">
        <v>-0.40681724758383397</v>
      </c>
      <c r="H171" s="103">
        <v>-0.14924388900455193</v>
      </c>
      <c r="I171" s="103">
        <v>-0.74454915477683048</v>
      </c>
      <c r="K171" s="134"/>
      <c r="L171" s="103">
        <f t="shared" si="85"/>
        <v>1.0806729415957819</v>
      </c>
      <c r="M171" s="103">
        <f t="shared" si="86"/>
        <v>0.837314881220519</v>
      </c>
      <c r="N171" s="103">
        <f t="shared" si="87"/>
        <v>1.435035401378415</v>
      </c>
      <c r="O171" s="103">
        <f t="shared" si="88"/>
        <v>0.9373174262532501</v>
      </c>
      <c r="P171" s="103">
        <f t="shared" si="89"/>
        <v>0.40681724758383397</v>
      </c>
      <c r="Q171" s="103">
        <f t="shared" si="90"/>
        <v>0.14924388900455193</v>
      </c>
      <c r="R171" s="103">
        <f t="shared" si="91"/>
        <v>0.74454915477683048</v>
      </c>
      <c r="T171" s="103">
        <f t="shared" si="92"/>
        <v>9.1816403625347576</v>
      </c>
      <c r="U171" s="103">
        <f t="shared" si="93"/>
        <v>21.667253357382922</v>
      </c>
      <c r="V171" s="103">
        <f t="shared" si="94"/>
        <v>17.369902519045322</v>
      </c>
      <c r="W171" s="103">
        <f t="shared" si="95"/>
        <v>54.623621801462079</v>
      </c>
      <c r="X171" s="103">
        <f t="shared" si="96"/>
        <v>1.7960939612245945</v>
      </c>
      <c r="Y171" s="103">
        <f t="shared" si="97"/>
        <v>152.84909446628777</v>
      </c>
      <c r="Z171" s="103">
        <f t="shared" si="98"/>
        <v>42.020121533625755</v>
      </c>
      <c r="AA171" s="103">
        <f t="shared" si="99"/>
        <v>299.50772800156318</v>
      </c>
      <c r="AB171" s="103">
        <f t="shared" si="100"/>
        <v>17.306291572765183</v>
      </c>
      <c r="AC171" s="103">
        <f t="shared" si="101"/>
        <v>1.8712959617190772E-2</v>
      </c>
      <c r="AD171" s="110"/>
      <c r="AE171" s="1"/>
      <c r="AF171" s="1"/>
      <c r="AG171" s="3"/>
      <c r="AH171" s="2"/>
      <c r="AJ171" s="2"/>
    </row>
    <row r="172" spans="1:36" ht="15">
      <c r="A172" s="60" t="s">
        <v>72</v>
      </c>
      <c r="B172" s="60" t="s">
        <v>73</v>
      </c>
      <c r="C172" s="103">
        <v>-0.8302496217964016</v>
      </c>
      <c r="D172" s="103">
        <v>-0.49878326656437588</v>
      </c>
      <c r="E172" s="103">
        <v>0.48723383143112536</v>
      </c>
      <c r="F172" s="103">
        <v>-1.9924702092294275</v>
      </c>
      <c r="G172" s="103">
        <v>-1.0934141309651961</v>
      </c>
      <c r="H172" s="103">
        <v>-5.1992804161815218E-2</v>
      </c>
      <c r="I172" s="103">
        <v>-1.006302236678279</v>
      </c>
      <c r="K172" s="134"/>
      <c r="L172" s="103">
        <f t="shared" si="85"/>
        <v>0.8302496217964016</v>
      </c>
      <c r="M172" s="103">
        <f t="shared" si="86"/>
        <v>0.49878326656437588</v>
      </c>
      <c r="N172" s="103">
        <f t="shared" si="87"/>
        <v>0.48723383143112536</v>
      </c>
      <c r="O172" s="103">
        <f t="shared" si="88"/>
        <v>1.9924702092294275</v>
      </c>
      <c r="P172" s="103">
        <f t="shared" si="89"/>
        <v>1.0934141309651961</v>
      </c>
      <c r="Q172" s="103">
        <f t="shared" si="90"/>
        <v>5.1992804161815218E-2</v>
      </c>
      <c r="R172" s="103">
        <f t="shared" si="91"/>
        <v>1.006302236678279</v>
      </c>
      <c r="T172" s="103">
        <f t="shared" si="92"/>
        <v>7.7267256954300096</v>
      </c>
      <c r="U172" s="103">
        <f t="shared" si="93"/>
        <v>18.630256523158</v>
      </c>
      <c r="V172" s="103">
        <f t="shared" si="94"/>
        <v>5.0420558936501649</v>
      </c>
      <c r="W172" s="103">
        <f t="shared" si="95"/>
        <v>71.333772338707419</v>
      </c>
      <c r="X172" s="103">
        <f t="shared" si="96"/>
        <v>4.1078419702360351</v>
      </c>
      <c r="Y172" s="103">
        <f t="shared" si="97"/>
        <v>150.45388002461104</v>
      </c>
      <c r="Z172" s="103">
        <f t="shared" si="98"/>
        <v>45.482156510036788</v>
      </c>
      <c r="AA172" s="103">
        <f t="shared" si="99"/>
        <v>302.77668895582951</v>
      </c>
      <c r="AB172" s="103">
        <f t="shared" si="100"/>
        <v>17.400479561087664</v>
      </c>
      <c r="AC172" s="103">
        <f t="shared" si="101"/>
        <v>1.3372390153653768E-2</v>
      </c>
      <c r="AD172" s="110"/>
      <c r="AE172" s="1"/>
      <c r="AF172" s="1"/>
      <c r="AG172" s="3"/>
      <c r="AH172" s="2"/>
      <c r="AJ172" s="2"/>
    </row>
    <row r="173" spans="1:36">
      <c r="K173" s="134"/>
      <c r="L173" s="134"/>
      <c r="M173" s="134"/>
      <c r="AF173" s="112"/>
    </row>
    <row r="174" spans="1:36">
      <c r="A174" s="121"/>
      <c r="B174" s="121" t="s">
        <v>362</v>
      </c>
      <c r="C174" s="121">
        <f t="shared" ref="C174:I174" si="102">MAX(C4:C172)</f>
        <v>1.9494492279767188</v>
      </c>
      <c r="D174" s="121">
        <f t="shared" si="102"/>
        <v>3.8174948203014369</v>
      </c>
      <c r="E174" s="103">
        <f t="shared" si="102"/>
        <v>2.7326861007190222</v>
      </c>
      <c r="F174" s="103">
        <f t="shared" si="102"/>
        <v>6.4534620861839924</v>
      </c>
      <c r="G174" s="121">
        <f t="shared" si="102"/>
        <v>0.93336705363170958</v>
      </c>
      <c r="H174" s="121">
        <f t="shared" si="102"/>
        <v>12.213971488327017</v>
      </c>
      <c r="I174" s="121">
        <f t="shared" si="102"/>
        <v>5.7377437677642167</v>
      </c>
      <c r="J174" s="103">
        <f>SUM(C174:I174)</f>
        <v>33.838174544904113</v>
      </c>
      <c r="K174" s="134"/>
      <c r="L174" s="134"/>
      <c r="M174" s="134"/>
      <c r="N174" s="121"/>
      <c r="O174" s="121"/>
      <c r="R174" s="121"/>
      <c r="S174" s="121"/>
      <c r="T174" s="121"/>
      <c r="V174" s="121"/>
      <c r="W174" s="121"/>
      <c r="Z174" s="121" t="s">
        <v>367</v>
      </c>
      <c r="AA174" s="103"/>
      <c r="AB174" s="103">
        <f>MAX(AB4:AB172)</f>
        <v>17.400479561087664</v>
      </c>
      <c r="AC174" s="103"/>
    </row>
    <row r="175" spans="1:36">
      <c r="A175" s="121"/>
      <c r="B175" s="121" t="s">
        <v>363</v>
      </c>
      <c r="C175" s="121">
        <f t="shared" ref="C175:I175" si="103">MIN(C4:C172)</f>
        <v>-3.7101177994892751</v>
      </c>
      <c r="D175" s="121">
        <f t="shared" si="103"/>
        <v>-1.5425890784208154</v>
      </c>
      <c r="E175" s="121">
        <f t="shared" si="103"/>
        <v>-2.2838051498308021</v>
      </c>
      <c r="F175" s="121">
        <f t="shared" si="103"/>
        <v>-2.1445187344155419</v>
      </c>
      <c r="G175" s="121">
        <f t="shared" si="103"/>
        <v>-5.4176541176458919</v>
      </c>
      <c r="H175" s="121">
        <f t="shared" si="103"/>
        <v>-1.2751648994373628</v>
      </c>
      <c r="I175" s="121">
        <f t="shared" si="103"/>
        <v>-1.006302236678279</v>
      </c>
      <c r="J175" s="103">
        <f>SUM(C175:I175)</f>
        <v>-17.380152015917968</v>
      </c>
      <c r="K175" s="134"/>
      <c r="L175" s="134"/>
      <c r="M175" s="134"/>
      <c r="N175" s="121"/>
      <c r="O175" s="121"/>
      <c r="P175" s="121"/>
      <c r="Q175" s="121"/>
      <c r="R175" s="121"/>
      <c r="S175" s="121"/>
      <c r="T175" s="121"/>
      <c r="V175" s="121"/>
      <c r="W175" s="121"/>
      <c r="X175" s="121"/>
      <c r="Y175" s="194"/>
      <c r="Z175" s="121" t="s">
        <v>368</v>
      </c>
      <c r="AA175" s="103"/>
      <c r="AB175" s="103">
        <f>AVERAGE(AB4:AB172)</f>
        <v>16.024738862100907</v>
      </c>
      <c r="AC175" s="103">
        <f>AVERAGE(AC4:AC172)</f>
        <v>9.1378502160189917E-2</v>
      </c>
    </row>
    <row r="176" spans="1:36">
      <c r="B176" s="103" t="s">
        <v>364</v>
      </c>
      <c r="C176" s="103">
        <f t="shared" ref="C176:I176" si="104">C174-C175</f>
        <v>5.6595670274659939</v>
      </c>
      <c r="D176" s="103">
        <f t="shared" si="104"/>
        <v>5.3600838987222525</v>
      </c>
      <c r="E176" s="103">
        <f t="shared" si="104"/>
        <v>5.0164912505498247</v>
      </c>
      <c r="F176" s="103">
        <f t="shared" si="104"/>
        <v>8.5979808205995347</v>
      </c>
      <c r="G176" s="103">
        <f t="shared" si="104"/>
        <v>6.3510211712776012</v>
      </c>
      <c r="H176" s="103">
        <f t="shared" si="104"/>
        <v>13.489136387764379</v>
      </c>
      <c r="I176" s="103">
        <f t="shared" si="104"/>
        <v>6.7440460044424952</v>
      </c>
      <c r="J176" s="103">
        <f>SUM(C176:I176)</f>
        <v>51.218326560822078</v>
      </c>
      <c r="K176" s="134"/>
      <c r="L176" s="134"/>
      <c r="M176" s="134"/>
      <c r="Z176" s="103" t="s">
        <v>369</v>
      </c>
      <c r="AA176" s="103"/>
      <c r="AB176" s="103">
        <f>STDEV(AB4:AB172)</f>
        <v>0.80579022079506368</v>
      </c>
      <c r="AC176" s="103">
        <f>STDEV(AC4:AC172)</f>
        <v>4.5689251080094855E-2</v>
      </c>
    </row>
    <row r="177" spans="1:31">
      <c r="K177" s="134"/>
      <c r="L177" s="134"/>
      <c r="M177" s="134"/>
      <c r="Z177" s="103" t="s">
        <v>370</v>
      </c>
      <c r="AA177" s="103"/>
      <c r="AB177" s="103">
        <f>AB175+2*AB176</f>
        <v>17.636319303691035</v>
      </c>
      <c r="AC177" s="103"/>
    </row>
    <row r="178" spans="1:31" ht="15">
      <c r="A178" s="120"/>
      <c r="K178" s="134"/>
      <c r="L178" s="134"/>
      <c r="M178" s="134"/>
      <c r="Z178" s="103"/>
      <c r="AA178" s="103"/>
      <c r="AB178" s="103"/>
      <c r="AC178" s="110">
        <f>AC176/AC175*100</f>
        <v>49.999999999999886</v>
      </c>
    </row>
    <row r="179" spans="1:31">
      <c r="K179" s="134"/>
      <c r="L179" s="134"/>
      <c r="M179" s="134"/>
      <c r="AB179" s="110"/>
      <c r="AC179" s="110"/>
      <c r="AD179" s="110"/>
      <c r="AE179" s="110"/>
    </row>
    <row r="180" spans="1:31">
      <c r="B180" s="121"/>
      <c r="D180" s="121"/>
      <c r="E180" s="121"/>
      <c r="F180" s="121"/>
      <c r="G180" s="121"/>
      <c r="H180" s="121"/>
      <c r="I180" s="121"/>
      <c r="J180" s="121"/>
      <c r="K180" s="134"/>
      <c r="L180" s="134"/>
      <c r="M180" s="134"/>
      <c r="AB180" s="110"/>
      <c r="AC180" s="110"/>
      <c r="AD180" s="110"/>
    </row>
    <row r="181" spans="1:31" ht="15">
      <c r="A181" s="110"/>
      <c r="B181" s="122"/>
      <c r="D181" s="8"/>
      <c r="E181" s="8"/>
      <c r="F181" s="9"/>
      <c r="G181" s="9"/>
      <c r="H181" s="9"/>
      <c r="I181" s="123"/>
      <c r="J181" s="123"/>
      <c r="N181" s="110"/>
      <c r="O181" s="110"/>
      <c r="P181" s="110"/>
      <c r="Q181" s="110"/>
      <c r="R181" s="110"/>
      <c r="S181" s="110"/>
      <c r="T181" s="110"/>
      <c r="Y181" s="112"/>
    </row>
    <row r="182" spans="1:31" ht="15">
      <c r="A182" s="110"/>
      <c r="B182" s="122"/>
      <c r="D182" s="124"/>
      <c r="E182" s="124"/>
      <c r="F182" s="125"/>
      <c r="G182" s="125"/>
      <c r="H182" s="125"/>
      <c r="I182" s="123"/>
      <c r="J182" s="123"/>
      <c r="N182" s="110"/>
      <c r="O182" s="110"/>
      <c r="P182" s="110"/>
      <c r="Q182" s="110"/>
      <c r="R182" s="110"/>
      <c r="S182" s="110"/>
      <c r="T182" s="110"/>
      <c r="Y182" s="112"/>
    </row>
    <row r="183" spans="1:31" ht="165">
      <c r="A183" s="190" t="s">
        <v>0</v>
      </c>
      <c r="B183" s="190" t="s">
        <v>1</v>
      </c>
      <c r="C183" s="158" t="s">
        <v>713</v>
      </c>
      <c r="D183" s="193" t="s">
        <v>7</v>
      </c>
      <c r="E183" s="6" t="s">
        <v>8</v>
      </c>
      <c r="F183" s="6" t="s">
        <v>714</v>
      </c>
      <c r="G183" s="7" t="s">
        <v>10</v>
      </c>
      <c r="H183" s="140" t="s">
        <v>14</v>
      </c>
      <c r="I183" s="139" t="s">
        <v>18</v>
      </c>
      <c r="J183" s="123"/>
      <c r="K183" s="134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2"/>
    </row>
    <row r="184" spans="1:31" ht="15">
      <c r="A184" s="191"/>
      <c r="B184" s="191"/>
      <c r="C184" s="158" t="s">
        <v>19</v>
      </c>
      <c r="D184" s="193" t="s">
        <v>19</v>
      </c>
      <c r="E184" s="114" t="s">
        <v>19</v>
      </c>
      <c r="F184" s="114">
        <v>2010</v>
      </c>
      <c r="G184" s="115">
        <v>2010</v>
      </c>
      <c r="H184" s="147">
        <v>2010</v>
      </c>
      <c r="I184" s="139" t="s">
        <v>19</v>
      </c>
      <c r="J184" s="110"/>
      <c r="K184" s="134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2"/>
    </row>
    <row r="185" spans="1:31" ht="15">
      <c r="A185" s="192"/>
      <c r="B185" s="192"/>
      <c r="C185" s="137" t="s">
        <v>20</v>
      </c>
      <c r="D185" s="113" t="s">
        <v>22</v>
      </c>
      <c r="E185" s="114" t="s">
        <v>21</v>
      </c>
      <c r="F185" s="114" t="s">
        <v>20</v>
      </c>
      <c r="G185" s="193" t="s">
        <v>20</v>
      </c>
      <c r="H185" s="158" t="s">
        <v>20</v>
      </c>
      <c r="I185" s="139" t="s">
        <v>23</v>
      </c>
      <c r="J185" s="117" t="s">
        <v>372</v>
      </c>
      <c r="K185" s="117" t="s">
        <v>371</v>
      </c>
      <c r="P185" s="110"/>
      <c r="Q185" s="110"/>
      <c r="R185" s="110"/>
      <c r="S185" s="110"/>
      <c r="T185" s="110"/>
      <c r="U185" s="110"/>
      <c r="V185" s="110"/>
      <c r="W185" s="110"/>
      <c r="X185" s="110"/>
      <c r="Y185" s="112"/>
    </row>
    <row r="186" spans="1:31">
      <c r="A186" s="60" t="s">
        <v>360</v>
      </c>
      <c r="B186" s="60" t="s">
        <v>361</v>
      </c>
      <c r="C186" s="121">
        <v>-1.5815195811945422</v>
      </c>
      <c r="D186" s="121">
        <v>1.3913515819324183</v>
      </c>
      <c r="E186" s="121">
        <v>2.5396434285802774</v>
      </c>
      <c r="F186" s="121">
        <v>-0.90418243164238543</v>
      </c>
      <c r="G186" s="121">
        <v>0.70890268791088007</v>
      </c>
      <c r="H186" s="121">
        <v>12.213971488327017</v>
      </c>
      <c r="I186" s="121">
        <v>2.5899185760037735</v>
      </c>
      <c r="J186" s="110">
        <f t="shared" ref="J186:J217" si="105">AVERAGE(C186:I186)</f>
        <v>2.4225836785596337</v>
      </c>
      <c r="K186" s="110">
        <f t="shared" ref="K186:K217" si="106">SUM(C186:I186)</f>
        <v>16.958085749917437</v>
      </c>
      <c r="P186" s="110"/>
      <c r="Q186" s="110"/>
      <c r="R186" s="110"/>
      <c r="S186" s="110"/>
      <c r="T186" s="110"/>
      <c r="U186" s="110"/>
      <c r="V186" s="110"/>
      <c r="W186" s="110"/>
      <c r="X186" s="110"/>
      <c r="Y186" s="112"/>
    </row>
    <row r="187" spans="1:31">
      <c r="A187" s="60" t="s">
        <v>54</v>
      </c>
      <c r="B187" s="60" t="s">
        <v>55</v>
      </c>
      <c r="C187" s="103">
        <v>1.7741529041171524</v>
      </c>
      <c r="D187" s="103">
        <v>2.2376806185727727</v>
      </c>
      <c r="E187" s="103">
        <v>2.4670902853025738</v>
      </c>
      <c r="F187" s="103">
        <v>-0.74889750850262948</v>
      </c>
      <c r="G187" s="103">
        <v>0.72210647412975248</v>
      </c>
      <c r="H187" s="103">
        <v>-0.24238577307928563</v>
      </c>
      <c r="I187" s="103">
        <v>3.0957473528216966</v>
      </c>
      <c r="J187" s="110">
        <f t="shared" si="105"/>
        <v>1.3293563361945762</v>
      </c>
      <c r="K187" s="110">
        <f t="shared" si="106"/>
        <v>9.3054943533620325</v>
      </c>
      <c r="P187" s="110"/>
      <c r="Q187" s="110"/>
      <c r="R187" s="110"/>
      <c r="S187" s="110"/>
      <c r="T187" s="110"/>
      <c r="U187" s="110"/>
      <c r="V187" s="110"/>
      <c r="W187" s="110"/>
      <c r="X187" s="110"/>
      <c r="Y187" s="112"/>
    </row>
    <row r="188" spans="1:31">
      <c r="A188" s="60" t="s">
        <v>220</v>
      </c>
      <c r="B188" s="60" t="s">
        <v>221</v>
      </c>
      <c r="C188" s="103">
        <v>0.87262895283938413</v>
      </c>
      <c r="D188" s="103">
        <v>-0.38593939501232888</v>
      </c>
      <c r="E188" s="103">
        <v>-0.11258635113394413</v>
      </c>
      <c r="F188" s="103">
        <v>-0.79380291872587405</v>
      </c>
      <c r="G188" s="103">
        <v>0.92676516052227331</v>
      </c>
      <c r="H188" s="103">
        <v>7.5392419646276521E-2</v>
      </c>
      <c r="I188" s="103">
        <v>5.7377437677642167</v>
      </c>
      <c r="J188" s="110">
        <f t="shared" si="105"/>
        <v>0.90288594798571487</v>
      </c>
      <c r="K188" s="110">
        <f t="shared" si="106"/>
        <v>6.3202016359000037</v>
      </c>
      <c r="P188" s="110"/>
      <c r="Q188" s="110"/>
      <c r="R188" s="110"/>
      <c r="S188" s="110"/>
      <c r="T188" s="110"/>
      <c r="U188" s="110"/>
      <c r="V188" s="110"/>
      <c r="W188" s="110"/>
      <c r="X188" s="110"/>
      <c r="Y188" s="112"/>
    </row>
    <row r="189" spans="1:31">
      <c r="A189" s="60" t="s">
        <v>306</v>
      </c>
      <c r="B189" s="60" t="s">
        <v>307</v>
      </c>
      <c r="C189" s="103">
        <v>1.573814248277648</v>
      </c>
      <c r="D189" s="103">
        <v>-0.10382971613221033</v>
      </c>
      <c r="E189" s="103">
        <v>-0.13788013269902247</v>
      </c>
      <c r="F189" s="103">
        <v>0.80764202488432968</v>
      </c>
      <c r="G189" s="103">
        <v>0.45803074975230518</v>
      </c>
      <c r="H189" s="103">
        <v>0.16990403731034459</v>
      </c>
      <c r="I189" s="103">
        <v>3.5026434997763833</v>
      </c>
      <c r="J189" s="110">
        <f t="shared" si="105"/>
        <v>0.89576067302425399</v>
      </c>
      <c r="K189" s="110">
        <f t="shared" si="106"/>
        <v>6.2703247111697777</v>
      </c>
      <c r="P189" s="110"/>
      <c r="Q189" s="110"/>
      <c r="R189" s="110"/>
      <c r="S189" s="110"/>
      <c r="T189" s="110"/>
      <c r="U189" s="110"/>
      <c r="V189" s="110"/>
      <c r="W189" s="110"/>
      <c r="X189" s="110"/>
      <c r="Y189" s="112"/>
    </row>
    <row r="190" spans="1:31">
      <c r="A190" s="60" t="s">
        <v>44</v>
      </c>
      <c r="B190" s="60" t="s">
        <v>45</v>
      </c>
      <c r="C190" s="103">
        <v>0.19648598938105682</v>
      </c>
      <c r="D190" s="103">
        <v>0.68607738473212176</v>
      </c>
      <c r="E190" s="103">
        <v>-0.72876944174832836</v>
      </c>
      <c r="F190" s="103">
        <v>6.4534620861839924</v>
      </c>
      <c r="G190" s="103">
        <v>-7.6722592112025617E-2</v>
      </c>
      <c r="H190" s="103">
        <v>-5.3362537751149533E-2</v>
      </c>
      <c r="I190" s="103">
        <v>-0.30177825532804681</v>
      </c>
      <c r="J190" s="110">
        <f t="shared" si="105"/>
        <v>0.88219894762251727</v>
      </c>
      <c r="K190" s="110">
        <f t="shared" si="106"/>
        <v>6.175392633357621</v>
      </c>
      <c r="P190" s="110"/>
      <c r="Q190" s="110"/>
      <c r="R190" s="110"/>
      <c r="S190" s="110"/>
      <c r="T190" s="110"/>
      <c r="U190" s="110"/>
      <c r="V190" s="110"/>
      <c r="W190" s="110"/>
      <c r="X190" s="110"/>
      <c r="Y190" s="112"/>
    </row>
    <row r="191" spans="1:31">
      <c r="A191" s="60" t="s">
        <v>82</v>
      </c>
      <c r="B191" s="60" t="s">
        <v>83</v>
      </c>
      <c r="C191" s="103">
        <v>-0.37948764615751701</v>
      </c>
      <c r="D191" s="103">
        <v>-0.27309552346028187</v>
      </c>
      <c r="E191" s="103">
        <v>0.39301217968955676</v>
      </c>
      <c r="F191" s="103">
        <v>0.59090595673815938</v>
      </c>
      <c r="G191" s="103">
        <v>0.78812540522411423</v>
      </c>
      <c r="H191" s="103">
        <v>-8.760587748450753E-2</v>
      </c>
      <c r="I191" s="103">
        <v>4.7846015680920155</v>
      </c>
      <c r="J191" s="110">
        <f t="shared" si="105"/>
        <v>0.8309222946630771</v>
      </c>
      <c r="K191" s="110">
        <f t="shared" si="106"/>
        <v>5.8164560626415396</v>
      </c>
      <c r="P191" s="110"/>
      <c r="Q191" s="110"/>
      <c r="R191" s="110"/>
      <c r="S191" s="110"/>
      <c r="T191" s="110"/>
      <c r="U191" s="110"/>
      <c r="V191" s="110"/>
      <c r="W191" s="110"/>
      <c r="X191" s="110"/>
      <c r="Y191" s="112"/>
    </row>
    <row r="192" spans="1:31">
      <c r="A192" s="60" t="s">
        <v>168</v>
      </c>
      <c r="B192" s="60" t="s">
        <v>169</v>
      </c>
      <c r="C192" s="103">
        <v>1.0479252766989502</v>
      </c>
      <c r="D192" s="103">
        <v>-0.837314881220519</v>
      </c>
      <c r="E192" s="103">
        <v>-0.49925135965472067</v>
      </c>
      <c r="F192" s="103">
        <v>4.044039978525821</v>
      </c>
      <c r="G192" s="103">
        <v>0.55045725328441097</v>
      </c>
      <c r="H192" s="103">
        <v>-3.4186267500469061E-2</v>
      </c>
      <c r="I192" s="103">
        <v>1.1805650325094803</v>
      </c>
      <c r="J192" s="110">
        <f t="shared" si="105"/>
        <v>0.77889071894899331</v>
      </c>
      <c r="K192" s="110">
        <f t="shared" si="106"/>
        <v>5.4522350326429532</v>
      </c>
      <c r="P192" s="110"/>
      <c r="Q192" s="110"/>
      <c r="R192" s="110"/>
      <c r="S192" s="110"/>
      <c r="T192" s="110"/>
      <c r="U192" s="110"/>
      <c r="V192" s="110"/>
      <c r="W192" s="110"/>
      <c r="X192" s="110"/>
      <c r="Y192" s="112"/>
    </row>
    <row r="193" spans="1:25">
      <c r="A193" s="60" t="s">
        <v>342</v>
      </c>
      <c r="B193" s="60" t="s">
        <v>343</v>
      </c>
      <c r="C193" s="103">
        <v>1.3734755924381445</v>
      </c>
      <c r="D193" s="103">
        <v>3.7610728845254147</v>
      </c>
      <c r="E193" s="103">
        <v>0.21539951065733509</v>
      </c>
      <c r="F193" s="103">
        <v>0.54649175773170222</v>
      </c>
      <c r="G193" s="103">
        <v>-0.88215355146323915</v>
      </c>
      <c r="H193" s="103">
        <v>-0.22594897000727382</v>
      </c>
      <c r="I193" s="103">
        <v>0.35941687210892043</v>
      </c>
      <c r="J193" s="110">
        <f t="shared" si="105"/>
        <v>0.73539344228442904</v>
      </c>
      <c r="K193" s="110">
        <f t="shared" si="106"/>
        <v>5.1477540959910035</v>
      </c>
      <c r="P193" s="110"/>
      <c r="Q193" s="110"/>
      <c r="R193" s="110"/>
      <c r="S193" s="110"/>
      <c r="T193" s="110"/>
      <c r="U193" s="110"/>
      <c r="V193" s="110"/>
      <c r="W193" s="110"/>
      <c r="X193" s="110"/>
      <c r="Y193" s="112"/>
    </row>
    <row r="194" spans="1:25">
      <c r="A194" s="60" t="s">
        <v>334</v>
      </c>
      <c r="B194" s="60" t="s">
        <v>335</v>
      </c>
      <c r="C194" s="103">
        <v>0.77245962491963149</v>
      </c>
      <c r="D194" s="103">
        <v>-0.7808929454444945</v>
      </c>
      <c r="E194" s="103">
        <v>-0.74571650756219554</v>
      </c>
      <c r="F194" s="103">
        <v>0.35127882410336125</v>
      </c>
      <c r="G194" s="103">
        <v>0.78812540522411423</v>
      </c>
      <c r="H194" s="103">
        <v>9.3198956307622677E-2</v>
      </c>
      <c r="I194" s="103">
        <v>3.8018333981678172</v>
      </c>
      <c r="J194" s="110">
        <f t="shared" si="105"/>
        <v>0.61146953653083658</v>
      </c>
      <c r="K194" s="110">
        <f t="shared" si="106"/>
        <v>4.2802867557158564</v>
      </c>
      <c r="P194" s="110"/>
      <c r="Q194" s="110"/>
      <c r="R194" s="110"/>
      <c r="S194" s="110"/>
      <c r="T194" s="110"/>
      <c r="U194" s="110"/>
      <c r="V194" s="110"/>
      <c r="W194" s="110"/>
      <c r="X194" s="110"/>
      <c r="Y194" s="112"/>
    </row>
    <row r="195" spans="1:25">
      <c r="A195" s="60" t="s">
        <v>52</v>
      </c>
      <c r="B195" s="60" t="s">
        <v>53</v>
      </c>
      <c r="C195" s="103">
        <v>1.6489412442174622</v>
      </c>
      <c r="D195" s="103">
        <v>0.40396770585200326</v>
      </c>
      <c r="E195" s="103">
        <v>0.78483749810395687</v>
      </c>
      <c r="F195" s="103">
        <v>0.45322380517719213</v>
      </c>
      <c r="G195" s="103">
        <v>0.47783642908061369</v>
      </c>
      <c r="H195" s="103">
        <v>-0.1684201592552324</v>
      </c>
      <c r="I195" s="103">
        <v>0.38485522771666236</v>
      </c>
      <c r="J195" s="110">
        <f t="shared" si="105"/>
        <v>0.56932025012752252</v>
      </c>
      <c r="K195" s="110">
        <f t="shared" si="106"/>
        <v>3.9852417508926576</v>
      </c>
      <c r="P195" s="110"/>
      <c r="Q195" s="110"/>
      <c r="R195" s="110"/>
      <c r="S195" s="110"/>
      <c r="T195" s="110"/>
      <c r="U195" s="110"/>
      <c r="V195" s="110"/>
      <c r="W195" s="110"/>
      <c r="X195" s="110"/>
      <c r="Y195" s="112"/>
    </row>
    <row r="196" spans="1:25">
      <c r="A196" s="60" t="s">
        <v>348</v>
      </c>
      <c r="B196" s="60" t="s">
        <v>349</v>
      </c>
      <c r="C196" s="103">
        <v>0.89767128481932168</v>
      </c>
      <c r="D196" s="103">
        <v>2.7736890084449999</v>
      </c>
      <c r="E196" s="103">
        <v>0.62540961035425646</v>
      </c>
      <c r="F196" s="103">
        <v>0.19673693565229028</v>
      </c>
      <c r="G196" s="103">
        <v>9.4926628733315851E-2</v>
      </c>
      <c r="H196" s="103">
        <v>-0.11089134850319096</v>
      </c>
      <c r="I196" s="103">
        <v>-0.66096413024586576</v>
      </c>
      <c r="J196" s="110">
        <f t="shared" si="105"/>
        <v>0.54522542703644683</v>
      </c>
      <c r="K196" s="110">
        <f t="shared" si="106"/>
        <v>3.8165779892551281</v>
      </c>
      <c r="P196" s="110"/>
      <c r="Q196" s="110"/>
      <c r="R196" s="110"/>
      <c r="S196" s="110"/>
      <c r="T196" s="110"/>
      <c r="U196" s="110"/>
      <c r="V196" s="110"/>
      <c r="W196" s="110"/>
      <c r="X196" s="110"/>
      <c r="Y196" s="112"/>
    </row>
    <row r="197" spans="1:25">
      <c r="A197" s="60" t="s">
        <v>170</v>
      </c>
      <c r="B197" s="60" t="s">
        <v>171</v>
      </c>
      <c r="C197" s="103">
        <v>0.12135899344124346</v>
      </c>
      <c r="D197" s="103">
        <v>-0.49878326656437588</v>
      </c>
      <c r="E197" s="103">
        <v>-0.34104071688791132</v>
      </c>
      <c r="F197" s="103">
        <v>0.38068310061204658</v>
      </c>
      <c r="G197" s="103">
        <v>0.80132919144298587</v>
      </c>
      <c r="H197" s="103">
        <v>-0.17800829438057261</v>
      </c>
      <c r="I197" s="103">
        <v>3.1438777078166642</v>
      </c>
      <c r="J197" s="110">
        <f t="shared" si="105"/>
        <v>0.48991667364001146</v>
      </c>
      <c r="K197" s="110">
        <f t="shared" si="106"/>
        <v>3.4294167154800803</v>
      </c>
      <c r="P197" s="110"/>
      <c r="Q197" s="110"/>
      <c r="R197" s="110"/>
      <c r="S197" s="110"/>
      <c r="T197" s="110"/>
      <c r="U197" s="110"/>
      <c r="V197" s="110"/>
      <c r="W197" s="110"/>
      <c r="X197" s="110"/>
      <c r="Y197" s="112"/>
    </row>
    <row r="198" spans="1:25">
      <c r="A198" s="60" t="s">
        <v>218</v>
      </c>
      <c r="B198" s="60" t="s">
        <v>219</v>
      </c>
      <c r="C198" s="103">
        <v>0.39682464522056116</v>
      </c>
      <c r="D198" s="103">
        <v>-0.16025165190823384</v>
      </c>
      <c r="E198" s="103">
        <v>0.53389280877462708</v>
      </c>
      <c r="F198" s="103">
        <v>-0.29291981525888616</v>
      </c>
      <c r="G198" s="103">
        <v>0.44482696353343276</v>
      </c>
      <c r="H198" s="103">
        <v>-0.20403323257792469</v>
      </c>
      <c r="I198" s="103">
        <v>2.6976257016645975</v>
      </c>
      <c r="J198" s="110">
        <f t="shared" si="105"/>
        <v>0.48799505992116771</v>
      </c>
      <c r="K198" s="110">
        <f t="shared" si="106"/>
        <v>3.4159654194481739</v>
      </c>
      <c r="P198" s="110"/>
      <c r="Q198" s="110"/>
      <c r="R198" s="110"/>
      <c r="S198" s="110"/>
      <c r="T198" s="110"/>
      <c r="U198" s="110"/>
      <c r="V198" s="110"/>
      <c r="W198" s="110"/>
      <c r="X198" s="110"/>
      <c r="Y198" s="112"/>
    </row>
    <row r="199" spans="1:25">
      <c r="A199" s="60" t="s">
        <v>88</v>
      </c>
      <c r="B199" s="60" t="s">
        <v>89</v>
      </c>
      <c r="C199" s="103">
        <v>-1.1057152735757203</v>
      </c>
      <c r="D199" s="103">
        <v>6.5436091195861204E-2</v>
      </c>
      <c r="E199" s="103">
        <v>0.5862368394395665</v>
      </c>
      <c r="F199" s="103">
        <v>1.6986245577740589</v>
      </c>
      <c r="G199" s="103">
        <v>0.62307807748820976</v>
      </c>
      <c r="H199" s="103">
        <v>-8.6236143895173215E-2</v>
      </c>
      <c r="I199" s="103">
        <v>1.5376183206978864</v>
      </c>
      <c r="J199" s="110">
        <f t="shared" si="105"/>
        <v>0.47414892416066984</v>
      </c>
      <c r="K199" s="110">
        <f t="shared" si="106"/>
        <v>3.3190424691246889</v>
      </c>
      <c r="P199" s="110"/>
      <c r="Q199" s="110"/>
      <c r="R199" s="110"/>
      <c r="S199" s="110"/>
      <c r="T199" s="110"/>
      <c r="U199" s="110"/>
      <c r="V199" s="110"/>
      <c r="W199" s="110"/>
      <c r="X199" s="110"/>
      <c r="Y199" s="112"/>
    </row>
    <row r="200" spans="1:25">
      <c r="A200" s="60" t="s">
        <v>354</v>
      </c>
      <c r="B200" s="60" t="s">
        <v>355</v>
      </c>
      <c r="C200" s="103">
        <v>0.89767128481932168</v>
      </c>
      <c r="D200" s="103">
        <v>0.40396770585200326</v>
      </c>
      <c r="E200" s="103">
        <v>-4.8507240043316267E-2</v>
      </c>
      <c r="F200" s="103">
        <v>1.7512028115607876</v>
      </c>
      <c r="G200" s="103">
        <v>0.59006861194102878</v>
      </c>
      <c r="H200" s="103">
        <v>-9.4454545431179135E-2</v>
      </c>
      <c r="I200" s="103">
        <v>-0.20643793644549635</v>
      </c>
      <c r="J200" s="110">
        <f t="shared" si="105"/>
        <v>0.47050152746473561</v>
      </c>
      <c r="K200" s="110">
        <f t="shared" si="106"/>
        <v>3.2935106922531494</v>
      </c>
      <c r="P200" s="110"/>
      <c r="Q200" s="110"/>
      <c r="R200" s="110"/>
      <c r="S200" s="110"/>
      <c r="T200" s="110"/>
      <c r="U200" s="110"/>
      <c r="V200" s="110"/>
      <c r="W200" s="110"/>
      <c r="X200" s="110"/>
      <c r="Y200" s="112"/>
    </row>
    <row r="201" spans="1:25">
      <c r="A201" s="60" t="s">
        <v>76</v>
      </c>
      <c r="B201" s="60" t="s">
        <v>77</v>
      </c>
      <c r="C201" s="103">
        <v>-0.62991096595689722</v>
      </c>
      <c r="D201" s="103">
        <v>1.250296742492359</v>
      </c>
      <c r="E201" s="103">
        <v>1.4475098108140225</v>
      </c>
      <c r="F201" s="103">
        <v>0.85738493291340168</v>
      </c>
      <c r="G201" s="103">
        <v>0.40521560487681496</v>
      </c>
      <c r="H201" s="103">
        <v>-0.15609255695122351</v>
      </c>
      <c r="I201" s="103">
        <v>5.4185981737337581E-2</v>
      </c>
      <c r="J201" s="110">
        <f t="shared" si="105"/>
        <v>0.46122707856083073</v>
      </c>
      <c r="K201" s="110">
        <f t="shared" si="106"/>
        <v>3.228589549925815</v>
      </c>
      <c r="P201" s="110"/>
      <c r="Q201" s="110"/>
      <c r="R201" s="110"/>
      <c r="S201" s="110"/>
      <c r="T201" s="110"/>
      <c r="U201" s="110"/>
      <c r="V201" s="110"/>
      <c r="W201" s="110"/>
      <c r="X201" s="110"/>
      <c r="Y201" s="112"/>
    </row>
    <row r="202" spans="1:25">
      <c r="A202" s="60" t="s">
        <v>246</v>
      </c>
      <c r="B202" s="60" t="s">
        <v>247</v>
      </c>
      <c r="C202" s="103">
        <v>-1.3060539294152245</v>
      </c>
      <c r="D202" s="103">
        <v>1.7298831965885602</v>
      </c>
      <c r="E202" s="103">
        <v>1.6796643416902994</v>
      </c>
      <c r="F202" s="103">
        <v>-0.63729307647590339</v>
      </c>
      <c r="G202" s="103">
        <v>0.86734812253734772</v>
      </c>
      <c r="H202" s="103">
        <v>0.89449310606819965</v>
      </c>
      <c r="I202" s="103">
        <v>-4.7598571810092812E-2</v>
      </c>
      <c r="J202" s="110">
        <f t="shared" si="105"/>
        <v>0.45434902702616947</v>
      </c>
      <c r="K202" s="110">
        <f t="shared" si="106"/>
        <v>3.1804431891831864</v>
      </c>
      <c r="P202" s="110"/>
      <c r="Q202" s="110"/>
      <c r="R202" s="110"/>
      <c r="S202" s="110"/>
      <c r="T202" s="110"/>
      <c r="U202" s="110"/>
      <c r="V202" s="110"/>
      <c r="W202" s="110"/>
      <c r="X202" s="110"/>
      <c r="Y202" s="112"/>
    </row>
    <row r="203" spans="1:25">
      <c r="A203" s="60" t="s">
        <v>48</v>
      </c>
      <c r="B203" s="60" t="s">
        <v>49</v>
      </c>
      <c r="C203" s="103">
        <v>-1.0806729415957819</v>
      </c>
      <c r="D203" s="103">
        <v>3.2814864304292124</v>
      </c>
      <c r="E203" s="103">
        <v>2.7326861007190222</v>
      </c>
      <c r="F203" s="103">
        <v>-0.64526437748756194</v>
      </c>
      <c r="G203" s="103">
        <v>-0.7567175823839517</v>
      </c>
      <c r="H203" s="103">
        <v>-0.16020175771922648</v>
      </c>
      <c r="I203" s="103">
        <v>-0.19858428784603074</v>
      </c>
      <c r="J203" s="110">
        <f t="shared" si="105"/>
        <v>0.45324736915938307</v>
      </c>
      <c r="K203" s="110">
        <f t="shared" si="106"/>
        <v>3.1727315841156813</v>
      </c>
      <c r="P203" s="110"/>
      <c r="Q203" s="110"/>
      <c r="R203" s="110"/>
      <c r="S203" s="110"/>
      <c r="T203" s="110"/>
      <c r="U203" s="110"/>
      <c r="V203" s="110"/>
      <c r="W203" s="110"/>
      <c r="X203" s="110"/>
      <c r="Y203" s="112"/>
    </row>
    <row r="204" spans="1:25">
      <c r="A204" s="60" t="s">
        <v>356</v>
      </c>
      <c r="B204" s="60" t="s">
        <v>357</v>
      </c>
      <c r="C204" s="103">
        <v>-2.0322815568334267</v>
      </c>
      <c r="D204" s="103">
        <v>2.8865328799970467</v>
      </c>
      <c r="E204" s="103">
        <v>0.64830385156340176</v>
      </c>
      <c r="F204" s="103">
        <v>-0.94984020334956876</v>
      </c>
      <c r="G204" s="103">
        <v>0.70890268791088007</v>
      </c>
      <c r="H204" s="103">
        <v>1.4725206807672828</v>
      </c>
      <c r="I204" s="103">
        <v>0.42325983366678399</v>
      </c>
      <c r="J204" s="110">
        <f t="shared" si="105"/>
        <v>0.45105688196034283</v>
      </c>
      <c r="K204" s="110">
        <f t="shared" si="106"/>
        <v>3.1573981737223997</v>
      </c>
      <c r="P204" s="110"/>
      <c r="Q204" s="110"/>
      <c r="R204" s="110"/>
      <c r="S204" s="110"/>
      <c r="T204" s="110"/>
      <c r="U204" s="110"/>
      <c r="V204" s="110"/>
      <c r="W204" s="110"/>
      <c r="X204" s="110"/>
      <c r="Y204" s="112"/>
    </row>
    <row r="205" spans="1:25">
      <c r="A205" s="60" t="s">
        <v>268</v>
      </c>
      <c r="B205" s="60" t="s">
        <v>269</v>
      </c>
      <c r="C205" s="103">
        <v>1.6739835761974007</v>
      </c>
      <c r="D205" s="103">
        <v>-0.16025165190823384</v>
      </c>
      <c r="E205" s="103">
        <v>0.67574953053465336</v>
      </c>
      <c r="F205" s="103">
        <v>0.83147820462551059</v>
      </c>
      <c r="G205" s="103">
        <v>0.37880803243907096</v>
      </c>
      <c r="H205" s="103">
        <v>-0.22868843718594245</v>
      </c>
      <c r="I205" s="103">
        <v>-0.10629433889683162</v>
      </c>
      <c r="J205" s="110">
        <f t="shared" si="105"/>
        <v>0.43782641654366106</v>
      </c>
      <c r="K205" s="110">
        <f t="shared" si="106"/>
        <v>3.0647849158056273</v>
      </c>
      <c r="P205" s="110"/>
      <c r="Q205" s="110"/>
      <c r="R205" s="110"/>
      <c r="S205" s="110"/>
      <c r="T205" s="110"/>
      <c r="U205" s="110"/>
      <c r="V205" s="110"/>
      <c r="W205" s="110"/>
      <c r="X205" s="110"/>
      <c r="Y205" s="112"/>
    </row>
    <row r="206" spans="1:25">
      <c r="A206" s="60" t="s">
        <v>214</v>
      </c>
      <c r="B206" s="60" t="s">
        <v>215</v>
      </c>
      <c r="C206" s="103">
        <v>0.82254428887950737</v>
      </c>
      <c r="D206" s="103">
        <v>0.62965544895609826</v>
      </c>
      <c r="E206" s="103">
        <v>1.6600323969201207</v>
      </c>
      <c r="F206" s="103">
        <v>-0.53249098712215259</v>
      </c>
      <c r="G206" s="103">
        <v>0.66929132925426227</v>
      </c>
      <c r="H206" s="103">
        <v>-6.8429607233827058E-2</v>
      </c>
      <c r="I206" s="103">
        <v>-0.31677329082593819</v>
      </c>
      <c r="J206" s="110">
        <f t="shared" si="105"/>
        <v>0.40911851126115295</v>
      </c>
      <c r="K206" s="110">
        <f t="shared" si="106"/>
        <v>2.8638295788280708</v>
      </c>
      <c r="P206" s="110"/>
      <c r="Q206" s="110"/>
      <c r="R206" s="110"/>
      <c r="S206" s="110"/>
      <c r="T206" s="110"/>
      <c r="U206" s="110"/>
      <c r="V206" s="110"/>
      <c r="W206" s="110"/>
      <c r="X206" s="110"/>
      <c r="Y206" s="112"/>
    </row>
    <row r="207" spans="1:25">
      <c r="A207" s="60" t="s">
        <v>304</v>
      </c>
      <c r="B207" s="60" t="s">
        <v>305</v>
      </c>
      <c r="C207" s="103">
        <v>0.82254428887950737</v>
      </c>
      <c r="D207" s="103">
        <v>0.48860060951603901</v>
      </c>
      <c r="E207" s="103">
        <v>-0.83477060984810247</v>
      </c>
      <c r="F207" s="103">
        <v>0.91783500189573131</v>
      </c>
      <c r="G207" s="103">
        <v>0.42502128420512425</v>
      </c>
      <c r="H207" s="103">
        <v>9.5938423486291322E-2</v>
      </c>
      <c r="I207" s="103">
        <v>0.88047693942653149</v>
      </c>
      <c r="J207" s="110">
        <f t="shared" si="105"/>
        <v>0.39937799108016037</v>
      </c>
      <c r="K207" s="110">
        <f t="shared" si="106"/>
        <v>2.7956459375611225</v>
      </c>
      <c r="P207" s="110"/>
      <c r="Q207" s="110"/>
      <c r="R207" s="110"/>
      <c r="S207" s="110"/>
      <c r="T207" s="110"/>
      <c r="U207" s="110"/>
      <c r="V207" s="110"/>
      <c r="W207" s="110"/>
      <c r="X207" s="110"/>
      <c r="Y207" s="112"/>
    </row>
    <row r="208" spans="1:25">
      <c r="A208" s="60" t="s">
        <v>302</v>
      </c>
      <c r="B208" s="60" t="s">
        <v>303</v>
      </c>
      <c r="C208" s="103">
        <v>0.72237496095975562</v>
      </c>
      <c r="D208" s="103">
        <v>0.65786641684410951</v>
      </c>
      <c r="E208" s="103">
        <v>-1.2810162153923073</v>
      </c>
      <c r="F208" s="103">
        <v>1.1682781080951012</v>
      </c>
      <c r="G208" s="103">
        <v>0.70230079480144314</v>
      </c>
      <c r="H208" s="103">
        <v>-0.29717511665265844</v>
      </c>
      <c r="I208" s="103">
        <v>1.0997786041303759</v>
      </c>
      <c r="J208" s="110">
        <f t="shared" si="105"/>
        <v>0.39605822182654571</v>
      </c>
      <c r="K208" s="110">
        <f t="shared" si="106"/>
        <v>2.7724075527858201</v>
      </c>
      <c r="P208" s="110"/>
      <c r="Q208" s="110"/>
      <c r="R208" s="110"/>
      <c r="S208" s="110"/>
      <c r="T208" s="110"/>
      <c r="U208" s="110"/>
      <c r="V208" s="110"/>
      <c r="W208" s="110"/>
      <c r="X208" s="110"/>
      <c r="Y208" s="112"/>
    </row>
    <row r="209" spans="1:25">
      <c r="A209" s="60" t="s">
        <v>32</v>
      </c>
      <c r="B209" s="60" t="s">
        <v>33</v>
      </c>
      <c r="C209" s="103">
        <v>1.5988565802575865</v>
      </c>
      <c r="D209" s="103">
        <v>6.5436091195861204E-2</v>
      </c>
      <c r="E209" s="103">
        <v>0.50387184283793407</v>
      </c>
      <c r="F209" s="103">
        <v>-0.22037911069374064</v>
      </c>
      <c r="G209" s="103">
        <v>0.69569890169200699</v>
      </c>
      <c r="H209" s="103">
        <v>-0.12595841798586849</v>
      </c>
      <c r="I209" s="103">
        <v>0.25028574930455927</v>
      </c>
      <c r="J209" s="110">
        <f t="shared" si="105"/>
        <v>0.39540166237261987</v>
      </c>
      <c r="K209" s="110">
        <f t="shared" si="106"/>
        <v>2.767811636608339</v>
      </c>
      <c r="P209" s="110"/>
      <c r="Q209" s="110"/>
      <c r="R209" s="110"/>
      <c r="S209" s="110"/>
      <c r="T209" s="110"/>
      <c r="U209" s="110"/>
      <c r="V209" s="110"/>
      <c r="W209" s="110"/>
      <c r="X209" s="110"/>
      <c r="Y209" s="112"/>
    </row>
    <row r="210" spans="1:25">
      <c r="A210" s="60" t="s">
        <v>130</v>
      </c>
      <c r="B210" s="60" t="s">
        <v>131</v>
      </c>
      <c r="C210" s="103">
        <v>-0.10402199437819928</v>
      </c>
      <c r="D210" s="103">
        <v>1.6734612608125368</v>
      </c>
      <c r="E210" s="103">
        <v>-0.6824854237904513</v>
      </c>
      <c r="F210" s="103">
        <v>1.1682781080951012</v>
      </c>
      <c r="G210" s="103">
        <v>0.49104021529948605</v>
      </c>
      <c r="H210" s="103">
        <v>-6.5690140055158414E-2</v>
      </c>
      <c r="I210" s="103">
        <v>0.24952190257169465</v>
      </c>
      <c r="J210" s="110">
        <f t="shared" si="105"/>
        <v>0.39001484693643002</v>
      </c>
      <c r="K210" s="110">
        <f t="shared" si="106"/>
        <v>2.7301039285550099</v>
      </c>
      <c r="P210" s="110"/>
      <c r="Q210" s="110"/>
      <c r="R210" s="110"/>
      <c r="S210" s="110"/>
      <c r="T210" s="110"/>
      <c r="U210" s="110"/>
      <c r="V210" s="110"/>
      <c r="W210" s="110"/>
      <c r="X210" s="110"/>
      <c r="Y210" s="112"/>
    </row>
    <row r="211" spans="1:25">
      <c r="A211" s="60" t="s">
        <v>96</v>
      </c>
      <c r="B211" s="60" t="s">
        <v>97</v>
      </c>
      <c r="C211" s="103">
        <v>-0.30436065021770364</v>
      </c>
      <c r="D211" s="103">
        <v>0.54502254529206251</v>
      </c>
      <c r="E211" s="103">
        <v>1.2519108243551824</v>
      </c>
      <c r="F211" s="103">
        <v>1.2926353781677804</v>
      </c>
      <c r="G211" s="103">
        <v>0.16094555982767769</v>
      </c>
      <c r="H211" s="103">
        <v>-4.1034935447140659E-2</v>
      </c>
      <c r="I211" s="103">
        <v>-0.19386940892046606</v>
      </c>
      <c r="J211" s="110">
        <f t="shared" si="105"/>
        <v>0.38732133043677036</v>
      </c>
      <c r="K211" s="110">
        <f t="shared" si="106"/>
        <v>2.7112493130573925</v>
      </c>
      <c r="P211" s="110"/>
      <c r="Q211" s="110"/>
      <c r="R211" s="110"/>
      <c r="S211" s="110"/>
      <c r="T211" s="110"/>
      <c r="U211" s="110"/>
      <c r="V211" s="110"/>
      <c r="W211" s="110"/>
      <c r="X211" s="110"/>
      <c r="Y211" s="112"/>
    </row>
    <row r="212" spans="1:25">
      <c r="A212" s="60" t="s">
        <v>58</v>
      </c>
      <c r="B212" s="60" t="s">
        <v>59</v>
      </c>
      <c r="C212" s="103">
        <v>1.1731369365986402</v>
      </c>
      <c r="D212" s="103">
        <v>2.0119928754686787</v>
      </c>
      <c r="E212" s="103">
        <v>-0.34200357863914238</v>
      </c>
      <c r="F212" s="103">
        <v>0.79520629787706198</v>
      </c>
      <c r="G212" s="103">
        <v>-0.2153623474101847</v>
      </c>
      <c r="H212" s="103">
        <v>-0.21499110129259924</v>
      </c>
      <c r="I212" s="103">
        <v>-0.54958193067753136</v>
      </c>
      <c r="J212" s="110">
        <f t="shared" si="105"/>
        <v>0.37977102170356047</v>
      </c>
      <c r="K212" s="110">
        <f t="shared" si="106"/>
        <v>2.6583971519249232</v>
      </c>
      <c r="P212" s="110"/>
      <c r="Q212" s="110"/>
      <c r="R212" s="110"/>
      <c r="S212" s="110"/>
      <c r="T212" s="110"/>
      <c r="U212" s="110"/>
      <c r="V212" s="110"/>
      <c r="W212" s="110"/>
      <c r="X212" s="110"/>
      <c r="Y212" s="112"/>
    </row>
    <row r="213" spans="1:25">
      <c r="A213" s="60" t="s">
        <v>206</v>
      </c>
      <c r="B213" s="60" t="s">
        <v>207</v>
      </c>
      <c r="C213" s="103">
        <v>-1.3561385933751005</v>
      </c>
      <c r="D213" s="103">
        <v>1.4195625498204294</v>
      </c>
      <c r="E213" s="103">
        <v>1.9756970234005957</v>
      </c>
      <c r="F213" s="103">
        <v>-0.82252944811266349</v>
      </c>
      <c r="G213" s="103">
        <v>0.87395001564678465</v>
      </c>
      <c r="H213" s="103">
        <v>0.20003817627569964</v>
      </c>
      <c r="I213" s="103">
        <v>0.31812563280005141</v>
      </c>
      <c r="J213" s="110">
        <f t="shared" si="105"/>
        <v>0.37267219377939959</v>
      </c>
      <c r="K213" s="110">
        <f t="shared" si="106"/>
        <v>2.6087053564557969</v>
      </c>
      <c r="P213" s="110"/>
      <c r="Q213" s="110"/>
      <c r="R213" s="110"/>
      <c r="S213" s="110"/>
      <c r="T213" s="110"/>
      <c r="U213" s="110"/>
      <c r="V213" s="110"/>
      <c r="W213" s="110"/>
      <c r="X213" s="110"/>
      <c r="Y213" s="112"/>
    </row>
    <row r="214" spans="1:25">
      <c r="A214" s="60" t="s">
        <v>290</v>
      </c>
      <c r="B214" s="60" t="s">
        <v>291</v>
      </c>
      <c r="C214" s="103">
        <v>1.9494492279767188</v>
      </c>
      <c r="D214" s="103">
        <v>0.12185802697188471</v>
      </c>
      <c r="E214" s="103">
        <v>-1.0946936043065565</v>
      </c>
      <c r="F214" s="103">
        <v>-0.69098432782978259</v>
      </c>
      <c r="G214" s="103">
        <v>0.80132919144298587</v>
      </c>
      <c r="H214" s="103">
        <v>1.4108826692472385</v>
      </c>
      <c r="I214" s="103">
        <v>9.6115233514180651E-2</v>
      </c>
      <c r="J214" s="110">
        <f t="shared" si="105"/>
        <v>0.37056520243095281</v>
      </c>
      <c r="K214" s="110">
        <f t="shared" si="106"/>
        <v>2.5939564170166696</v>
      </c>
      <c r="P214" s="110"/>
      <c r="Q214" s="110"/>
      <c r="R214" s="110"/>
      <c r="S214" s="110"/>
      <c r="T214" s="110"/>
      <c r="U214" s="110"/>
      <c r="V214" s="110"/>
      <c r="W214" s="110"/>
      <c r="X214" s="110"/>
      <c r="Y214" s="112"/>
    </row>
    <row r="215" spans="1:25">
      <c r="A215" s="60" t="s">
        <v>50</v>
      </c>
      <c r="B215" s="60" t="s">
        <v>51</v>
      </c>
      <c r="C215" s="103">
        <v>0.62220563304000387</v>
      </c>
      <c r="D215" s="103">
        <v>-0.72447100966847089</v>
      </c>
      <c r="E215" s="103">
        <v>1.0415618543413774</v>
      </c>
      <c r="F215" s="103">
        <v>-0.44353823183916469</v>
      </c>
      <c r="G215" s="103">
        <v>0.82113487077129521</v>
      </c>
      <c r="H215" s="103">
        <v>0.61643718743333287</v>
      </c>
      <c r="I215" s="103">
        <v>0.60775936603838532</v>
      </c>
      <c r="J215" s="110">
        <f t="shared" si="105"/>
        <v>0.36301281001667984</v>
      </c>
      <c r="K215" s="110">
        <f t="shared" si="106"/>
        <v>2.5410896701167589</v>
      </c>
      <c r="P215" s="110"/>
      <c r="Q215" s="110"/>
      <c r="R215" s="110"/>
      <c r="S215" s="110"/>
      <c r="T215" s="110"/>
      <c r="U215" s="110"/>
      <c r="V215" s="110"/>
      <c r="W215" s="110"/>
      <c r="X215" s="110"/>
      <c r="Y215" s="112"/>
    </row>
    <row r="216" spans="1:25">
      <c r="A216" s="60" t="s">
        <v>208</v>
      </c>
      <c r="B216" s="60" t="s">
        <v>209</v>
      </c>
      <c r="C216" s="103">
        <v>0.39682464522056116</v>
      </c>
      <c r="D216" s="103">
        <v>6.5436091195861204E-2</v>
      </c>
      <c r="E216" s="103">
        <v>0.92213729002032951</v>
      </c>
      <c r="F216" s="103">
        <v>1.5568945770722256</v>
      </c>
      <c r="G216" s="103">
        <v>0.24677017025034731</v>
      </c>
      <c r="H216" s="103">
        <v>-0.2327976379539454</v>
      </c>
      <c r="I216" s="103">
        <v>-0.74690396294689898</v>
      </c>
      <c r="J216" s="110">
        <f t="shared" si="105"/>
        <v>0.3154801675512115</v>
      </c>
      <c r="K216" s="110">
        <f t="shared" si="106"/>
        <v>2.2083611728584804</v>
      </c>
      <c r="P216" s="110"/>
      <c r="Q216" s="110"/>
      <c r="R216" s="110"/>
      <c r="S216" s="110"/>
      <c r="T216" s="110"/>
      <c r="U216" s="110"/>
      <c r="V216" s="110"/>
      <c r="W216" s="110"/>
      <c r="X216" s="110"/>
      <c r="Y216" s="112"/>
    </row>
    <row r="217" spans="1:25">
      <c r="A217" s="60" t="s">
        <v>330</v>
      </c>
      <c r="B217" s="60" t="s">
        <v>331</v>
      </c>
      <c r="C217" s="103">
        <v>0.12135899344124346</v>
      </c>
      <c r="D217" s="103">
        <v>2.3505244901248217</v>
      </c>
      <c r="E217" s="103">
        <v>-1.1600049387842939</v>
      </c>
      <c r="F217" s="103">
        <v>0.54649175773170222</v>
      </c>
      <c r="G217" s="103">
        <v>0.82773676388073059</v>
      </c>
      <c r="H217" s="103">
        <v>-0.2519739082046259</v>
      </c>
      <c r="I217" s="103">
        <v>-0.24652979745151235</v>
      </c>
      <c r="J217" s="110">
        <f t="shared" si="105"/>
        <v>0.31251476581972371</v>
      </c>
      <c r="K217" s="110">
        <f t="shared" si="106"/>
        <v>2.1876033607380658</v>
      </c>
      <c r="P217" s="110"/>
      <c r="Q217" s="110"/>
      <c r="R217" s="110"/>
      <c r="S217" s="110"/>
      <c r="T217" s="110"/>
      <c r="U217" s="110"/>
      <c r="V217" s="110"/>
      <c r="W217" s="110"/>
      <c r="X217" s="110"/>
      <c r="Y217" s="112"/>
    </row>
    <row r="218" spans="1:25">
      <c r="A218" s="60" t="s">
        <v>210</v>
      </c>
      <c r="B218" s="60" t="s">
        <v>211</v>
      </c>
      <c r="C218" s="103">
        <v>1.8743222320369046</v>
      </c>
      <c r="D218" s="103">
        <v>-0.18846261979624609</v>
      </c>
      <c r="E218" s="103">
        <v>0.27359884917167338</v>
      </c>
      <c r="F218" s="103">
        <v>-0.55273635068998495</v>
      </c>
      <c r="G218" s="103">
        <v>0.61647618437877283</v>
      </c>
      <c r="H218" s="103">
        <v>4.3888547091587168E-2</v>
      </c>
      <c r="I218" s="103">
        <v>6.8075301258352844E-2</v>
      </c>
      <c r="J218" s="110">
        <f t="shared" ref="J218:J249" si="107">AVERAGE(C218:I218)</f>
        <v>0.30502316335015139</v>
      </c>
      <c r="K218" s="110">
        <f t="shared" ref="K218:K249" si="108">SUM(C218:I218)</f>
        <v>2.1351621434510597</v>
      </c>
      <c r="P218" s="110"/>
      <c r="Q218" s="110"/>
      <c r="R218" s="110"/>
      <c r="S218" s="110"/>
      <c r="T218" s="110"/>
      <c r="U218" s="110"/>
      <c r="V218" s="110"/>
      <c r="W218" s="110"/>
      <c r="X218" s="110"/>
      <c r="Y218" s="112"/>
    </row>
    <row r="219" spans="1:25">
      <c r="A219" s="60" t="s">
        <v>212</v>
      </c>
      <c r="B219" s="60" t="s">
        <v>213</v>
      </c>
      <c r="C219" s="103">
        <v>0.54707863710018967</v>
      </c>
      <c r="D219" s="103">
        <v>0.57323351318007376</v>
      </c>
      <c r="E219" s="103">
        <v>1.3457847274787924</v>
      </c>
      <c r="F219" s="103">
        <v>-0.2307411802225465</v>
      </c>
      <c r="G219" s="103">
        <v>-0.24176991984793017</v>
      </c>
      <c r="H219" s="103">
        <v>-3.0077066732466098E-2</v>
      </c>
      <c r="I219" s="103">
        <v>0.15152665611945637</v>
      </c>
      <c r="J219" s="110">
        <f t="shared" si="107"/>
        <v>0.30214790958222426</v>
      </c>
      <c r="K219" s="110">
        <f t="shared" si="108"/>
        <v>2.1150353670755697</v>
      </c>
      <c r="P219" s="110"/>
      <c r="Q219" s="110"/>
      <c r="R219" s="110"/>
      <c r="S219" s="110"/>
      <c r="T219" s="110"/>
      <c r="U219" s="110"/>
      <c r="V219" s="110"/>
      <c r="W219" s="110"/>
      <c r="X219" s="110"/>
      <c r="Y219" s="112"/>
    </row>
    <row r="220" spans="1:25">
      <c r="A220" s="60" t="s">
        <v>350</v>
      </c>
      <c r="B220" s="60" t="s">
        <v>351</v>
      </c>
      <c r="C220" s="103">
        <v>0.57212096908012722</v>
      </c>
      <c r="D220" s="103">
        <v>3.8174948203014369</v>
      </c>
      <c r="E220" s="103">
        <v>1.7303517608485839</v>
      </c>
      <c r="F220" s="103">
        <v>-0.16856254518620684</v>
      </c>
      <c r="G220" s="103">
        <v>-3.0409725982488687</v>
      </c>
      <c r="H220" s="103">
        <v>-0.18896616309524716</v>
      </c>
      <c r="I220" s="103">
        <v>-0.77203674945544587</v>
      </c>
      <c r="J220" s="110">
        <f t="shared" si="107"/>
        <v>0.27848992774919695</v>
      </c>
      <c r="K220" s="110">
        <f t="shared" si="108"/>
        <v>1.9494294942443788</v>
      </c>
      <c r="P220" s="110"/>
      <c r="Q220" s="110"/>
      <c r="R220" s="110"/>
      <c r="S220" s="110"/>
      <c r="T220" s="110"/>
      <c r="U220" s="110"/>
      <c r="V220" s="110"/>
      <c r="W220" s="110"/>
      <c r="X220" s="110"/>
      <c r="Y220" s="112"/>
    </row>
    <row r="221" spans="1:25">
      <c r="A221" s="60" t="s">
        <v>242</v>
      </c>
      <c r="B221" s="60" t="s">
        <v>243</v>
      </c>
      <c r="C221" s="103">
        <v>0.12135899344124346</v>
      </c>
      <c r="D221" s="103">
        <v>-1.288690367428708</v>
      </c>
      <c r="E221" s="103">
        <v>1.6755767351788493</v>
      </c>
      <c r="F221" s="103">
        <v>0.62051542274246463</v>
      </c>
      <c r="G221" s="103">
        <v>0.5570591463938479</v>
      </c>
      <c r="H221" s="103">
        <v>3.1560944787578295E-2</v>
      </c>
      <c r="I221" s="103">
        <v>0.1014271702984578</v>
      </c>
      <c r="J221" s="110">
        <f t="shared" si="107"/>
        <v>0.2598297207733905</v>
      </c>
      <c r="K221" s="110">
        <f t="shared" si="108"/>
        <v>1.8188080454137334</v>
      </c>
      <c r="P221" s="110"/>
      <c r="Q221" s="110"/>
      <c r="R221" s="110"/>
      <c r="S221" s="110"/>
      <c r="T221" s="110"/>
      <c r="U221" s="110"/>
      <c r="V221" s="110"/>
      <c r="W221" s="110"/>
      <c r="X221" s="110"/>
      <c r="Y221" s="112"/>
    </row>
    <row r="222" spans="1:25">
      <c r="A222" s="60" t="s">
        <v>198</v>
      </c>
      <c r="B222" s="60" t="s">
        <v>199</v>
      </c>
      <c r="C222" s="103">
        <v>0.89767128481932168</v>
      </c>
      <c r="D222" s="103">
        <v>-0.52699423445238813</v>
      </c>
      <c r="E222" s="103">
        <v>1.9877738610825546</v>
      </c>
      <c r="F222" s="103">
        <v>-0.3516444271189576</v>
      </c>
      <c r="G222" s="103">
        <v>0.18735313226542166</v>
      </c>
      <c r="H222" s="103">
        <v>-0.1766385607912383</v>
      </c>
      <c r="I222" s="103">
        <v>-0.25320487250251522</v>
      </c>
      <c r="J222" s="110">
        <f t="shared" si="107"/>
        <v>0.2520451690431712</v>
      </c>
      <c r="K222" s="110">
        <f t="shared" si="108"/>
        <v>1.7643161833021983</v>
      </c>
      <c r="P222" s="110"/>
      <c r="Q222" s="110"/>
      <c r="R222" s="110"/>
      <c r="S222" s="110"/>
      <c r="T222" s="110"/>
      <c r="U222" s="110"/>
      <c r="V222" s="110"/>
      <c r="W222" s="110"/>
      <c r="X222" s="110"/>
      <c r="Y222" s="112"/>
    </row>
    <row r="223" spans="1:25">
      <c r="A223" s="60" t="s">
        <v>358</v>
      </c>
      <c r="B223" s="60" t="s">
        <v>359</v>
      </c>
      <c r="C223" s="121">
        <v>-0.60486863397695978</v>
      </c>
      <c r="D223" s="121">
        <v>1.1092419030522995</v>
      </c>
      <c r="E223" s="103">
        <v>-1.0345463243234967</v>
      </c>
      <c r="F223" s="103">
        <v>-0.38001032042253557</v>
      </c>
      <c r="G223" s="121">
        <v>0.84094055009960378</v>
      </c>
      <c r="H223" s="121">
        <v>1.460193078463274</v>
      </c>
      <c r="I223" s="121">
        <v>0.27647805798456221</v>
      </c>
      <c r="J223" s="110">
        <f t="shared" si="107"/>
        <v>0.23820404441096391</v>
      </c>
      <c r="K223" s="110">
        <f t="shared" si="108"/>
        <v>1.6674283108767474</v>
      </c>
      <c r="P223" s="110"/>
      <c r="Q223" s="110"/>
      <c r="R223" s="110"/>
      <c r="S223" s="110"/>
      <c r="T223" s="110"/>
      <c r="U223" s="110"/>
      <c r="V223" s="110"/>
      <c r="W223" s="110"/>
      <c r="X223" s="110"/>
      <c r="Y223" s="112"/>
    </row>
    <row r="224" spans="1:25">
      <c r="A224" s="60" t="s">
        <v>312</v>
      </c>
      <c r="B224" s="60" t="s">
        <v>313</v>
      </c>
      <c r="C224" s="103">
        <v>0.99784061273907432</v>
      </c>
      <c r="D224" s="103">
        <v>-0.32951745923630538</v>
      </c>
      <c r="E224" s="103">
        <v>-0.81404249552913976</v>
      </c>
      <c r="F224" s="103">
        <v>0.42558851083529109</v>
      </c>
      <c r="G224" s="103">
        <v>0.41181749798625189</v>
      </c>
      <c r="H224" s="103">
        <v>-3.6925734679137699E-2</v>
      </c>
      <c r="I224" s="103">
        <v>1.0100037617033701</v>
      </c>
      <c r="J224" s="110">
        <f t="shared" si="107"/>
        <v>0.23782352768848636</v>
      </c>
      <c r="K224" s="110">
        <f t="shared" si="108"/>
        <v>1.6647646938194045</v>
      </c>
      <c r="P224" s="110"/>
      <c r="Q224" s="110"/>
      <c r="R224" s="110"/>
      <c r="S224" s="110"/>
      <c r="T224" s="110"/>
      <c r="U224" s="110"/>
      <c r="V224" s="110"/>
      <c r="W224" s="110"/>
      <c r="X224" s="110"/>
      <c r="Y224" s="112"/>
    </row>
    <row r="225" spans="1:25">
      <c r="A225" s="60" t="s">
        <v>314</v>
      </c>
      <c r="B225" s="60" t="s">
        <v>315</v>
      </c>
      <c r="C225" s="103">
        <v>1.2733062645183919</v>
      </c>
      <c r="D225" s="103">
        <v>0.43217867374001451</v>
      </c>
      <c r="E225" s="103">
        <v>-0.5050075603962022</v>
      </c>
      <c r="F225" s="103">
        <v>0.28741514805753654</v>
      </c>
      <c r="G225" s="103">
        <v>0.32599288756358152</v>
      </c>
      <c r="H225" s="103">
        <v>-7.3908541591164334E-2</v>
      </c>
      <c r="I225" s="103">
        <v>-0.2538924234413143</v>
      </c>
      <c r="J225" s="110">
        <f t="shared" si="107"/>
        <v>0.21229777835012054</v>
      </c>
      <c r="K225" s="110">
        <f t="shared" si="108"/>
        <v>1.4860844484508438</v>
      </c>
      <c r="P225" s="110"/>
      <c r="Q225" s="110"/>
      <c r="R225" s="110"/>
      <c r="S225" s="110"/>
      <c r="T225" s="110"/>
      <c r="U225" s="110"/>
      <c r="V225" s="110"/>
      <c r="W225" s="110"/>
      <c r="X225" s="110"/>
      <c r="Y225" s="112"/>
    </row>
    <row r="226" spans="1:25">
      <c r="A226" s="60" t="s">
        <v>202</v>
      </c>
      <c r="B226" s="60" t="s">
        <v>203</v>
      </c>
      <c r="C226" s="103">
        <v>0.52203630512025134</v>
      </c>
      <c r="D226" s="103">
        <v>-0.18846261979624609</v>
      </c>
      <c r="E226" s="103">
        <v>1.1291945060668704</v>
      </c>
      <c r="F226" s="103">
        <v>-0.6064027305898495</v>
      </c>
      <c r="G226" s="103">
        <v>0.7815235121146773</v>
      </c>
      <c r="H226" s="103">
        <v>-5.6102004929818178E-2</v>
      </c>
      <c r="I226" s="103">
        <v>-0.1549765285997374</v>
      </c>
      <c r="J226" s="110">
        <f t="shared" si="107"/>
        <v>0.20383006276944968</v>
      </c>
      <c r="K226" s="110">
        <f t="shared" si="108"/>
        <v>1.4268104393861478</v>
      </c>
      <c r="P226" s="110"/>
      <c r="Q226" s="110"/>
      <c r="R226" s="110"/>
      <c r="S226" s="110"/>
      <c r="T226" s="110"/>
      <c r="U226" s="110"/>
      <c r="V226" s="110"/>
      <c r="W226" s="110"/>
      <c r="X226" s="110"/>
      <c r="Y226" s="112"/>
    </row>
    <row r="227" spans="1:25">
      <c r="A227" s="60" t="s">
        <v>34</v>
      </c>
      <c r="B227" s="60" t="s">
        <v>35</v>
      </c>
      <c r="C227" s="103">
        <v>1.0228829447190118</v>
      </c>
      <c r="D227" s="103">
        <v>-0.10382971613221033</v>
      </c>
      <c r="E227" s="103">
        <v>-0.3424998630989422</v>
      </c>
      <c r="F227" s="103">
        <v>0.13196856046668679</v>
      </c>
      <c r="G227" s="103">
        <v>0.92676516052227331</v>
      </c>
      <c r="H227" s="103">
        <v>-0.10130321337785073</v>
      </c>
      <c r="I227" s="103">
        <v>-0.11522881729141773</v>
      </c>
      <c r="J227" s="110">
        <f t="shared" si="107"/>
        <v>0.20267929368679299</v>
      </c>
      <c r="K227" s="110">
        <f t="shared" si="108"/>
        <v>1.418755055807551</v>
      </c>
      <c r="P227" s="110"/>
      <c r="Q227" s="110"/>
      <c r="R227" s="110"/>
      <c r="S227" s="110"/>
      <c r="T227" s="110"/>
      <c r="U227" s="110"/>
      <c r="V227" s="110"/>
      <c r="W227" s="110"/>
      <c r="X227" s="110"/>
      <c r="Y227" s="112"/>
    </row>
    <row r="228" spans="1:25">
      <c r="A228" s="60" t="s">
        <v>224</v>
      </c>
      <c r="B228" s="60" t="s">
        <v>225</v>
      </c>
      <c r="C228" s="103">
        <v>1.7741529041171524</v>
      </c>
      <c r="D228" s="103">
        <v>-0.61162713811642389</v>
      </c>
      <c r="E228" s="103">
        <v>1.4816460194519203E-2</v>
      </c>
      <c r="F228" s="103">
        <v>-0.34732612091568382</v>
      </c>
      <c r="G228" s="103">
        <v>0.66929132925426227</v>
      </c>
      <c r="H228" s="103">
        <v>-0.20951216693526198</v>
      </c>
      <c r="I228" s="103">
        <v>7.9382153163701466E-2</v>
      </c>
      <c r="J228" s="110">
        <f t="shared" si="107"/>
        <v>0.1955967743946094</v>
      </c>
      <c r="K228" s="110">
        <f t="shared" si="108"/>
        <v>1.3691774207622658</v>
      </c>
      <c r="P228" s="110"/>
      <c r="Q228" s="110"/>
      <c r="R228" s="110"/>
      <c r="S228" s="110"/>
      <c r="T228" s="110"/>
      <c r="U228" s="110"/>
      <c r="V228" s="110"/>
      <c r="W228" s="110"/>
      <c r="X228" s="110"/>
      <c r="Y228" s="112"/>
    </row>
    <row r="229" spans="1:25">
      <c r="A229" s="60" t="s">
        <v>300</v>
      </c>
      <c r="B229" s="60" t="s">
        <v>301</v>
      </c>
      <c r="C229" s="103">
        <v>1.3734755924381445</v>
      </c>
      <c r="D229" s="103">
        <v>-0.35772842712431663</v>
      </c>
      <c r="E229" s="103">
        <v>1.0682919910130942E-2</v>
      </c>
      <c r="F229" s="103">
        <v>1.7133948349822459E-2</v>
      </c>
      <c r="G229" s="103">
        <v>-0.7567175823839517</v>
      </c>
      <c r="H229" s="103">
        <v>0.22743284806238603</v>
      </c>
      <c r="I229" s="103">
        <v>0.80131272054743685</v>
      </c>
      <c r="J229" s="110">
        <f t="shared" si="107"/>
        <v>0.1879417171142361</v>
      </c>
      <c r="K229" s="110">
        <f t="shared" si="108"/>
        <v>1.3155920197996527</v>
      </c>
      <c r="P229" s="110"/>
      <c r="Q229" s="110"/>
      <c r="R229" s="110"/>
      <c r="S229" s="110"/>
      <c r="T229" s="110"/>
      <c r="U229" s="110"/>
      <c r="V229" s="110"/>
      <c r="W229" s="110"/>
      <c r="X229" s="110"/>
      <c r="Y229" s="112"/>
    </row>
    <row r="230" spans="1:25">
      <c r="A230" s="60" t="s">
        <v>200</v>
      </c>
      <c r="B230" s="60" t="s">
        <v>201</v>
      </c>
      <c r="C230" s="103">
        <v>1.4486025883779579</v>
      </c>
      <c r="D230" s="103">
        <v>-0.47057229867636463</v>
      </c>
      <c r="E230" s="103">
        <v>1.5142930231463776</v>
      </c>
      <c r="F230" s="103">
        <v>0.23559858255000271</v>
      </c>
      <c r="G230" s="103">
        <v>-0.76331947549338708</v>
      </c>
      <c r="H230" s="103">
        <v>-0.31909085408200755</v>
      </c>
      <c r="I230" s="103">
        <v>-0.41442338184193134</v>
      </c>
      <c r="J230" s="110">
        <f t="shared" si="107"/>
        <v>0.175869740568664</v>
      </c>
      <c r="K230" s="110">
        <f t="shared" si="108"/>
        <v>1.231088183980648</v>
      </c>
      <c r="P230" s="110"/>
      <c r="Q230" s="110"/>
      <c r="R230" s="110"/>
      <c r="S230" s="110"/>
      <c r="T230" s="110"/>
      <c r="U230" s="110"/>
      <c r="V230" s="110"/>
      <c r="W230" s="110"/>
      <c r="X230" s="110"/>
      <c r="Y230" s="112"/>
    </row>
    <row r="231" spans="1:25">
      <c r="A231" s="60" t="s">
        <v>148</v>
      </c>
      <c r="B231" s="60" t="s">
        <v>149</v>
      </c>
      <c r="C231" s="103">
        <v>0.74741729293969406</v>
      </c>
      <c r="D231" s="103">
        <v>0.20649093063592047</v>
      </c>
      <c r="E231" s="103">
        <v>-0.70768159608803327</v>
      </c>
      <c r="F231" s="103">
        <v>-0.13182118974323284</v>
      </c>
      <c r="G231" s="103">
        <v>0.74191215345806094</v>
      </c>
      <c r="H231" s="103">
        <v>-0.10267294696718504</v>
      </c>
      <c r="I231" s="103">
        <v>0.40819851298177373</v>
      </c>
      <c r="J231" s="110">
        <f t="shared" si="107"/>
        <v>0.16597759388814257</v>
      </c>
      <c r="K231" s="110">
        <f t="shared" si="108"/>
        <v>1.161843157216998</v>
      </c>
      <c r="P231" s="110"/>
      <c r="Q231" s="110"/>
      <c r="R231" s="110"/>
      <c r="S231" s="110"/>
      <c r="T231" s="110"/>
      <c r="U231" s="110"/>
      <c r="V231" s="110"/>
      <c r="W231" s="110"/>
      <c r="X231" s="110"/>
      <c r="Y231" s="112"/>
    </row>
    <row r="232" spans="1:25">
      <c r="A232" s="60" t="s">
        <v>270</v>
      </c>
      <c r="B232" s="60" t="s">
        <v>271</v>
      </c>
      <c r="C232" s="103">
        <v>1.2232216005585161</v>
      </c>
      <c r="D232" s="103">
        <v>-0.2448845555722696</v>
      </c>
      <c r="E232" s="103">
        <v>0.12533261860613387</v>
      </c>
      <c r="F232" s="103">
        <v>0.54649175773170222</v>
      </c>
      <c r="G232" s="103">
        <v>0.27317774268809131</v>
      </c>
      <c r="H232" s="103">
        <v>-0.22183976923927085</v>
      </c>
      <c r="I232" s="103">
        <v>-0.54915644479839276</v>
      </c>
      <c r="J232" s="110">
        <f t="shared" si="107"/>
        <v>0.16462042142493002</v>
      </c>
      <c r="K232" s="110">
        <f t="shared" si="108"/>
        <v>1.1523429499745101</v>
      </c>
      <c r="P232" s="110"/>
      <c r="Q232" s="110"/>
      <c r="R232" s="110"/>
      <c r="S232" s="110"/>
      <c r="T232" s="110"/>
      <c r="U232" s="110"/>
      <c r="V232" s="110"/>
      <c r="W232" s="110"/>
      <c r="X232" s="110"/>
      <c r="Y232" s="112"/>
    </row>
    <row r="233" spans="1:25">
      <c r="A233" s="60" t="s">
        <v>216</v>
      </c>
      <c r="B233" s="60" t="s">
        <v>217</v>
      </c>
      <c r="C233" s="103">
        <v>0.62220563304000387</v>
      </c>
      <c r="D233" s="103">
        <v>0.62965544895609826</v>
      </c>
      <c r="E233" s="103">
        <v>0.67077545213349077</v>
      </c>
      <c r="F233" s="103">
        <v>-3.0880393625239526E-2</v>
      </c>
      <c r="G233" s="103">
        <v>0.25997395646922039</v>
      </c>
      <c r="H233" s="103">
        <v>-0.15198335618322056</v>
      </c>
      <c r="I233" s="103">
        <v>-0.86976090259035688</v>
      </c>
      <c r="J233" s="110">
        <f t="shared" si="107"/>
        <v>0.16142654831428516</v>
      </c>
      <c r="K233" s="110">
        <f t="shared" si="108"/>
        <v>1.1299858381999961</v>
      </c>
      <c r="P233" s="110"/>
      <c r="Q233" s="110"/>
      <c r="R233" s="110"/>
      <c r="S233" s="110"/>
      <c r="T233" s="110"/>
      <c r="U233" s="110"/>
      <c r="V233" s="110"/>
      <c r="W233" s="110"/>
      <c r="X233" s="110"/>
      <c r="Y233" s="112"/>
    </row>
    <row r="234" spans="1:25">
      <c r="A234" s="60" t="s">
        <v>70</v>
      </c>
      <c r="B234" s="60" t="s">
        <v>71</v>
      </c>
      <c r="C234" s="103">
        <v>0.19648598938105682</v>
      </c>
      <c r="D234" s="103">
        <v>-0.49878326656437588</v>
      </c>
      <c r="E234" s="103">
        <v>0.7969135868657039</v>
      </c>
      <c r="F234" s="103">
        <v>-0.18145217622924031</v>
      </c>
      <c r="G234" s="103">
        <v>0.88715380186565695</v>
      </c>
      <c r="H234" s="103">
        <v>0.13566069757698659</v>
      </c>
      <c r="I234" s="103">
        <v>-0.21155252627623841</v>
      </c>
      <c r="J234" s="110">
        <f t="shared" si="107"/>
        <v>0.16063230094564998</v>
      </c>
      <c r="K234" s="110">
        <f t="shared" si="108"/>
        <v>1.1244261066195498</v>
      </c>
      <c r="P234" s="110"/>
      <c r="Q234" s="110"/>
      <c r="R234" s="110"/>
      <c r="S234" s="110"/>
      <c r="T234" s="110"/>
      <c r="U234" s="110"/>
      <c r="V234" s="110"/>
      <c r="W234" s="110"/>
      <c r="X234" s="110"/>
      <c r="Y234" s="112"/>
    </row>
    <row r="235" spans="1:25">
      <c r="A235" s="60" t="s">
        <v>266</v>
      </c>
      <c r="B235" s="60" t="s">
        <v>267</v>
      </c>
      <c r="C235" s="103">
        <v>0.22152832136099521</v>
      </c>
      <c r="D235" s="103">
        <v>0.88355415994820463</v>
      </c>
      <c r="E235" s="103">
        <v>-0.58560934918115026</v>
      </c>
      <c r="F235" s="103">
        <v>-0.48981778989671215</v>
      </c>
      <c r="G235" s="103">
        <v>0.62967997059764513</v>
      </c>
      <c r="H235" s="103">
        <v>0.20551711063303693</v>
      </c>
      <c r="I235" s="103">
        <v>0.25658232751697502</v>
      </c>
      <c r="J235" s="110">
        <f t="shared" si="107"/>
        <v>0.16020496442557067</v>
      </c>
      <c r="K235" s="110">
        <f t="shared" si="108"/>
        <v>1.1214347509789946</v>
      </c>
      <c r="P235" s="110"/>
      <c r="Q235" s="110"/>
      <c r="R235" s="110"/>
      <c r="S235" s="110"/>
      <c r="T235" s="110"/>
      <c r="U235" s="110"/>
      <c r="V235" s="110"/>
      <c r="W235" s="110"/>
      <c r="X235" s="110"/>
      <c r="Y235" s="112"/>
    </row>
    <row r="236" spans="1:25">
      <c r="A236" s="60" t="s">
        <v>222</v>
      </c>
      <c r="B236" s="60" t="s">
        <v>223</v>
      </c>
      <c r="C236" s="103">
        <v>0.19648598938105682</v>
      </c>
      <c r="D236" s="103">
        <v>-0.38593939501232888</v>
      </c>
      <c r="E236" s="103">
        <v>1.2627309739231425</v>
      </c>
      <c r="F236" s="103">
        <v>-0.58604855441070325</v>
      </c>
      <c r="G236" s="103">
        <v>0.35240046000132624</v>
      </c>
      <c r="H236" s="103">
        <v>-0.11363081568185961</v>
      </c>
      <c r="I236" s="103">
        <v>0.38458027517002152</v>
      </c>
      <c r="J236" s="110">
        <f t="shared" si="107"/>
        <v>0.15865413333866504</v>
      </c>
      <c r="K236" s="110">
        <f t="shared" si="108"/>
        <v>1.1105789333706553</v>
      </c>
      <c r="P236" s="110"/>
      <c r="Q236" s="110"/>
      <c r="R236" s="110"/>
      <c r="S236" s="110"/>
      <c r="T236" s="110"/>
      <c r="U236" s="110"/>
      <c r="V236" s="110"/>
      <c r="W236" s="110"/>
      <c r="X236" s="110"/>
      <c r="Y236" s="112"/>
    </row>
    <row r="237" spans="1:25">
      <c r="A237" s="60" t="s">
        <v>162</v>
      </c>
      <c r="B237" s="60" t="s">
        <v>163</v>
      </c>
      <c r="C237" s="103">
        <v>0.54707863710018967</v>
      </c>
      <c r="D237" s="103">
        <v>-1.3169013353167203</v>
      </c>
      <c r="E237" s="103">
        <v>1.0748106663873302</v>
      </c>
      <c r="F237" s="103">
        <v>1.1682781080951012</v>
      </c>
      <c r="G237" s="103">
        <v>0.55045725328441097</v>
      </c>
      <c r="H237" s="103">
        <v>-0.6998767919169484</v>
      </c>
      <c r="I237" s="103">
        <v>-0.23356621348574921</v>
      </c>
      <c r="J237" s="110">
        <f t="shared" si="107"/>
        <v>0.15575433202108774</v>
      </c>
      <c r="K237" s="110">
        <f t="shared" si="108"/>
        <v>1.0902803241476142</v>
      </c>
      <c r="P237" s="110"/>
      <c r="Q237" s="110"/>
      <c r="R237" s="110"/>
      <c r="S237" s="110"/>
      <c r="T237" s="110"/>
      <c r="U237" s="110"/>
      <c r="V237" s="110"/>
      <c r="W237" s="110"/>
      <c r="X237" s="110"/>
      <c r="Y237" s="112"/>
    </row>
    <row r="238" spans="1:25">
      <c r="A238" s="60" t="s">
        <v>310</v>
      </c>
      <c r="B238" s="60" t="s">
        <v>311</v>
      </c>
      <c r="C238" s="103">
        <v>-0.12906432635813678</v>
      </c>
      <c r="D238" s="103">
        <v>-0.2448845555722696</v>
      </c>
      <c r="E238" s="103">
        <v>0.23804436143622848</v>
      </c>
      <c r="F238" s="103">
        <v>0.66814425718030157</v>
      </c>
      <c r="G238" s="103">
        <v>0.49764210840892226</v>
      </c>
      <c r="H238" s="103">
        <v>-6.7915957137826624E-3</v>
      </c>
      <c r="I238" s="103">
        <v>-1.316768072999666E-4</v>
      </c>
      <c r="J238" s="110">
        <f t="shared" si="107"/>
        <v>0.14613693893913762</v>
      </c>
      <c r="K238" s="110">
        <f t="shared" si="108"/>
        <v>1.0229585725739634</v>
      </c>
      <c r="P238" s="110"/>
      <c r="Q238" s="110"/>
      <c r="R238" s="110"/>
      <c r="S238" s="110"/>
      <c r="T238" s="110"/>
      <c r="U238" s="110"/>
      <c r="V238" s="110"/>
      <c r="W238" s="110"/>
      <c r="X238" s="110"/>
      <c r="Y238" s="112"/>
    </row>
    <row r="239" spans="1:25">
      <c r="A239" s="60" t="s">
        <v>318</v>
      </c>
      <c r="B239" s="60" t="s">
        <v>319</v>
      </c>
      <c r="C239" s="103">
        <v>0.19648598938105682</v>
      </c>
      <c r="D239" s="103">
        <v>1.6170393250365132</v>
      </c>
      <c r="E239" s="103">
        <v>-0.51147748209873256</v>
      </c>
      <c r="F239" s="103">
        <v>0.79520629787706198</v>
      </c>
      <c r="G239" s="103">
        <v>-0.31439074405172746</v>
      </c>
      <c r="H239" s="103">
        <v>-0.16978989284456672</v>
      </c>
      <c r="I239" s="103">
        <v>-0.63125124547187228</v>
      </c>
      <c r="J239" s="110">
        <f t="shared" si="107"/>
        <v>0.14026032111824754</v>
      </c>
      <c r="K239" s="110">
        <f t="shared" si="108"/>
        <v>0.98182224782773286</v>
      </c>
      <c r="P239" s="110"/>
      <c r="Q239" s="110"/>
      <c r="R239" s="110"/>
      <c r="S239" s="110"/>
      <c r="T239" s="110"/>
      <c r="U239" s="110"/>
      <c r="V239" s="110"/>
      <c r="W239" s="110"/>
      <c r="X239" s="110"/>
      <c r="Y239" s="112"/>
    </row>
    <row r="240" spans="1:25">
      <c r="A240" s="60" t="s">
        <v>60</v>
      </c>
      <c r="B240" s="60" t="s">
        <v>61</v>
      </c>
      <c r="C240" s="103">
        <v>0.92271361679926001</v>
      </c>
      <c r="D240" s="103">
        <v>-1.9196812468174566E-2</v>
      </c>
      <c r="E240" s="103">
        <v>0.26616157219664605</v>
      </c>
      <c r="F240" s="103">
        <v>0.14677329346883883</v>
      </c>
      <c r="G240" s="103">
        <v>0.24677017025034731</v>
      </c>
      <c r="H240" s="103">
        <v>-0.25334364179396018</v>
      </c>
      <c r="I240" s="103">
        <v>-0.42454618710997249</v>
      </c>
      <c r="J240" s="110">
        <f t="shared" si="107"/>
        <v>0.12647600162042644</v>
      </c>
      <c r="K240" s="110">
        <f t="shared" si="108"/>
        <v>0.885332011342985</v>
      </c>
      <c r="P240" s="110"/>
      <c r="Q240" s="110"/>
      <c r="R240" s="110"/>
      <c r="S240" s="110"/>
      <c r="T240" s="110"/>
      <c r="U240" s="110"/>
      <c r="V240" s="110"/>
      <c r="W240" s="110"/>
      <c r="X240" s="110"/>
      <c r="Y240" s="112"/>
    </row>
    <row r="241" spans="1:25">
      <c r="A241" s="60" t="s">
        <v>256</v>
      </c>
      <c r="B241" s="60" t="s">
        <v>257</v>
      </c>
      <c r="C241" s="103">
        <v>-0.22923365427788939</v>
      </c>
      <c r="D241" s="103">
        <v>0.20649093063592047</v>
      </c>
      <c r="E241" s="103">
        <v>0.5880327501054613</v>
      </c>
      <c r="F241" s="103">
        <v>-0.90138128413399721</v>
      </c>
      <c r="G241" s="103">
        <v>0.58346671883159185</v>
      </c>
      <c r="H241" s="103">
        <v>0.18908030756102509</v>
      </c>
      <c r="I241" s="103">
        <v>0.385985759707488</v>
      </c>
      <c r="J241" s="110">
        <f t="shared" si="107"/>
        <v>0.1174916469185143</v>
      </c>
      <c r="K241" s="110">
        <f t="shared" si="108"/>
        <v>0.82244152842960006</v>
      </c>
      <c r="P241" s="110"/>
      <c r="Q241" s="110"/>
      <c r="R241" s="110"/>
      <c r="S241" s="110"/>
      <c r="T241" s="110"/>
      <c r="U241" s="110"/>
      <c r="V241" s="110"/>
      <c r="W241" s="110"/>
      <c r="X241" s="110"/>
      <c r="Y241" s="112"/>
    </row>
    <row r="242" spans="1:25">
      <c r="A242" s="60" t="s">
        <v>344</v>
      </c>
      <c r="B242" s="60" t="s">
        <v>345</v>
      </c>
      <c r="C242" s="103">
        <v>-0.17914899031801351</v>
      </c>
      <c r="D242" s="103">
        <v>2.8583219121090346</v>
      </c>
      <c r="E242" s="103">
        <v>-0.45797387330714695</v>
      </c>
      <c r="F242" s="103">
        <v>0.72414544482578058</v>
      </c>
      <c r="G242" s="103">
        <v>-1.5423428624068567</v>
      </c>
      <c r="H242" s="103">
        <v>-0.19581483104191877</v>
      </c>
      <c r="I242" s="103">
        <v>-0.44115385420239478</v>
      </c>
      <c r="J242" s="110">
        <f t="shared" si="107"/>
        <v>0.10943327795121209</v>
      </c>
      <c r="K242" s="110">
        <f t="shared" si="108"/>
        <v>0.76603294565848468</v>
      </c>
      <c r="P242" s="110"/>
      <c r="Q242" s="110"/>
      <c r="R242" s="110"/>
      <c r="S242" s="110"/>
      <c r="T242" s="110"/>
      <c r="U242" s="110"/>
      <c r="V242" s="110"/>
      <c r="W242" s="110"/>
      <c r="X242" s="110"/>
      <c r="Y242" s="112"/>
    </row>
    <row r="243" spans="1:25">
      <c r="A243" s="60" t="s">
        <v>260</v>
      </c>
      <c r="B243" s="60" t="s">
        <v>261</v>
      </c>
      <c r="C243" s="103">
        <v>0.12135899344124346</v>
      </c>
      <c r="D243" s="103">
        <v>-1.9196812468174566E-2</v>
      </c>
      <c r="E243" s="103">
        <v>-0.12961654709122872</v>
      </c>
      <c r="F243" s="103">
        <v>0.17637965054139232</v>
      </c>
      <c r="G243" s="103">
        <v>0.68249511547313457</v>
      </c>
      <c r="H243" s="103">
        <v>-2.733759955379746E-2</v>
      </c>
      <c r="I243" s="103">
        <v>-3.9544173118515706E-2</v>
      </c>
      <c r="J243" s="110">
        <f t="shared" si="107"/>
        <v>0.10921980388915056</v>
      </c>
      <c r="K243" s="110">
        <f t="shared" si="108"/>
        <v>0.76453862722405397</v>
      </c>
      <c r="P243" s="110"/>
      <c r="Q243" s="110"/>
      <c r="R243" s="110"/>
      <c r="S243" s="110"/>
      <c r="T243" s="110"/>
      <c r="U243" s="110"/>
      <c r="V243" s="110"/>
      <c r="W243" s="110"/>
      <c r="X243" s="110"/>
      <c r="Y243" s="112"/>
    </row>
    <row r="244" spans="1:25">
      <c r="A244" s="60" t="s">
        <v>272</v>
      </c>
      <c r="B244" s="60" t="s">
        <v>273</v>
      </c>
      <c r="C244" s="103">
        <v>0.24657065334093359</v>
      </c>
      <c r="D244" s="103">
        <v>0.15006899485989597</v>
      </c>
      <c r="E244" s="103">
        <v>0.42711376221573005</v>
      </c>
      <c r="F244" s="103">
        <v>-0.17522498593035024</v>
      </c>
      <c r="G244" s="103">
        <v>0.42502128420512425</v>
      </c>
      <c r="H244" s="103">
        <v>-2.0488931607125862E-2</v>
      </c>
      <c r="I244" s="103">
        <v>-0.36105107075423915</v>
      </c>
      <c r="J244" s="110">
        <f t="shared" si="107"/>
        <v>9.8858529475709764E-2</v>
      </c>
      <c r="K244" s="110">
        <f t="shared" si="108"/>
        <v>0.69200970632996839</v>
      </c>
      <c r="P244" s="110"/>
      <c r="Q244" s="110"/>
      <c r="R244" s="110"/>
      <c r="S244" s="110"/>
      <c r="T244" s="110"/>
      <c r="U244" s="110"/>
      <c r="V244" s="110"/>
      <c r="W244" s="110"/>
      <c r="X244" s="110"/>
      <c r="Y244" s="112"/>
    </row>
    <row r="245" spans="1:25">
      <c r="A245" s="60" t="s">
        <v>324</v>
      </c>
      <c r="B245" s="60" t="s">
        <v>325</v>
      </c>
      <c r="C245" s="103">
        <v>-1.2559692654553478</v>
      </c>
      <c r="D245" s="103">
        <v>1.7580941644765724</v>
      </c>
      <c r="E245" s="103">
        <v>0.15778333134726782</v>
      </c>
      <c r="F245" s="103">
        <v>-0.27515537922900374</v>
      </c>
      <c r="G245" s="103">
        <v>0.33919667378245316</v>
      </c>
      <c r="H245" s="103">
        <v>0.20688684422237125</v>
      </c>
      <c r="I245" s="103">
        <v>-0.26540591953445336</v>
      </c>
      <c r="J245" s="110">
        <f t="shared" si="107"/>
        <v>9.5061492801408534E-2</v>
      </c>
      <c r="K245" s="110">
        <f t="shared" si="108"/>
        <v>0.66543044960985975</v>
      </c>
      <c r="P245" s="110"/>
      <c r="Q245" s="110"/>
      <c r="R245" s="110"/>
      <c r="S245" s="110"/>
      <c r="T245" s="110"/>
      <c r="U245" s="110"/>
      <c r="V245" s="110"/>
      <c r="W245" s="110"/>
      <c r="X245" s="110"/>
      <c r="Y245" s="112"/>
    </row>
    <row r="246" spans="1:25">
      <c r="A246" s="60" t="s">
        <v>142</v>
      </c>
      <c r="B246" s="60" t="s">
        <v>143</v>
      </c>
      <c r="C246" s="103">
        <v>1.098009940658826</v>
      </c>
      <c r="D246" s="103">
        <v>-0.55520520234040038</v>
      </c>
      <c r="E246" s="103">
        <v>-0.80405564451591449</v>
      </c>
      <c r="F246" s="103">
        <v>-0.21346795540945132</v>
      </c>
      <c r="G246" s="103">
        <v>0.79472729833354971</v>
      </c>
      <c r="H246" s="103">
        <v>-8.0757209537835925E-2</v>
      </c>
      <c r="I246" s="103">
        <v>0.37379764694106782</v>
      </c>
      <c r="J246" s="110">
        <f t="shared" si="107"/>
        <v>8.7578410589977354E-2</v>
      </c>
      <c r="K246" s="110">
        <f t="shared" si="108"/>
        <v>0.61304887412984144</v>
      </c>
      <c r="P246" s="110"/>
      <c r="Q246" s="110"/>
      <c r="R246" s="110"/>
      <c r="S246" s="110"/>
      <c r="T246" s="110"/>
      <c r="U246" s="110"/>
      <c r="V246" s="110"/>
      <c r="W246" s="110"/>
      <c r="X246" s="110"/>
      <c r="Y246" s="112"/>
    </row>
    <row r="247" spans="1:25">
      <c r="A247" s="60" t="s">
        <v>252</v>
      </c>
      <c r="B247" s="60" t="s">
        <v>253</v>
      </c>
      <c r="C247" s="103">
        <v>0.14640132542118095</v>
      </c>
      <c r="D247" s="103">
        <v>-0.52699423445238813</v>
      </c>
      <c r="E247" s="103">
        <v>1.064693253617327</v>
      </c>
      <c r="F247" s="103">
        <v>-0.21131035677369028</v>
      </c>
      <c r="G247" s="103">
        <v>0.72870836723918786</v>
      </c>
      <c r="H247" s="103">
        <v>-6.1580939287155453E-2</v>
      </c>
      <c r="I247" s="103">
        <v>-0.55888998246967148</v>
      </c>
      <c r="J247" s="110">
        <f t="shared" si="107"/>
        <v>8.3003919042112934E-2</v>
      </c>
      <c r="K247" s="110">
        <f t="shared" si="108"/>
        <v>0.58102743329479056</v>
      </c>
      <c r="P247" s="110"/>
      <c r="Q247" s="110"/>
      <c r="R247" s="110"/>
      <c r="S247" s="110"/>
      <c r="T247" s="110"/>
      <c r="U247" s="110"/>
      <c r="V247" s="110"/>
      <c r="W247" s="110"/>
      <c r="X247" s="110"/>
      <c r="Y247" s="112"/>
    </row>
    <row r="248" spans="1:25">
      <c r="A248" s="60" t="s">
        <v>124</v>
      </c>
      <c r="B248" s="60" t="s">
        <v>125</v>
      </c>
      <c r="C248" s="103">
        <v>-0.22923365427788939</v>
      </c>
      <c r="D248" s="103">
        <v>9.3647059083872455E-2</v>
      </c>
      <c r="E248" s="103">
        <v>1.9511319412007875</v>
      </c>
      <c r="F248" s="103">
        <v>1.0646480860117853</v>
      </c>
      <c r="G248" s="103">
        <v>-1.2584614587011007</v>
      </c>
      <c r="H248" s="103">
        <v>-1.2751648994373628</v>
      </c>
      <c r="I248" s="103">
        <v>0.2126182561533303</v>
      </c>
      <c r="J248" s="110">
        <f t="shared" si="107"/>
        <v>7.9883618576203227E-2</v>
      </c>
      <c r="K248" s="110">
        <f t="shared" si="108"/>
        <v>0.55918533003342263</v>
      </c>
      <c r="P248" s="110"/>
      <c r="Q248" s="110"/>
      <c r="R248" s="110"/>
      <c r="S248" s="110"/>
      <c r="T248" s="110"/>
      <c r="U248" s="110"/>
      <c r="V248" s="110"/>
      <c r="W248" s="110"/>
      <c r="X248" s="110"/>
      <c r="Y248" s="112"/>
    </row>
    <row r="249" spans="1:25">
      <c r="A249" s="60" t="s">
        <v>240</v>
      </c>
      <c r="B249" s="60" t="s">
        <v>241</v>
      </c>
      <c r="C249" s="103">
        <v>1.1480946046187019</v>
      </c>
      <c r="D249" s="103">
        <v>-0.92194778488455376</v>
      </c>
      <c r="E249" s="103">
        <v>-4.6638684116956729E-2</v>
      </c>
      <c r="F249" s="103">
        <v>-0.40839486731662483</v>
      </c>
      <c r="G249" s="103">
        <v>0.55045725328441097</v>
      </c>
      <c r="H249" s="103">
        <v>-2.4598132375128819E-2</v>
      </c>
      <c r="I249" s="103">
        <v>0.20177772779003861</v>
      </c>
      <c r="J249" s="110">
        <f t="shared" si="107"/>
        <v>7.1250016714269629E-2</v>
      </c>
      <c r="K249" s="110">
        <f t="shared" si="108"/>
        <v>0.49875011699988736</v>
      </c>
      <c r="P249" s="110"/>
      <c r="Q249" s="110"/>
      <c r="R249" s="110"/>
      <c r="S249" s="110"/>
      <c r="T249" s="110"/>
      <c r="U249" s="110"/>
      <c r="V249" s="110"/>
      <c r="W249" s="110"/>
      <c r="X249" s="110"/>
      <c r="Y249" s="112"/>
    </row>
    <row r="250" spans="1:25">
      <c r="A250" s="60" t="s">
        <v>26</v>
      </c>
      <c r="B250" s="60" t="s">
        <v>27</v>
      </c>
      <c r="C250" s="103">
        <v>1.5487719162977105</v>
      </c>
      <c r="D250" s="103">
        <v>1.3067186782683824</v>
      </c>
      <c r="E250" s="103">
        <v>-1.5924129952305608</v>
      </c>
      <c r="F250" s="103">
        <v>-1.0079741181767952</v>
      </c>
      <c r="G250" s="103">
        <v>0.38540992554850717</v>
      </c>
      <c r="H250" s="103">
        <v>-8.0757209537835925E-2</v>
      </c>
      <c r="I250" s="103">
        <v>-7.0690492605913355E-2</v>
      </c>
      <c r="J250" s="110">
        <f t="shared" ref="J250:J281" si="109">AVERAGE(C250:I250)</f>
        <v>6.9866529223356399E-2</v>
      </c>
      <c r="K250" s="110">
        <f t="shared" ref="K250:K281" si="110">SUM(C250:I250)</f>
        <v>0.4890657045634948</v>
      </c>
      <c r="P250" s="110"/>
      <c r="Q250" s="110"/>
      <c r="R250" s="110"/>
      <c r="S250" s="110"/>
      <c r="T250" s="110"/>
      <c r="U250" s="110"/>
      <c r="V250" s="110"/>
      <c r="W250" s="110"/>
      <c r="X250" s="110"/>
      <c r="Y250" s="112"/>
    </row>
    <row r="251" spans="1:25">
      <c r="A251" s="60" t="s">
        <v>258</v>
      </c>
      <c r="B251" s="60" t="s">
        <v>259</v>
      </c>
      <c r="C251" s="103">
        <v>0.74741729293969406</v>
      </c>
      <c r="D251" s="103">
        <v>-0.97836972066057826</v>
      </c>
      <c r="E251" s="103">
        <v>2.1600240117641945</v>
      </c>
      <c r="F251" s="103">
        <v>0.44013209357029043</v>
      </c>
      <c r="G251" s="103">
        <v>-0.71710622372733457</v>
      </c>
      <c r="H251" s="103">
        <v>-0.93684070287178589</v>
      </c>
      <c r="I251" s="103">
        <v>-0.28514281347920128</v>
      </c>
      <c r="J251" s="110">
        <f t="shared" si="109"/>
        <v>6.1444848219325519E-2</v>
      </c>
      <c r="K251" s="110">
        <f t="shared" si="110"/>
        <v>0.43011393753527866</v>
      </c>
      <c r="P251" s="110"/>
      <c r="Q251" s="110"/>
      <c r="R251" s="110"/>
      <c r="S251" s="110"/>
      <c r="T251" s="110"/>
      <c r="U251" s="110"/>
      <c r="V251" s="110"/>
      <c r="W251" s="110"/>
      <c r="X251" s="110"/>
      <c r="Y251" s="112"/>
    </row>
    <row r="252" spans="1:25">
      <c r="A252" s="60" t="s">
        <v>56</v>
      </c>
      <c r="B252" s="60" t="s">
        <v>57</v>
      </c>
      <c r="C252" s="103">
        <v>0.44690930918043703</v>
      </c>
      <c r="D252" s="103">
        <v>0.71428835262013302</v>
      </c>
      <c r="E252" s="103">
        <v>-5.0381787331362594E-2</v>
      </c>
      <c r="F252" s="103">
        <v>-0.80071096507841166</v>
      </c>
      <c r="G252" s="103">
        <v>0.78812540522411423</v>
      </c>
      <c r="H252" s="103">
        <v>-0.16020175771922648</v>
      </c>
      <c r="I252" s="103">
        <v>-0.51154467657952485</v>
      </c>
      <c r="J252" s="110">
        <f t="shared" si="109"/>
        <v>6.092626861659408E-2</v>
      </c>
      <c r="K252" s="110">
        <f t="shared" si="110"/>
        <v>0.42648388031615858</v>
      </c>
      <c r="P252" s="110"/>
      <c r="Q252" s="110"/>
      <c r="R252" s="110"/>
      <c r="S252" s="110"/>
      <c r="T252" s="110"/>
      <c r="U252" s="110"/>
      <c r="V252" s="110"/>
      <c r="W252" s="110"/>
      <c r="X252" s="110"/>
      <c r="Y252" s="112"/>
    </row>
    <row r="253" spans="1:25">
      <c r="A253" s="60" t="s">
        <v>164</v>
      </c>
      <c r="B253" s="60" t="s">
        <v>165</v>
      </c>
      <c r="C253" s="103">
        <v>0.14640132542118095</v>
      </c>
      <c r="D253" s="103">
        <v>2.3505244901248217</v>
      </c>
      <c r="E253" s="103">
        <v>-0.13375008737561839</v>
      </c>
      <c r="F253" s="103">
        <v>-1.8370236216385778</v>
      </c>
      <c r="G253" s="103">
        <v>0.3590023531107624</v>
      </c>
      <c r="H253" s="103">
        <v>-0.20266349898859037</v>
      </c>
      <c r="I253" s="103">
        <v>-0.27682979964507748</v>
      </c>
      <c r="J253" s="110">
        <f t="shared" si="109"/>
        <v>5.7951594429843038E-2</v>
      </c>
      <c r="K253" s="110">
        <f t="shared" si="110"/>
        <v>0.40566116100890126</v>
      </c>
      <c r="P253" s="110"/>
      <c r="Q253" s="110"/>
      <c r="R253" s="110"/>
      <c r="S253" s="110"/>
      <c r="T253" s="110"/>
      <c r="U253" s="110"/>
      <c r="V253" s="110"/>
      <c r="W253" s="110"/>
      <c r="X253" s="110"/>
      <c r="Y253" s="112"/>
    </row>
    <row r="254" spans="1:25">
      <c r="A254" s="60" t="s">
        <v>102</v>
      </c>
      <c r="B254" s="60" t="s">
        <v>103</v>
      </c>
      <c r="C254" s="103">
        <v>0.84758662085944581</v>
      </c>
      <c r="D254" s="103">
        <v>-0.75268197755648325</v>
      </c>
      <c r="E254" s="103">
        <v>0.5529366015391266</v>
      </c>
      <c r="F254" s="103">
        <v>0.44286173564838627</v>
      </c>
      <c r="G254" s="103">
        <v>-0.32759453027059982</v>
      </c>
      <c r="H254" s="103">
        <v>-0.2177305684712679</v>
      </c>
      <c r="I254" s="103">
        <v>-0.21802964625272367</v>
      </c>
      <c r="J254" s="110">
        <f t="shared" si="109"/>
        <v>4.6764033642269123E-2</v>
      </c>
      <c r="K254" s="110">
        <f t="shared" si="110"/>
        <v>0.32734823549588388</v>
      </c>
      <c r="P254" s="110"/>
      <c r="Q254" s="110"/>
      <c r="R254" s="110"/>
      <c r="S254" s="110"/>
      <c r="T254" s="110"/>
      <c r="U254" s="110"/>
      <c r="V254" s="110"/>
      <c r="W254" s="110"/>
      <c r="X254" s="110"/>
      <c r="Y254" s="112"/>
    </row>
    <row r="255" spans="1:25">
      <c r="A255" s="60" t="s">
        <v>228</v>
      </c>
      <c r="B255" s="60" t="s">
        <v>229</v>
      </c>
      <c r="C255" s="103">
        <v>0.27161298532087108</v>
      </c>
      <c r="D255" s="103">
        <v>-0.92194778488455376</v>
      </c>
      <c r="E255" s="103">
        <v>1.1470315387314358</v>
      </c>
      <c r="F255" s="103">
        <v>0.18378201704246891</v>
      </c>
      <c r="G255" s="103">
        <v>0.33259478067301768</v>
      </c>
      <c r="H255" s="103">
        <v>-0.31635138690333892</v>
      </c>
      <c r="I255" s="103">
        <v>-0.46285632380435154</v>
      </c>
      <c r="J255" s="110">
        <f t="shared" si="109"/>
        <v>3.3409403739364178E-2</v>
      </c>
      <c r="K255" s="110">
        <f t="shared" si="110"/>
        <v>0.23386582617554924</v>
      </c>
      <c r="P255" s="110"/>
      <c r="Q255" s="110"/>
      <c r="R255" s="110"/>
      <c r="S255" s="110"/>
      <c r="T255" s="110"/>
      <c r="U255" s="110"/>
      <c r="V255" s="110"/>
      <c r="W255" s="110"/>
      <c r="X255" s="110"/>
      <c r="Y255" s="112"/>
    </row>
    <row r="256" spans="1:25">
      <c r="A256" s="60" t="s">
        <v>292</v>
      </c>
      <c r="B256" s="60" t="s">
        <v>293</v>
      </c>
      <c r="C256" s="103">
        <v>-0.17914899031801351</v>
      </c>
      <c r="D256" s="103">
        <v>-0.21667358768425735</v>
      </c>
      <c r="E256" s="103">
        <v>-0.66374644155181273</v>
      </c>
      <c r="F256" s="103">
        <v>-3.7987411609892517E-2</v>
      </c>
      <c r="G256" s="103">
        <v>0.79472729833354971</v>
      </c>
      <c r="H256" s="103">
        <v>-4.7883603393812257E-2</v>
      </c>
      <c r="I256" s="103">
        <v>0.57382142040115991</v>
      </c>
      <c r="J256" s="110">
        <f t="shared" si="109"/>
        <v>3.1872669168131619E-2</v>
      </c>
      <c r="K256" s="110">
        <f t="shared" si="110"/>
        <v>0.22310868417692131</v>
      </c>
      <c r="P256" s="110"/>
      <c r="Q256" s="110"/>
      <c r="R256" s="110"/>
      <c r="S256" s="110"/>
      <c r="T256" s="110"/>
      <c r="U256" s="110"/>
      <c r="V256" s="110"/>
      <c r="W256" s="110"/>
      <c r="X256" s="110"/>
      <c r="Y256" s="112"/>
    </row>
    <row r="257" spans="1:25">
      <c r="A257" s="60" t="s">
        <v>204</v>
      </c>
      <c r="B257" s="60" t="s">
        <v>205</v>
      </c>
      <c r="C257" s="103">
        <v>0.64724796501994142</v>
      </c>
      <c r="D257" s="103">
        <v>-1.0347916564366018</v>
      </c>
      <c r="E257" s="103">
        <v>1.3434615769843778</v>
      </c>
      <c r="F257" s="103">
        <v>-0.81551569808056368</v>
      </c>
      <c r="G257" s="103">
        <v>0.3656042462201986</v>
      </c>
      <c r="H257" s="103">
        <v>-0.24786470743662292</v>
      </c>
      <c r="I257" s="103">
        <v>-7.8453355759435697E-2</v>
      </c>
      <c r="J257" s="110">
        <f t="shared" si="109"/>
        <v>2.5669767215899118E-2</v>
      </c>
      <c r="K257" s="110">
        <f t="shared" si="110"/>
        <v>0.17968837051129383</v>
      </c>
      <c r="P257" s="110"/>
      <c r="Q257" s="110"/>
      <c r="R257" s="110"/>
      <c r="S257" s="110"/>
      <c r="T257" s="110"/>
      <c r="U257" s="110"/>
      <c r="V257" s="110"/>
      <c r="W257" s="110"/>
      <c r="X257" s="110"/>
      <c r="Y257" s="112"/>
    </row>
    <row r="258" spans="1:25">
      <c r="A258" s="60" t="s">
        <v>152</v>
      </c>
      <c r="B258" s="60" t="s">
        <v>153</v>
      </c>
      <c r="C258" s="103">
        <v>-1.0806729415957819</v>
      </c>
      <c r="D258" s="103">
        <v>1.9273599718046441</v>
      </c>
      <c r="E258" s="103">
        <v>-0.46630710849456058</v>
      </c>
      <c r="F258" s="103">
        <v>-1.5764640515187951</v>
      </c>
      <c r="G258" s="103">
        <v>0.84094055009960378</v>
      </c>
      <c r="H258" s="103">
        <v>0.13703043116632091</v>
      </c>
      <c r="I258" s="103">
        <v>0.3211070979482043</v>
      </c>
      <c r="J258" s="110">
        <f t="shared" si="109"/>
        <v>1.471342134423367E-2</v>
      </c>
      <c r="K258" s="110">
        <f t="shared" si="110"/>
        <v>0.10299394940963569</v>
      </c>
      <c r="P258" s="110"/>
      <c r="Q258" s="110"/>
      <c r="R258" s="110"/>
      <c r="S258" s="110"/>
      <c r="T258" s="110"/>
      <c r="U258" s="110"/>
      <c r="V258" s="110"/>
      <c r="W258" s="110"/>
      <c r="X258" s="110"/>
      <c r="Y258" s="112"/>
    </row>
    <row r="259" spans="1:25">
      <c r="A259" s="60" t="s">
        <v>166</v>
      </c>
      <c r="B259" s="60" t="s">
        <v>167</v>
      </c>
      <c r="C259" s="103">
        <v>-0.22923365427788939</v>
      </c>
      <c r="D259" s="103">
        <v>-0.21667358768425735</v>
      </c>
      <c r="E259" s="103">
        <v>-0.95902371240931528</v>
      </c>
      <c r="F259" s="103">
        <v>-0.7840253283664097</v>
      </c>
      <c r="G259" s="103">
        <v>0.93336705363170958</v>
      </c>
      <c r="H259" s="103">
        <v>0.65615946152402815</v>
      </c>
      <c r="I259" s="103">
        <v>0.69884753928470322</v>
      </c>
      <c r="J259" s="110">
        <f t="shared" si="109"/>
        <v>1.4202538814652721E-2</v>
      </c>
      <c r="K259" s="110">
        <f t="shared" si="110"/>
        <v>9.9417771702569047E-2</v>
      </c>
      <c r="P259" s="110"/>
      <c r="Q259" s="110"/>
      <c r="R259" s="110"/>
      <c r="S259" s="110"/>
      <c r="T259" s="110"/>
      <c r="U259" s="110"/>
      <c r="V259" s="110"/>
      <c r="W259" s="110"/>
      <c r="X259" s="110"/>
      <c r="Y259" s="112"/>
    </row>
    <row r="260" spans="1:25">
      <c r="A260" s="60" t="s">
        <v>128</v>
      </c>
      <c r="B260" s="60" t="s">
        <v>129</v>
      </c>
      <c r="C260" s="103">
        <v>-0.65495329793683565</v>
      </c>
      <c r="D260" s="103">
        <v>1.0810309351642873</v>
      </c>
      <c r="E260" s="103">
        <v>-0.67538341342986541</v>
      </c>
      <c r="F260" s="103">
        <v>1.0331079733896018</v>
      </c>
      <c r="G260" s="103">
        <v>0.12793609428049676</v>
      </c>
      <c r="H260" s="103">
        <v>-5.4732271340483855E-2</v>
      </c>
      <c r="I260" s="103">
        <v>-0.77320742912576701</v>
      </c>
      <c r="J260" s="110">
        <f t="shared" si="109"/>
        <v>1.1971227285919135E-2</v>
      </c>
      <c r="K260" s="110">
        <f t="shared" si="110"/>
        <v>8.3798591001433942E-2</v>
      </c>
      <c r="P260" s="110"/>
      <c r="Q260" s="110"/>
      <c r="R260" s="110"/>
      <c r="S260" s="110"/>
      <c r="T260" s="110"/>
      <c r="U260" s="110"/>
      <c r="V260" s="110"/>
      <c r="W260" s="110"/>
      <c r="X260" s="110"/>
      <c r="Y260" s="112"/>
    </row>
    <row r="261" spans="1:25">
      <c r="A261" s="60" t="s">
        <v>186</v>
      </c>
      <c r="B261" s="60" t="s">
        <v>187</v>
      </c>
      <c r="C261" s="103">
        <v>0.47195164116037541</v>
      </c>
      <c r="D261" s="103">
        <v>-0.8937368169965425</v>
      </c>
      <c r="E261" s="103">
        <v>1.6084772288773974</v>
      </c>
      <c r="F261" s="103">
        <v>-0.6014222219234383</v>
      </c>
      <c r="G261" s="103">
        <v>-0.24837181295736563</v>
      </c>
      <c r="H261" s="103">
        <v>-0.39853540226339812</v>
      </c>
      <c r="I261" s="103">
        <v>0.11367669158950119</v>
      </c>
      <c r="J261" s="110">
        <f t="shared" si="109"/>
        <v>7.4341867837899268E-3</v>
      </c>
      <c r="K261" s="110">
        <f t="shared" si="110"/>
        <v>5.203930748652949E-2</v>
      </c>
      <c r="P261" s="110"/>
      <c r="Q261" s="110"/>
      <c r="R261" s="110"/>
      <c r="S261" s="110"/>
      <c r="T261" s="110"/>
      <c r="U261" s="110"/>
      <c r="V261" s="110"/>
      <c r="W261" s="110"/>
      <c r="X261" s="110"/>
      <c r="Y261" s="112"/>
    </row>
    <row r="262" spans="1:25">
      <c r="A262" s="60" t="s">
        <v>254</v>
      </c>
      <c r="B262" s="60" t="s">
        <v>255</v>
      </c>
      <c r="C262" s="103">
        <v>0.92271361679926001</v>
      </c>
      <c r="D262" s="103">
        <v>-0.27309552346028187</v>
      </c>
      <c r="E262" s="103">
        <v>-1.2742664471709459</v>
      </c>
      <c r="F262" s="103">
        <v>0.77966163911797681</v>
      </c>
      <c r="G262" s="103">
        <v>0.51084589462779462</v>
      </c>
      <c r="H262" s="103">
        <v>-0.11500054927119392</v>
      </c>
      <c r="I262" s="103">
        <v>-0.53281630415984105</v>
      </c>
      <c r="J262" s="110">
        <f t="shared" si="109"/>
        <v>2.5774752118240857E-3</v>
      </c>
      <c r="K262" s="110">
        <f t="shared" si="110"/>
        <v>1.80423264827686E-2</v>
      </c>
      <c r="P262" s="110"/>
      <c r="Q262" s="110"/>
      <c r="R262" s="110"/>
      <c r="S262" s="110"/>
      <c r="T262" s="110"/>
      <c r="U262" s="110"/>
      <c r="V262" s="110"/>
      <c r="W262" s="110"/>
      <c r="X262" s="110"/>
      <c r="Y262" s="112"/>
    </row>
    <row r="263" spans="1:25">
      <c r="A263" s="60" t="s">
        <v>296</v>
      </c>
      <c r="B263" s="60" t="s">
        <v>297</v>
      </c>
      <c r="C263" s="103">
        <v>-0.32940298219764114</v>
      </c>
      <c r="D263" s="103">
        <v>-0.837314881220519</v>
      </c>
      <c r="E263" s="103">
        <v>0.8834535640033998</v>
      </c>
      <c r="F263" s="103">
        <v>0.32541251192824344</v>
      </c>
      <c r="G263" s="103">
        <v>0.39201181865794332</v>
      </c>
      <c r="H263" s="103">
        <v>8.6350288360951086E-2</v>
      </c>
      <c r="I263" s="103">
        <v>-0.50483120804416903</v>
      </c>
      <c r="J263" s="110">
        <f t="shared" si="109"/>
        <v>2.2398730697440789E-3</v>
      </c>
      <c r="K263" s="110">
        <f t="shared" si="110"/>
        <v>1.5679111488208552E-2</v>
      </c>
      <c r="P263" s="110"/>
      <c r="Q263" s="110"/>
      <c r="R263" s="110"/>
      <c r="S263" s="110"/>
      <c r="T263" s="110"/>
      <c r="U263" s="110"/>
      <c r="V263" s="110"/>
      <c r="W263" s="110"/>
      <c r="X263" s="110"/>
      <c r="Y263" s="112"/>
    </row>
    <row r="264" spans="1:25">
      <c r="A264" s="60" t="s">
        <v>196</v>
      </c>
      <c r="B264" s="60" t="s">
        <v>197</v>
      </c>
      <c r="C264" s="103">
        <v>1.2482639325384546</v>
      </c>
      <c r="D264" s="103">
        <v>-0.55520520234040038</v>
      </c>
      <c r="E264" s="103">
        <v>0.23010630648013414</v>
      </c>
      <c r="F264" s="103">
        <v>-0.14438127402057405</v>
      </c>
      <c r="G264" s="103">
        <v>0.22696449092203949</v>
      </c>
      <c r="H264" s="103">
        <v>-0.15883202412989217</v>
      </c>
      <c r="I264" s="103">
        <v>-0.94192553201171381</v>
      </c>
      <c r="J264" s="110">
        <f t="shared" si="109"/>
        <v>-1.3572757508850342E-2</v>
      </c>
      <c r="K264" s="110">
        <f t="shared" si="110"/>
        <v>-9.5009302561952391E-2</v>
      </c>
      <c r="P264" s="110"/>
      <c r="Q264" s="110"/>
      <c r="R264" s="110"/>
      <c r="S264" s="110"/>
      <c r="T264" s="110"/>
      <c r="U264" s="110"/>
      <c r="V264" s="110"/>
      <c r="W264" s="110"/>
      <c r="X264" s="110"/>
      <c r="Y264" s="112"/>
    </row>
    <row r="265" spans="1:25">
      <c r="A265" s="60" t="s">
        <v>100</v>
      </c>
      <c r="B265" s="60" t="s">
        <v>101</v>
      </c>
      <c r="C265" s="103">
        <v>-1.6566465771343566</v>
      </c>
      <c r="D265" s="103">
        <v>-0.27309552346028187</v>
      </c>
      <c r="E265" s="103">
        <v>1.4491307237906224</v>
      </c>
      <c r="F265" s="103">
        <v>-7.5294592631696758E-2</v>
      </c>
      <c r="G265" s="103">
        <v>0.83433865699016685</v>
      </c>
      <c r="H265" s="103">
        <v>-0.14102548746854601</v>
      </c>
      <c r="I265" s="103">
        <v>-0.25286596200097772</v>
      </c>
      <c r="J265" s="110">
        <f t="shared" si="109"/>
        <v>-1.6494108845009969E-2</v>
      </c>
      <c r="K265" s="110">
        <f t="shared" si="110"/>
        <v>-0.11545876191506979</v>
      </c>
      <c r="P265" s="110"/>
      <c r="Q265" s="110"/>
      <c r="R265" s="110"/>
      <c r="S265" s="110"/>
      <c r="T265" s="110"/>
      <c r="U265" s="110"/>
      <c r="V265" s="110"/>
      <c r="W265" s="110"/>
      <c r="X265" s="110"/>
      <c r="Y265" s="112"/>
    </row>
    <row r="266" spans="1:25">
      <c r="A266" s="60" t="s">
        <v>146</v>
      </c>
      <c r="B266" s="60" t="s">
        <v>147</v>
      </c>
      <c r="C266" s="103">
        <v>2.1189665521490837E-2</v>
      </c>
      <c r="D266" s="103">
        <v>-1.0347916564366018</v>
      </c>
      <c r="E266" s="103">
        <v>0.55033110812517871</v>
      </c>
      <c r="F266" s="103">
        <v>0.33922860463331861</v>
      </c>
      <c r="G266" s="103">
        <v>0.68249511547313457</v>
      </c>
      <c r="H266" s="103">
        <v>-0.1834872287379099</v>
      </c>
      <c r="I266" s="103">
        <v>-0.51123544705979884</v>
      </c>
      <c r="J266" s="110">
        <f t="shared" si="109"/>
        <v>-1.9467119783026812E-2</v>
      </c>
      <c r="K266" s="110">
        <f t="shared" si="110"/>
        <v>-0.13626983848118768</v>
      </c>
      <c r="P266" s="110"/>
      <c r="Q266" s="110"/>
      <c r="R266" s="110"/>
      <c r="S266" s="110"/>
      <c r="T266" s="110"/>
      <c r="U266" s="110"/>
      <c r="V266" s="110"/>
      <c r="W266" s="110"/>
      <c r="X266" s="110"/>
      <c r="Y266" s="112"/>
    </row>
    <row r="267" spans="1:25">
      <c r="A267" s="60" t="s">
        <v>338</v>
      </c>
      <c r="B267" s="60" t="s">
        <v>339</v>
      </c>
      <c r="C267" s="103">
        <v>0.87262895283938413</v>
      </c>
      <c r="D267" s="103">
        <v>0.15006899485989597</v>
      </c>
      <c r="E267" s="103">
        <v>-0.30221294855040493</v>
      </c>
      <c r="F267" s="103">
        <v>0.13196856046668679</v>
      </c>
      <c r="G267" s="103">
        <v>-0.69069865128958985</v>
      </c>
      <c r="H267" s="103">
        <v>-0.21225163411393061</v>
      </c>
      <c r="I267" s="103">
        <v>-0.12628027007864775</v>
      </c>
      <c r="J267" s="110">
        <f t="shared" si="109"/>
        <v>-2.5253856552372313E-2</v>
      </c>
      <c r="K267" s="110">
        <f t="shared" si="110"/>
        <v>-0.1767769958666062</v>
      </c>
      <c r="P267" s="110"/>
      <c r="Q267" s="110"/>
      <c r="R267" s="110"/>
      <c r="S267" s="110"/>
      <c r="T267" s="110"/>
      <c r="U267" s="110"/>
      <c r="V267" s="110"/>
      <c r="W267" s="110"/>
      <c r="X267" s="110"/>
      <c r="Y267" s="112"/>
    </row>
    <row r="268" spans="1:25">
      <c r="A268" s="60" t="s">
        <v>280</v>
      </c>
      <c r="B268" s="60" t="s">
        <v>281</v>
      </c>
      <c r="C268" s="103">
        <v>0.62220563304000387</v>
      </c>
      <c r="D268" s="103">
        <v>-1.1194245601006376</v>
      </c>
      <c r="E268" s="103">
        <v>0.59312915214108219</v>
      </c>
      <c r="F268" s="103">
        <v>-0.69708094299509571</v>
      </c>
      <c r="G268" s="103">
        <v>0.40521560487681496</v>
      </c>
      <c r="H268" s="103">
        <v>-0.32046058767134189</v>
      </c>
      <c r="I268" s="103">
        <v>0.32158391157721344</v>
      </c>
      <c r="J268" s="110">
        <f t="shared" si="109"/>
        <v>-2.7833112733137249E-2</v>
      </c>
      <c r="K268" s="110">
        <f t="shared" si="110"/>
        <v>-0.19483178913196075</v>
      </c>
      <c r="P268" s="110"/>
      <c r="Q268" s="110"/>
      <c r="R268" s="110"/>
      <c r="S268" s="110"/>
      <c r="T268" s="110"/>
      <c r="U268" s="110"/>
      <c r="V268" s="110"/>
      <c r="W268" s="110"/>
      <c r="X268" s="110"/>
      <c r="Y268" s="112"/>
    </row>
    <row r="269" spans="1:25">
      <c r="A269" s="60" t="s">
        <v>238</v>
      </c>
      <c r="B269" s="60" t="s">
        <v>239</v>
      </c>
      <c r="C269" s="103">
        <v>0.27161298532087108</v>
      </c>
      <c r="D269" s="103">
        <v>0.60144448106808601</v>
      </c>
      <c r="E269" s="103">
        <v>-0.36945125473095719</v>
      </c>
      <c r="F269" s="103">
        <v>-1.0425174588712338</v>
      </c>
      <c r="G269" s="103">
        <v>0.83433865699016685</v>
      </c>
      <c r="H269" s="103">
        <v>-0.23005817077527677</v>
      </c>
      <c r="I269" s="103">
        <v>-0.27558799320904365</v>
      </c>
      <c r="J269" s="110">
        <f t="shared" si="109"/>
        <v>-3.0031250601055354E-2</v>
      </c>
      <c r="K269" s="110">
        <f t="shared" si="110"/>
        <v>-0.21021875420738748</v>
      </c>
      <c r="P269" s="110"/>
      <c r="Q269" s="110"/>
      <c r="R269" s="110"/>
      <c r="S269" s="110"/>
      <c r="T269" s="110"/>
      <c r="U269" s="110"/>
      <c r="V269" s="110"/>
      <c r="W269" s="110"/>
      <c r="X269" s="110"/>
      <c r="Y269" s="112"/>
    </row>
    <row r="270" spans="1:25">
      <c r="A270" s="60" t="s">
        <v>64</v>
      </c>
      <c r="B270" s="60" t="s">
        <v>65</v>
      </c>
      <c r="C270" s="103">
        <v>-0.10402199437819928</v>
      </c>
      <c r="D270" s="103">
        <v>0.77071028839615763</v>
      </c>
      <c r="E270" s="103">
        <v>-0.38290735380144419</v>
      </c>
      <c r="F270" s="103">
        <v>-7.5294592631696758E-2</v>
      </c>
      <c r="G270" s="103">
        <v>0.49764210840892226</v>
      </c>
      <c r="H270" s="103">
        <v>-0.20129376539925606</v>
      </c>
      <c r="I270" s="103">
        <v>-0.73200102269399081</v>
      </c>
      <c r="J270" s="110">
        <f t="shared" si="109"/>
        <v>-3.2452333157072445E-2</v>
      </c>
      <c r="K270" s="110">
        <f t="shared" si="110"/>
        <v>-0.2271663320995071</v>
      </c>
      <c r="P270" s="110"/>
      <c r="Q270" s="110"/>
      <c r="R270" s="110"/>
      <c r="S270" s="110"/>
      <c r="T270" s="110"/>
      <c r="U270" s="110"/>
      <c r="V270" s="110"/>
      <c r="W270" s="110"/>
      <c r="X270" s="110"/>
      <c r="Y270" s="112"/>
    </row>
    <row r="271" spans="1:25">
      <c r="A271" s="60" t="s">
        <v>264</v>
      </c>
      <c r="B271" s="60" t="s">
        <v>265</v>
      </c>
      <c r="C271" s="103">
        <v>1.1480946046187019</v>
      </c>
      <c r="D271" s="103">
        <v>0.20649093063592047</v>
      </c>
      <c r="E271" s="103">
        <v>-7.1970508465292581E-3</v>
      </c>
      <c r="F271" s="103">
        <v>-1.1012420707313053</v>
      </c>
      <c r="G271" s="103">
        <v>2.2305804529517116E-2</v>
      </c>
      <c r="H271" s="103">
        <v>-0.13280708593254009</v>
      </c>
      <c r="I271" s="103">
        <v>-0.36955367799936795</v>
      </c>
      <c r="J271" s="110">
        <f t="shared" si="109"/>
        <v>-3.3415506532229029E-2</v>
      </c>
      <c r="K271" s="110">
        <f t="shared" si="110"/>
        <v>-0.23390854572560321</v>
      </c>
      <c r="P271" s="110"/>
      <c r="Q271" s="110"/>
      <c r="R271" s="110"/>
      <c r="S271" s="110"/>
      <c r="T271" s="110"/>
      <c r="U271" s="110"/>
      <c r="V271" s="110"/>
      <c r="W271" s="110"/>
      <c r="X271" s="110"/>
      <c r="Y271" s="112"/>
    </row>
    <row r="272" spans="1:25">
      <c r="A272" s="60" t="s">
        <v>244</v>
      </c>
      <c r="B272" s="60" t="s">
        <v>245</v>
      </c>
      <c r="C272" s="103">
        <v>-0.32940298219764114</v>
      </c>
      <c r="D272" s="103">
        <v>-0.61162713811642389</v>
      </c>
      <c r="E272" s="103">
        <v>0.96632632850806632</v>
      </c>
      <c r="F272" s="103">
        <v>-0.24801440503564168</v>
      </c>
      <c r="G272" s="103">
        <v>0.64288375681651821</v>
      </c>
      <c r="H272" s="103">
        <v>-0.14513468823654896</v>
      </c>
      <c r="I272" s="103">
        <v>-0.5140449543054465</v>
      </c>
      <c r="J272" s="110">
        <f t="shared" si="109"/>
        <v>-3.4144868938159649E-2</v>
      </c>
      <c r="K272" s="110">
        <f t="shared" si="110"/>
        <v>-0.23901408256711754</v>
      </c>
      <c r="P272" s="110"/>
      <c r="Q272" s="110"/>
      <c r="R272" s="110"/>
      <c r="S272" s="110"/>
      <c r="T272" s="110"/>
      <c r="U272" s="110"/>
      <c r="V272" s="110"/>
      <c r="W272" s="110"/>
      <c r="X272" s="110"/>
      <c r="Y272" s="112"/>
    </row>
    <row r="273" spans="1:25">
      <c r="A273" s="60" t="s">
        <v>68</v>
      </c>
      <c r="B273" s="60" t="s">
        <v>69</v>
      </c>
      <c r="C273" s="103">
        <v>-0.12906432635813678</v>
      </c>
      <c r="D273" s="103">
        <v>-0.27309552346028187</v>
      </c>
      <c r="E273" s="103">
        <v>-0.70371206932984531</v>
      </c>
      <c r="F273" s="103">
        <v>1.2337304482661038</v>
      </c>
      <c r="G273" s="103">
        <v>0.15434366671824076</v>
      </c>
      <c r="H273" s="103">
        <v>-0.1273281515752028</v>
      </c>
      <c r="I273" s="103">
        <v>-0.40587477960016527</v>
      </c>
      <c r="J273" s="110">
        <f t="shared" si="109"/>
        <v>-3.585724790561251E-2</v>
      </c>
      <c r="K273" s="110">
        <f t="shared" si="110"/>
        <v>-0.25100073533928757</v>
      </c>
      <c r="P273" s="110"/>
      <c r="Q273" s="110"/>
      <c r="R273" s="110"/>
      <c r="S273" s="110"/>
      <c r="T273" s="110"/>
      <c r="U273" s="110"/>
      <c r="V273" s="110"/>
      <c r="W273" s="110"/>
      <c r="X273" s="110"/>
      <c r="Y273" s="112"/>
    </row>
    <row r="274" spans="1:25">
      <c r="A274" s="60" t="s">
        <v>184</v>
      </c>
      <c r="B274" s="60" t="s">
        <v>185</v>
      </c>
      <c r="C274" s="103">
        <v>0.47195164116037541</v>
      </c>
      <c r="D274" s="103">
        <v>-1.2604793995406969</v>
      </c>
      <c r="E274" s="103">
        <v>1.320786769397045</v>
      </c>
      <c r="F274" s="103">
        <v>-0.16411988171286065</v>
      </c>
      <c r="G274" s="103">
        <v>0.48443832219004912</v>
      </c>
      <c r="H274" s="103">
        <v>-0.37524993124471467</v>
      </c>
      <c r="I274" s="103">
        <v>-0.84398841958649928</v>
      </c>
      <c r="J274" s="110">
        <f t="shared" si="109"/>
        <v>-5.2380128476757416E-2</v>
      </c>
      <c r="K274" s="110">
        <f t="shared" si="110"/>
        <v>-0.36666089933730189</v>
      </c>
      <c r="P274" s="110"/>
      <c r="Q274" s="110"/>
      <c r="R274" s="110"/>
      <c r="S274" s="110"/>
      <c r="T274" s="110"/>
      <c r="U274" s="110"/>
      <c r="V274" s="110"/>
      <c r="W274" s="110"/>
      <c r="X274" s="110"/>
      <c r="Y274" s="112"/>
    </row>
    <row r="275" spans="1:25">
      <c r="A275" s="60" t="s">
        <v>172</v>
      </c>
      <c r="B275" s="60" t="s">
        <v>173</v>
      </c>
      <c r="C275" s="103">
        <v>0.34673998126068534</v>
      </c>
      <c r="D275" s="103">
        <v>-0.2448845555722696</v>
      </c>
      <c r="E275" s="103">
        <v>-0.77737286559956598</v>
      </c>
      <c r="F275" s="103">
        <v>0.34532521979863179</v>
      </c>
      <c r="G275" s="103">
        <v>0.59006861194102878</v>
      </c>
      <c r="H275" s="103">
        <v>-5.0623070572480895E-2</v>
      </c>
      <c r="I275" s="103">
        <v>-0.58161857436757036</v>
      </c>
      <c r="J275" s="110">
        <f t="shared" si="109"/>
        <v>-5.3195036158791557E-2</v>
      </c>
      <c r="K275" s="110">
        <f t="shared" si="110"/>
        <v>-0.37236525311154089</v>
      </c>
      <c r="P275" s="110"/>
      <c r="Q275" s="110"/>
      <c r="R275" s="110"/>
      <c r="S275" s="110"/>
      <c r="T275" s="110"/>
      <c r="U275" s="110"/>
      <c r="V275" s="110"/>
      <c r="W275" s="110"/>
      <c r="X275" s="110"/>
      <c r="Y275" s="112"/>
    </row>
    <row r="276" spans="1:25">
      <c r="A276" s="60" t="s">
        <v>62</v>
      </c>
      <c r="B276" s="60" t="s">
        <v>63</v>
      </c>
      <c r="C276" s="103">
        <v>0.14640132542118095</v>
      </c>
      <c r="D276" s="103">
        <v>0.65786641684410951</v>
      </c>
      <c r="E276" s="103">
        <v>-0.42839427101478394</v>
      </c>
      <c r="F276" s="103">
        <v>-0.82143821306777509</v>
      </c>
      <c r="G276" s="103">
        <v>0.52404968084666692</v>
      </c>
      <c r="H276" s="103">
        <v>8.275473768894856E-3</v>
      </c>
      <c r="I276" s="103">
        <v>-0.47712162581758294</v>
      </c>
      <c r="J276" s="110">
        <f t="shared" si="109"/>
        <v>-5.5765887574184256E-2</v>
      </c>
      <c r="K276" s="110">
        <f t="shared" si="110"/>
        <v>-0.39036121301928978</v>
      </c>
      <c r="P276" s="110"/>
      <c r="Q276" s="110"/>
      <c r="R276" s="110"/>
      <c r="S276" s="110"/>
      <c r="T276" s="110"/>
      <c r="U276" s="110"/>
      <c r="V276" s="110"/>
      <c r="W276" s="110"/>
      <c r="X276" s="110"/>
      <c r="Y276" s="112"/>
    </row>
    <row r="277" spans="1:25">
      <c r="A277" s="60" t="s">
        <v>188</v>
      </c>
      <c r="B277" s="60" t="s">
        <v>189</v>
      </c>
      <c r="C277" s="103">
        <v>-0.17914899031801351</v>
      </c>
      <c r="D277" s="103">
        <v>-0.72447100966847089</v>
      </c>
      <c r="E277" s="103">
        <v>0.57603330084530269</v>
      </c>
      <c r="F277" s="103">
        <v>3.3157382598687016E-2</v>
      </c>
      <c r="G277" s="103">
        <v>0.12133420117105985</v>
      </c>
      <c r="H277" s="103">
        <v>0.17538297166768188</v>
      </c>
      <c r="I277" s="103">
        <v>-0.52579369966183342</v>
      </c>
      <c r="J277" s="110">
        <f t="shared" si="109"/>
        <v>-7.4786549052226634E-2</v>
      </c>
      <c r="K277" s="110">
        <f t="shared" si="110"/>
        <v>-0.52350584336558648</v>
      </c>
      <c r="P277" s="110"/>
      <c r="Q277" s="110"/>
      <c r="R277" s="110"/>
      <c r="S277" s="110"/>
      <c r="T277" s="110"/>
      <c r="U277" s="110"/>
      <c r="V277" s="110"/>
      <c r="W277" s="110"/>
      <c r="X277" s="110"/>
      <c r="Y277" s="112"/>
    </row>
    <row r="278" spans="1:25">
      <c r="A278" s="60" t="s">
        <v>94</v>
      </c>
      <c r="B278" s="60" t="s">
        <v>95</v>
      </c>
      <c r="C278" s="103">
        <v>0.14640132542118095</v>
      </c>
      <c r="D278" s="103">
        <v>0.15006899485989597</v>
      </c>
      <c r="E278" s="103">
        <v>0.53806204758907061</v>
      </c>
      <c r="F278" s="103">
        <v>0.56477849429589</v>
      </c>
      <c r="G278" s="103">
        <v>-1.8262242661126125</v>
      </c>
      <c r="H278" s="103">
        <v>-5.0623070572480895E-2</v>
      </c>
      <c r="I278" s="103">
        <v>-4.7237920983422291E-2</v>
      </c>
      <c r="J278" s="110">
        <f t="shared" si="109"/>
        <v>-7.4967770786068311E-2</v>
      </c>
      <c r="K278" s="110">
        <f t="shared" si="110"/>
        <v>-0.52477439550247817</v>
      </c>
      <c r="P278" s="110"/>
      <c r="Q278" s="110"/>
      <c r="R278" s="110"/>
      <c r="S278" s="110"/>
      <c r="T278" s="110"/>
      <c r="U278" s="110"/>
      <c r="V278" s="110"/>
      <c r="W278" s="110"/>
      <c r="X278" s="110"/>
      <c r="Y278" s="112"/>
    </row>
    <row r="279" spans="1:25">
      <c r="A279" s="60" t="s">
        <v>308</v>
      </c>
      <c r="B279" s="60" t="s">
        <v>309</v>
      </c>
      <c r="C279" s="103">
        <v>-0.37948764615751701</v>
      </c>
      <c r="D279" s="103">
        <v>-0.27309552346028187</v>
      </c>
      <c r="E279" s="103">
        <v>-0.21955287738565205</v>
      </c>
      <c r="F279" s="103">
        <v>0.33922860463331861</v>
      </c>
      <c r="G279" s="103">
        <v>0.22036259781260259</v>
      </c>
      <c r="H279" s="103">
        <v>-0.15061362259388625</v>
      </c>
      <c r="I279" s="103">
        <v>-6.6467583555389537E-2</v>
      </c>
      <c r="J279" s="110">
        <f t="shared" si="109"/>
        <v>-7.5660864386686497E-2</v>
      </c>
      <c r="K279" s="110">
        <f t="shared" si="110"/>
        <v>-0.52962605070680546</v>
      </c>
      <c r="P279" s="110"/>
      <c r="Q279" s="110"/>
      <c r="R279" s="110"/>
      <c r="S279" s="110"/>
      <c r="T279" s="110"/>
      <c r="U279" s="110"/>
      <c r="V279" s="110"/>
      <c r="W279" s="110"/>
      <c r="X279" s="110"/>
      <c r="Y279" s="112"/>
    </row>
    <row r="280" spans="1:25">
      <c r="A280" s="60" t="s">
        <v>298</v>
      </c>
      <c r="B280" s="60" t="s">
        <v>299</v>
      </c>
      <c r="C280" s="103">
        <v>1.2232216005585161</v>
      </c>
      <c r="D280" s="103">
        <v>-0.837314881220519</v>
      </c>
      <c r="E280" s="103">
        <v>-1.5768237217591743</v>
      </c>
      <c r="F280" s="103">
        <v>-6.2079112428194807E-3</v>
      </c>
      <c r="G280" s="103">
        <v>0.6758932223636992</v>
      </c>
      <c r="H280" s="103">
        <v>-0.22457923641793948</v>
      </c>
      <c r="I280" s="103">
        <v>0.21239237429214333</v>
      </c>
      <c r="J280" s="110">
        <f t="shared" si="109"/>
        <v>-7.6202650489441956E-2</v>
      </c>
      <c r="K280" s="110">
        <f t="shared" si="110"/>
        <v>-0.53341855342609368</v>
      </c>
      <c r="P280" s="110"/>
      <c r="Q280" s="110"/>
      <c r="R280" s="110"/>
      <c r="S280" s="110"/>
      <c r="T280" s="110"/>
      <c r="U280" s="110"/>
      <c r="V280" s="110"/>
      <c r="W280" s="110"/>
      <c r="X280" s="110"/>
      <c r="Y280" s="112"/>
    </row>
    <row r="281" spans="1:25">
      <c r="A281" s="60" t="s">
        <v>336</v>
      </c>
      <c r="B281" s="60" t="s">
        <v>337</v>
      </c>
      <c r="C281" s="103">
        <v>0.37178231324062372</v>
      </c>
      <c r="D281" s="103">
        <v>-1.0347916564366018</v>
      </c>
      <c r="E281" s="103">
        <v>0.75288057342191872</v>
      </c>
      <c r="F281" s="103">
        <v>-0.44836640284973589</v>
      </c>
      <c r="G281" s="103">
        <v>0.6890970085825715</v>
      </c>
      <c r="H281" s="103">
        <v>-0.13965575387921167</v>
      </c>
      <c r="I281" s="103">
        <v>-0.72776747152626897</v>
      </c>
      <c r="J281" s="110">
        <f t="shared" si="109"/>
        <v>-7.6688769920957758E-2</v>
      </c>
      <c r="K281" s="110">
        <f t="shared" si="110"/>
        <v>-0.53682138944670432</v>
      </c>
      <c r="P281" s="110"/>
      <c r="Q281" s="110"/>
      <c r="R281" s="110"/>
      <c r="S281" s="110"/>
      <c r="T281" s="110"/>
      <c r="U281" s="110"/>
      <c r="V281" s="110"/>
      <c r="W281" s="110"/>
      <c r="X281" s="110"/>
      <c r="Y281" s="112"/>
    </row>
    <row r="282" spans="1:25">
      <c r="A282" s="60" t="s">
        <v>340</v>
      </c>
      <c r="B282" s="60" t="s">
        <v>341</v>
      </c>
      <c r="C282" s="103">
        <v>-0.12906432635813678</v>
      </c>
      <c r="D282" s="103">
        <v>-0.27309552346028187</v>
      </c>
      <c r="E282" s="103">
        <v>8.7602018377691826E-2</v>
      </c>
      <c r="F282" s="103">
        <v>0.37161434669199622</v>
      </c>
      <c r="G282" s="103">
        <v>0.20715881159373023</v>
      </c>
      <c r="H282" s="103">
        <v>-9.9933479788516411E-2</v>
      </c>
      <c r="I282" s="103">
        <v>-0.70166925787371148</v>
      </c>
      <c r="J282" s="110">
        <f t="shared" ref="J282:J313" si="111">AVERAGE(C282:I282)</f>
        <v>-7.6769630116746895E-2</v>
      </c>
      <c r="K282" s="110">
        <f t="shared" ref="K282:K313" si="112">SUM(C282:I282)</f>
        <v>-0.53738741081722829</v>
      </c>
      <c r="P282" s="110"/>
      <c r="Q282" s="110"/>
      <c r="R282" s="110"/>
      <c r="S282" s="110"/>
      <c r="T282" s="110"/>
      <c r="U282" s="110"/>
      <c r="V282" s="110"/>
      <c r="W282" s="110"/>
      <c r="X282" s="110"/>
      <c r="Y282" s="112"/>
    </row>
    <row r="283" spans="1:25">
      <c r="A283" s="60" t="s">
        <v>140</v>
      </c>
      <c r="B283" s="60" t="s">
        <v>141</v>
      </c>
      <c r="C283" s="103">
        <v>0.89767128481932168</v>
      </c>
      <c r="D283" s="103">
        <v>-0.2448845555722696</v>
      </c>
      <c r="E283" s="103">
        <v>-0.9292596261049848</v>
      </c>
      <c r="F283" s="103">
        <v>1.1682781080951012</v>
      </c>
      <c r="G283" s="103">
        <v>-1.4433144657653139</v>
      </c>
      <c r="H283" s="103">
        <v>-0.14513468823654896</v>
      </c>
      <c r="I283" s="103">
        <v>0.15751958315269959</v>
      </c>
      <c r="J283" s="110">
        <f t="shared" si="111"/>
        <v>-7.7017765658856402E-2</v>
      </c>
      <c r="K283" s="110">
        <f t="shared" si="112"/>
        <v>-0.53912435961199479</v>
      </c>
      <c r="P283" s="110"/>
      <c r="Q283" s="110"/>
      <c r="R283" s="110"/>
      <c r="S283" s="110"/>
      <c r="T283" s="110"/>
      <c r="U283" s="110"/>
      <c r="V283" s="110"/>
      <c r="W283" s="110"/>
      <c r="X283" s="110"/>
      <c r="Y283" s="112"/>
    </row>
    <row r="284" spans="1:25">
      <c r="A284" s="60" t="s">
        <v>232</v>
      </c>
      <c r="B284" s="60" t="s">
        <v>233</v>
      </c>
      <c r="C284" s="103">
        <v>-0.47965697407726959</v>
      </c>
      <c r="D284" s="103">
        <v>-0.7808929454444945</v>
      </c>
      <c r="E284" s="103">
        <v>0.10012795854615963</v>
      </c>
      <c r="F284" s="103">
        <v>0.37208690431827218</v>
      </c>
      <c r="G284" s="103">
        <v>0.16094555982767769</v>
      </c>
      <c r="H284" s="103">
        <v>0.11100549296896883</v>
      </c>
      <c r="I284" s="103">
        <v>-4.3567793906213487E-2</v>
      </c>
      <c r="J284" s="110">
        <f t="shared" si="111"/>
        <v>-7.9993113966699919E-2</v>
      </c>
      <c r="K284" s="110">
        <f t="shared" si="112"/>
        <v>-0.55995179776689941</v>
      </c>
      <c r="P284" s="110"/>
      <c r="Q284" s="110"/>
      <c r="R284" s="110"/>
      <c r="S284" s="110"/>
      <c r="T284" s="110"/>
      <c r="U284" s="110"/>
      <c r="V284" s="110"/>
      <c r="W284" s="110"/>
      <c r="X284" s="110"/>
      <c r="Y284" s="112"/>
    </row>
    <row r="285" spans="1:25">
      <c r="A285" s="60" t="s">
        <v>66</v>
      </c>
      <c r="B285" s="60" t="s">
        <v>67</v>
      </c>
      <c r="C285" s="103">
        <v>-0.10402199437819928</v>
      </c>
      <c r="D285" s="103">
        <v>-1.5425890784208154</v>
      </c>
      <c r="E285" s="103">
        <v>1.2716763265629838</v>
      </c>
      <c r="F285" s="103">
        <v>0.42213448765902284</v>
      </c>
      <c r="G285" s="103">
        <v>0.5570591463938479</v>
      </c>
      <c r="H285" s="103">
        <v>-0.30676325177799868</v>
      </c>
      <c r="I285" s="103">
        <v>-0.88064721544686875</v>
      </c>
      <c r="J285" s="110">
        <f t="shared" si="111"/>
        <v>-8.3307368486861072E-2</v>
      </c>
      <c r="K285" s="110">
        <f t="shared" si="112"/>
        <v>-0.58315157940802753</v>
      </c>
      <c r="P285" s="110"/>
      <c r="Q285" s="110"/>
      <c r="R285" s="110"/>
      <c r="S285" s="110"/>
      <c r="T285" s="110"/>
      <c r="U285" s="110"/>
      <c r="V285" s="110"/>
      <c r="W285" s="110"/>
      <c r="X285" s="110"/>
      <c r="Y285" s="112"/>
    </row>
    <row r="286" spans="1:25">
      <c r="A286" s="60" t="s">
        <v>92</v>
      </c>
      <c r="B286" s="60" t="s">
        <v>93</v>
      </c>
      <c r="C286" s="103">
        <v>1.0729676086788875</v>
      </c>
      <c r="D286" s="103">
        <v>-0.2448845555722696</v>
      </c>
      <c r="E286" s="103">
        <v>-9.0443776176538759E-2</v>
      </c>
      <c r="F286" s="103">
        <v>0.39104517014085244</v>
      </c>
      <c r="G286" s="103">
        <v>-1.2122482069350482</v>
      </c>
      <c r="H286" s="103">
        <v>-0.16568069207656375</v>
      </c>
      <c r="I286" s="103">
        <v>-0.34168897814364502</v>
      </c>
      <c r="J286" s="110">
        <f t="shared" si="111"/>
        <v>-8.4419061440617907E-2</v>
      </c>
      <c r="K286" s="110">
        <f t="shared" si="112"/>
        <v>-0.59093343008432531</v>
      </c>
      <c r="P286" s="110"/>
      <c r="Q286" s="110"/>
      <c r="R286" s="110"/>
      <c r="S286" s="110"/>
      <c r="T286" s="110"/>
      <c r="U286" s="110"/>
      <c r="V286" s="110"/>
      <c r="W286" s="110"/>
      <c r="X286" s="110"/>
      <c r="Y286" s="112"/>
    </row>
    <row r="287" spans="1:25">
      <c r="A287" s="60" t="s">
        <v>194</v>
      </c>
      <c r="B287" s="60" t="s">
        <v>195</v>
      </c>
      <c r="C287" s="103">
        <v>0.97279828075913588</v>
      </c>
      <c r="D287" s="103">
        <v>-0.27309552346028187</v>
      </c>
      <c r="E287" s="103">
        <v>-1.1761404247295448</v>
      </c>
      <c r="F287" s="103">
        <v>0.30734340058668341</v>
      </c>
      <c r="G287" s="103">
        <v>0.33919667378245316</v>
      </c>
      <c r="H287" s="103">
        <v>-0.11363081568185961</v>
      </c>
      <c r="I287" s="103">
        <v>-0.70518881653451948</v>
      </c>
      <c r="J287" s="110">
        <f t="shared" si="111"/>
        <v>-9.2673889325419048E-2</v>
      </c>
      <c r="K287" s="110">
        <f t="shared" si="112"/>
        <v>-0.6487172252779333</v>
      </c>
      <c r="P287" s="110"/>
      <c r="Q287" s="110"/>
      <c r="R287" s="110"/>
      <c r="S287" s="110"/>
      <c r="T287" s="110"/>
      <c r="U287" s="110"/>
      <c r="V287" s="110"/>
      <c r="W287" s="110"/>
      <c r="X287" s="110"/>
      <c r="Y287" s="112"/>
    </row>
    <row r="288" spans="1:25">
      <c r="A288" s="60" t="s">
        <v>84</v>
      </c>
      <c r="B288" s="60" t="s">
        <v>85</v>
      </c>
      <c r="C288" s="103">
        <v>-0.78016495783652573</v>
      </c>
      <c r="D288" s="103">
        <v>1.1374528709403109</v>
      </c>
      <c r="E288" s="103">
        <v>-0.22016998763948764</v>
      </c>
      <c r="F288" s="103">
        <v>-1.0338808464646863</v>
      </c>
      <c r="G288" s="103">
        <v>0.63628186370708129</v>
      </c>
      <c r="H288" s="103">
        <v>4.3888547091587168E-2</v>
      </c>
      <c r="I288" s="103">
        <v>-0.48025099300552021</v>
      </c>
      <c r="J288" s="110">
        <f t="shared" si="111"/>
        <v>-9.9549071886748636E-2</v>
      </c>
      <c r="K288" s="110">
        <f t="shared" si="112"/>
        <v>-0.69684350320724042</v>
      </c>
      <c r="P288" s="110"/>
      <c r="Q288" s="110"/>
      <c r="R288" s="110"/>
      <c r="S288" s="110"/>
      <c r="T288" s="110"/>
      <c r="U288" s="110"/>
      <c r="V288" s="110"/>
      <c r="W288" s="110"/>
      <c r="X288" s="110"/>
      <c r="Y288" s="112"/>
    </row>
    <row r="289" spans="1:25">
      <c r="A289" s="60" t="s">
        <v>178</v>
      </c>
      <c r="B289" s="60" t="s">
        <v>179</v>
      </c>
      <c r="C289" s="103">
        <v>9.6316661461305089E-2</v>
      </c>
      <c r="D289" s="103">
        <v>-0.66804907389244739</v>
      </c>
      <c r="E289" s="103">
        <v>-0.52599480110815755</v>
      </c>
      <c r="F289" s="103">
        <v>0.71748300408163712</v>
      </c>
      <c r="G289" s="103">
        <v>7.5120949405006576E-2</v>
      </c>
      <c r="H289" s="103">
        <v>1.5124141715566454E-2</v>
      </c>
      <c r="I289" s="103">
        <v>-0.43559656399084851</v>
      </c>
      <c r="J289" s="110">
        <f t="shared" si="111"/>
        <v>-0.10365652604684832</v>
      </c>
      <c r="K289" s="110">
        <f t="shared" si="112"/>
        <v>-0.72559568232793825</v>
      </c>
      <c r="P289" s="110"/>
      <c r="Q289" s="110"/>
      <c r="R289" s="110"/>
      <c r="S289" s="110"/>
      <c r="T289" s="110"/>
      <c r="U289" s="110"/>
      <c r="V289" s="110"/>
      <c r="W289" s="110"/>
      <c r="X289" s="110"/>
      <c r="Y289" s="112"/>
    </row>
    <row r="290" spans="1:25">
      <c r="A290" s="60" t="s">
        <v>134</v>
      </c>
      <c r="B290" s="60" t="s">
        <v>135</v>
      </c>
      <c r="C290" s="103">
        <v>0.62220563304000387</v>
      </c>
      <c r="D290" s="103">
        <v>-1.0347916564366018</v>
      </c>
      <c r="E290" s="103">
        <v>-0.83006414560232478</v>
      </c>
      <c r="F290" s="103">
        <v>1.2926353781677804</v>
      </c>
      <c r="G290" s="103">
        <v>-0.43322482002157875</v>
      </c>
      <c r="H290" s="103">
        <v>-3.4186267500469061E-2</v>
      </c>
      <c r="I290" s="103">
        <v>-0.30965403017557686</v>
      </c>
      <c r="J290" s="110">
        <f t="shared" si="111"/>
        <v>-0.10386855836125242</v>
      </c>
      <c r="K290" s="110">
        <f t="shared" si="112"/>
        <v>-0.72707990852876692</v>
      </c>
      <c r="P290" s="110"/>
      <c r="Q290" s="110"/>
      <c r="R290" s="110"/>
      <c r="S290" s="110"/>
      <c r="T290" s="110"/>
      <c r="U290" s="110"/>
      <c r="V290" s="110"/>
      <c r="W290" s="110"/>
      <c r="X290" s="110"/>
      <c r="Y290" s="112"/>
    </row>
    <row r="291" spans="1:25">
      <c r="A291" s="60" t="s">
        <v>234</v>
      </c>
      <c r="B291" s="60" t="s">
        <v>235</v>
      </c>
      <c r="C291" s="103">
        <v>-0.37948764615751701</v>
      </c>
      <c r="D291" s="103">
        <v>0.3193348021879675</v>
      </c>
      <c r="E291" s="103">
        <v>-0.74758581240876565</v>
      </c>
      <c r="F291" s="103">
        <v>9.2108946476641321E-2</v>
      </c>
      <c r="G291" s="103">
        <v>0.48443832219004912</v>
      </c>
      <c r="H291" s="103">
        <v>-0.12184921721786553</v>
      </c>
      <c r="I291" s="103">
        <v>-0.40872987253025006</v>
      </c>
      <c r="J291" s="110">
        <f t="shared" si="111"/>
        <v>-0.10882435392282004</v>
      </c>
      <c r="K291" s="110">
        <f t="shared" si="112"/>
        <v>-0.76177047745974025</v>
      </c>
      <c r="P291" s="110"/>
      <c r="Q291" s="110"/>
      <c r="R291" s="110"/>
      <c r="S291" s="110"/>
      <c r="T291" s="110"/>
      <c r="U291" s="110"/>
      <c r="V291" s="110"/>
      <c r="W291" s="110"/>
      <c r="X291" s="110"/>
      <c r="Y291" s="112"/>
    </row>
    <row r="292" spans="1:25">
      <c r="A292" s="60" t="s">
        <v>78</v>
      </c>
      <c r="B292" s="60" t="s">
        <v>79</v>
      </c>
      <c r="C292" s="103">
        <v>7.1274329481366708E-2</v>
      </c>
      <c r="D292" s="103">
        <v>-0.7808929454444945</v>
      </c>
      <c r="E292" s="103">
        <v>0.43704394493299203</v>
      </c>
      <c r="F292" s="103">
        <v>0.85738493291340168</v>
      </c>
      <c r="G292" s="103">
        <v>-0.47943807178763198</v>
      </c>
      <c r="H292" s="103">
        <v>-0.20403323257792469</v>
      </c>
      <c r="I292" s="103">
        <v>-0.71971058187758929</v>
      </c>
      <c r="J292" s="110">
        <f t="shared" si="111"/>
        <v>-0.11691023205141145</v>
      </c>
      <c r="K292" s="110">
        <f t="shared" si="112"/>
        <v>-0.81837162435988009</v>
      </c>
      <c r="P292" s="110"/>
      <c r="Q292" s="110"/>
      <c r="R292" s="110"/>
      <c r="S292" s="110"/>
      <c r="T292" s="110"/>
      <c r="U292" s="110"/>
      <c r="V292" s="110"/>
      <c r="W292" s="110"/>
      <c r="X292" s="110"/>
      <c r="Y292" s="112"/>
    </row>
    <row r="293" spans="1:25">
      <c r="A293" s="60" t="s">
        <v>262</v>
      </c>
      <c r="B293" s="60" t="s">
        <v>263</v>
      </c>
      <c r="C293" s="103">
        <v>-0.12906432635813678</v>
      </c>
      <c r="D293" s="103">
        <v>-1.9196812468174566E-2</v>
      </c>
      <c r="E293" s="103">
        <v>-0.72728033872885922</v>
      </c>
      <c r="F293" s="103">
        <v>-0.39770325102212672</v>
      </c>
      <c r="G293" s="103">
        <v>0.47783642908061369</v>
      </c>
      <c r="H293" s="103">
        <v>0.17812243884635054</v>
      </c>
      <c r="I293" s="103">
        <v>-0.21932331839180519</v>
      </c>
      <c r="J293" s="110">
        <f t="shared" si="111"/>
        <v>-0.11951559700601976</v>
      </c>
      <c r="K293" s="110">
        <f t="shared" si="112"/>
        <v>-0.83660917904213827</v>
      </c>
      <c r="P293" s="110"/>
      <c r="Q293" s="110"/>
      <c r="R293" s="110"/>
      <c r="S293" s="110"/>
      <c r="T293" s="110"/>
      <c r="U293" s="110"/>
      <c r="V293" s="110"/>
      <c r="W293" s="110"/>
      <c r="X293" s="110"/>
      <c r="Y293" s="112"/>
    </row>
    <row r="294" spans="1:25">
      <c r="A294" s="60" t="s">
        <v>322</v>
      </c>
      <c r="B294" s="60" t="s">
        <v>323</v>
      </c>
      <c r="C294" s="103">
        <v>0.52203630512025134</v>
      </c>
      <c r="D294" s="103">
        <v>-7.5618748244198078E-2</v>
      </c>
      <c r="E294" s="103">
        <v>-0.90195474413339405</v>
      </c>
      <c r="F294" s="103">
        <v>1.5413499183131403</v>
      </c>
      <c r="G294" s="103">
        <v>-1.2452576724822291</v>
      </c>
      <c r="H294" s="103">
        <v>-0.22868843718594245</v>
      </c>
      <c r="I294" s="103">
        <v>-0.48308426374803165</v>
      </c>
      <c r="J294" s="110">
        <f t="shared" si="111"/>
        <v>-0.12445966319434339</v>
      </c>
      <c r="K294" s="110">
        <f t="shared" si="112"/>
        <v>-0.87121764236040367</v>
      </c>
      <c r="P294" s="110"/>
      <c r="Q294" s="110"/>
      <c r="R294" s="110"/>
      <c r="S294" s="110"/>
      <c r="T294" s="110"/>
      <c r="U294" s="110"/>
      <c r="V294" s="110"/>
      <c r="W294" s="110"/>
      <c r="X294" s="110"/>
      <c r="Y294" s="112"/>
    </row>
    <row r="295" spans="1:25">
      <c r="A295" s="60" t="s">
        <v>236</v>
      </c>
      <c r="B295" s="60" t="s">
        <v>237</v>
      </c>
      <c r="C295" s="103">
        <v>0.52203630512025134</v>
      </c>
      <c r="D295" s="103">
        <v>-1.0630026243246129</v>
      </c>
      <c r="E295" s="103">
        <v>0.22891502406455913</v>
      </c>
      <c r="F295" s="103">
        <v>-0.38618776781339625</v>
      </c>
      <c r="G295" s="103">
        <v>0.70890268791088007</v>
      </c>
      <c r="H295" s="103">
        <v>-0.28210804716998089</v>
      </c>
      <c r="I295" s="103">
        <v>-0.66401179871869775</v>
      </c>
      <c r="J295" s="110">
        <f t="shared" si="111"/>
        <v>-0.13363660299014249</v>
      </c>
      <c r="K295" s="110">
        <f t="shared" si="112"/>
        <v>-0.93545622093099734</v>
      </c>
      <c r="P295" s="110"/>
      <c r="Q295" s="110"/>
      <c r="R295" s="110"/>
      <c r="S295" s="110"/>
      <c r="T295" s="110"/>
      <c r="U295" s="110"/>
      <c r="V295" s="110"/>
      <c r="W295" s="110"/>
      <c r="X295" s="110"/>
      <c r="Y295" s="112"/>
    </row>
    <row r="296" spans="1:25">
      <c r="A296" s="60" t="s">
        <v>352</v>
      </c>
      <c r="B296" s="60" t="s">
        <v>353</v>
      </c>
      <c r="C296" s="103">
        <v>-2.8894998438385031E-2</v>
      </c>
      <c r="D296" s="103">
        <v>0.54502254529206251</v>
      </c>
      <c r="E296" s="103">
        <v>-0.8115693113524618</v>
      </c>
      <c r="F296" s="103">
        <v>-0.15301788642712164</v>
      </c>
      <c r="G296" s="103">
        <v>0.5174477877372301</v>
      </c>
      <c r="H296" s="103">
        <v>-0.22047003564993653</v>
      </c>
      <c r="I296" s="103">
        <v>-0.81080844997572832</v>
      </c>
      <c r="J296" s="110">
        <f t="shared" si="111"/>
        <v>-0.13747004983062011</v>
      </c>
      <c r="K296" s="110">
        <f t="shared" si="112"/>
        <v>-0.96229034881434072</v>
      </c>
      <c r="P296" s="110"/>
      <c r="Q296" s="110"/>
      <c r="R296" s="110"/>
      <c r="S296" s="110"/>
      <c r="T296" s="110"/>
      <c r="U296" s="110"/>
      <c r="V296" s="110"/>
      <c r="W296" s="110"/>
      <c r="X296" s="110"/>
      <c r="Y296" s="112"/>
    </row>
    <row r="297" spans="1:25">
      <c r="A297" s="60" t="s">
        <v>114</v>
      </c>
      <c r="B297" s="60" t="s">
        <v>115</v>
      </c>
      <c r="C297" s="103">
        <v>-2.0573238888133654</v>
      </c>
      <c r="D297" s="103">
        <v>-0.837314881220519</v>
      </c>
      <c r="E297" s="103">
        <v>1.0454534933976243</v>
      </c>
      <c r="F297" s="103">
        <v>0.47285981812166822</v>
      </c>
      <c r="G297" s="103">
        <v>0.74851404656749643</v>
      </c>
      <c r="H297" s="103">
        <v>2.6082010430241012E-2</v>
      </c>
      <c r="I297" s="103">
        <v>-0.4127637845961174</v>
      </c>
      <c r="J297" s="110">
        <f t="shared" si="111"/>
        <v>-0.1449275980161388</v>
      </c>
      <c r="K297" s="110">
        <f t="shared" si="112"/>
        <v>-1.0144931861129716</v>
      </c>
      <c r="P297" s="110"/>
      <c r="Q297" s="110"/>
      <c r="R297" s="110"/>
      <c r="S297" s="110"/>
      <c r="T297" s="110"/>
      <c r="U297" s="110"/>
      <c r="V297" s="110"/>
      <c r="W297" s="110"/>
      <c r="X297" s="110"/>
      <c r="Y297" s="112"/>
    </row>
    <row r="298" spans="1:25">
      <c r="A298" s="60" t="s">
        <v>86</v>
      </c>
      <c r="B298" s="60" t="s">
        <v>87</v>
      </c>
      <c r="C298" s="103">
        <v>-0.55478397001708391</v>
      </c>
      <c r="D298" s="103">
        <v>0.15006899485989597</v>
      </c>
      <c r="E298" s="103">
        <v>-0.61000467613314113</v>
      </c>
      <c r="F298" s="103">
        <v>-0.43800433332093003</v>
      </c>
      <c r="G298" s="103">
        <v>0.53725346706553856</v>
      </c>
      <c r="H298" s="103">
        <v>-7.1169074412495689E-2</v>
      </c>
      <c r="I298" s="103">
        <v>-5.6676835733195458E-2</v>
      </c>
      <c r="J298" s="110">
        <f t="shared" si="111"/>
        <v>-0.14904520395591597</v>
      </c>
      <c r="K298" s="110">
        <f t="shared" si="112"/>
        <v>-1.0433164276914118</v>
      </c>
      <c r="P298" s="110"/>
      <c r="Q298" s="110"/>
      <c r="R298" s="110"/>
      <c r="S298" s="110"/>
      <c r="T298" s="110"/>
      <c r="U298" s="110"/>
      <c r="V298" s="110"/>
      <c r="W298" s="110"/>
      <c r="X298" s="110"/>
      <c r="Y298" s="112"/>
    </row>
    <row r="299" spans="1:25">
      <c r="A299" s="60" t="s">
        <v>24</v>
      </c>
      <c r="B299" s="60" t="s">
        <v>25</v>
      </c>
      <c r="C299" s="103">
        <v>-1.5314349172346664</v>
      </c>
      <c r="D299" s="103">
        <v>-0.69626004178045964</v>
      </c>
      <c r="E299" s="103">
        <v>1.1970499225012583</v>
      </c>
      <c r="F299" s="103">
        <v>-1.6250504369361918</v>
      </c>
      <c r="G299" s="103">
        <v>0.88055190875622014</v>
      </c>
      <c r="H299" s="103">
        <v>0.13155149680898365</v>
      </c>
      <c r="I299" s="103">
        <v>0.42536908960080055</v>
      </c>
      <c r="J299" s="110">
        <f t="shared" si="111"/>
        <v>-0.17403185404057928</v>
      </c>
      <c r="K299" s="110">
        <f t="shared" si="112"/>
        <v>-1.218222978284055</v>
      </c>
      <c r="P299" s="110"/>
      <c r="Q299" s="110"/>
      <c r="R299" s="110"/>
      <c r="S299" s="110"/>
      <c r="T299" s="110"/>
      <c r="U299" s="110"/>
      <c r="V299" s="110"/>
      <c r="W299" s="110"/>
      <c r="X299" s="110"/>
      <c r="Y299" s="112"/>
    </row>
    <row r="300" spans="1:25">
      <c r="A300" s="60" t="s">
        <v>36</v>
      </c>
      <c r="B300" s="60" t="s">
        <v>37</v>
      </c>
      <c r="C300" s="103">
        <v>-1.4312655893149147</v>
      </c>
      <c r="D300" s="103">
        <v>-0.92194778488455376</v>
      </c>
      <c r="E300" s="103">
        <v>0.6648347673800431</v>
      </c>
      <c r="F300" s="103">
        <v>-0.56384145490747462</v>
      </c>
      <c r="G300" s="103">
        <v>0.74851404656749643</v>
      </c>
      <c r="H300" s="103">
        <v>0.51233743464392456</v>
      </c>
      <c r="I300" s="103">
        <v>-0.34873493682631673</v>
      </c>
      <c r="J300" s="110">
        <f t="shared" si="111"/>
        <v>-0.19144335962025658</v>
      </c>
      <c r="K300" s="110">
        <f t="shared" si="112"/>
        <v>-1.3401035173417961</v>
      </c>
      <c r="P300" s="110"/>
      <c r="Q300" s="110"/>
      <c r="R300" s="110"/>
      <c r="S300" s="110"/>
      <c r="T300" s="110"/>
      <c r="U300" s="110"/>
      <c r="V300" s="110"/>
      <c r="W300" s="110"/>
      <c r="X300" s="110"/>
      <c r="Y300" s="112"/>
    </row>
    <row r="301" spans="1:25">
      <c r="A301" s="60" t="s">
        <v>316</v>
      </c>
      <c r="B301" s="60" t="s">
        <v>317</v>
      </c>
      <c r="C301" s="103">
        <v>-0.52974163803714547</v>
      </c>
      <c r="D301" s="103">
        <v>-0.41415036290034113</v>
      </c>
      <c r="E301" s="103">
        <v>-0.14853976370176505</v>
      </c>
      <c r="F301" s="103">
        <v>0.27446022944771514</v>
      </c>
      <c r="G301" s="103">
        <v>-0.57186457531973856</v>
      </c>
      <c r="H301" s="103">
        <v>-0.13828602028987735</v>
      </c>
      <c r="I301" s="103">
        <v>0.18358072481457799</v>
      </c>
      <c r="J301" s="110">
        <f t="shared" si="111"/>
        <v>-0.19207734371236776</v>
      </c>
      <c r="K301" s="110">
        <f t="shared" si="112"/>
        <v>-1.3445414059865743</v>
      </c>
      <c r="P301" s="110"/>
      <c r="Q301" s="110"/>
      <c r="R301" s="110"/>
      <c r="S301" s="110"/>
      <c r="T301" s="110"/>
      <c r="U301" s="110"/>
      <c r="V301" s="110"/>
      <c r="W301" s="110"/>
      <c r="X301" s="110"/>
      <c r="Y301" s="112"/>
    </row>
    <row r="302" spans="1:25">
      <c r="A302" s="60" t="s">
        <v>74</v>
      </c>
      <c r="B302" s="60" t="s">
        <v>75</v>
      </c>
      <c r="C302" s="103">
        <v>4.6231997501429214E-2</v>
      </c>
      <c r="D302" s="103">
        <v>-0.86552584910853025</v>
      </c>
      <c r="E302" s="103">
        <v>0.84818091990734623</v>
      </c>
      <c r="F302" s="103">
        <v>-0.119708791638154</v>
      </c>
      <c r="G302" s="103">
        <v>-0.86894976524436673</v>
      </c>
      <c r="H302" s="103">
        <v>-0.31772112049267326</v>
      </c>
      <c r="I302" s="103">
        <v>-8.9169745579807627E-2</v>
      </c>
      <c r="J302" s="110">
        <f t="shared" si="111"/>
        <v>-0.19523747923639378</v>
      </c>
      <c r="K302" s="110">
        <f t="shared" si="112"/>
        <v>-1.3666623546547565</v>
      </c>
      <c r="P302" s="110"/>
      <c r="Q302" s="110"/>
      <c r="R302" s="110"/>
      <c r="S302" s="110"/>
      <c r="T302" s="110"/>
      <c r="U302" s="110"/>
      <c r="V302" s="110"/>
      <c r="W302" s="110"/>
      <c r="X302" s="110"/>
      <c r="Y302" s="112"/>
    </row>
    <row r="303" spans="1:25">
      <c r="A303" s="60" t="s">
        <v>42</v>
      </c>
      <c r="B303" s="60" t="s">
        <v>43</v>
      </c>
      <c r="C303" s="103">
        <v>-0.40452997813745539</v>
      </c>
      <c r="D303" s="103">
        <v>-0.837314881220519</v>
      </c>
      <c r="E303" s="103">
        <v>-0.61042531965163283</v>
      </c>
      <c r="F303" s="103">
        <v>0.52257785469672546</v>
      </c>
      <c r="G303" s="103">
        <v>0.3656042462201986</v>
      </c>
      <c r="H303" s="103">
        <v>-8.349667671650457E-2</v>
      </c>
      <c r="I303" s="103">
        <v>-0.32396877710255928</v>
      </c>
      <c r="J303" s="110">
        <f t="shared" si="111"/>
        <v>-0.1959362188445353</v>
      </c>
      <c r="K303" s="110">
        <f t="shared" si="112"/>
        <v>-1.3715535319117471</v>
      </c>
      <c r="P303" s="110"/>
      <c r="Q303" s="110"/>
      <c r="R303" s="110"/>
      <c r="S303" s="110"/>
      <c r="T303" s="110"/>
      <c r="U303" s="110"/>
      <c r="V303" s="110"/>
      <c r="W303" s="110"/>
      <c r="X303" s="110"/>
      <c r="Y303" s="112"/>
    </row>
    <row r="304" spans="1:25">
      <c r="A304" s="60" t="s">
        <v>284</v>
      </c>
      <c r="B304" s="60" t="s">
        <v>285</v>
      </c>
      <c r="C304" s="103">
        <v>-1.3561385933751005</v>
      </c>
      <c r="D304" s="103">
        <v>3.7225123307848947E-2</v>
      </c>
      <c r="E304" s="103">
        <v>-1.3965086989657174</v>
      </c>
      <c r="F304" s="103">
        <v>0.93510822670882654</v>
      </c>
      <c r="G304" s="103">
        <v>8.1722842514442756E-2</v>
      </c>
      <c r="H304" s="103">
        <v>-8.760587748450753E-2</v>
      </c>
      <c r="I304" s="103">
        <v>0.40713818388055212</v>
      </c>
      <c r="J304" s="110">
        <f t="shared" si="111"/>
        <v>-0.19700839905909362</v>
      </c>
      <c r="K304" s="110">
        <f t="shared" si="112"/>
        <v>-1.3790587934136553</v>
      </c>
      <c r="P304" s="110"/>
      <c r="Q304" s="110"/>
      <c r="R304" s="110"/>
      <c r="S304" s="110"/>
      <c r="T304" s="110"/>
      <c r="U304" s="110"/>
      <c r="V304" s="110"/>
      <c r="W304" s="110"/>
      <c r="X304" s="110"/>
      <c r="Y304" s="112"/>
    </row>
    <row r="305" spans="1:25">
      <c r="A305" s="60" t="s">
        <v>154</v>
      </c>
      <c r="B305" s="60" t="s">
        <v>155</v>
      </c>
      <c r="C305" s="103">
        <v>-0.80520728981646406</v>
      </c>
      <c r="D305" s="103">
        <v>-1.9196812468174566E-2</v>
      </c>
      <c r="E305" s="103">
        <v>-1.155194873909333</v>
      </c>
      <c r="F305" s="103">
        <v>2.4287011637281045E-3</v>
      </c>
      <c r="G305" s="103">
        <v>-0.54545700288199384</v>
      </c>
      <c r="H305" s="103">
        <v>-0.1204794836285312</v>
      </c>
      <c r="I305" s="103">
        <v>1.2428924162427317</v>
      </c>
      <c r="J305" s="110">
        <f t="shared" si="111"/>
        <v>-0.20003062075686234</v>
      </c>
      <c r="K305" s="110">
        <f t="shared" si="112"/>
        <v>-1.4002143452980365</v>
      </c>
      <c r="P305" s="110"/>
      <c r="Q305" s="110"/>
      <c r="R305" s="110"/>
      <c r="S305" s="110"/>
      <c r="T305" s="110"/>
      <c r="U305" s="110"/>
      <c r="V305" s="110"/>
      <c r="W305" s="110"/>
      <c r="X305" s="110"/>
      <c r="Y305" s="112"/>
    </row>
    <row r="306" spans="1:25">
      <c r="A306" s="60" t="s">
        <v>278</v>
      </c>
      <c r="B306" s="60" t="s">
        <v>279</v>
      </c>
      <c r="C306" s="103">
        <v>-3.7101177994892751</v>
      </c>
      <c r="D306" s="103">
        <v>-0.35772842712431663</v>
      </c>
      <c r="E306" s="103">
        <v>-0.63926598733584283</v>
      </c>
      <c r="F306" s="103">
        <v>2.8335429451619161E-2</v>
      </c>
      <c r="G306" s="103">
        <v>0.74191215345806094</v>
      </c>
      <c r="H306" s="103">
        <v>-5.7471738519152493E-2</v>
      </c>
      <c r="I306" s="103">
        <v>2.5718135045484156</v>
      </c>
      <c r="J306" s="110">
        <f t="shared" si="111"/>
        <v>-0.20321755214435586</v>
      </c>
      <c r="K306" s="110">
        <f t="shared" si="112"/>
        <v>-1.4225228650104911</v>
      </c>
      <c r="P306" s="110"/>
      <c r="Q306" s="110"/>
      <c r="R306" s="110"/>
      <c r="S306" s="110"/>
      <c r="T306" s="110"/>
      <c r="U306" s="110"/>
      <c r="V306" s="110"/>
      <c r="W306" s="110"/>
      <c r="X306" s="110"/>
      <c r="Y306" s="112"/>
    </row>
    <row r="307" spans="1:25">
      <c r="A307" s="60" t="s">
        <v>138</v>
      </c>
      <c r="B307" s="60" t="s">
        <v>139</v>
      </c>
      <c r="C307" s="103">
        <v>-0.27931831823776526</v>
      </c>
      <c r="D307" s="103">
        <v>-0.69626004178045964</v>
      </c>
      <c r="E307" s="103">
        <v>-0.25452096059591139</v>
      </c>
      <c r="F307" s="103">
        <v>1.1682781080951012</v>
      </c>
      <c r="G307" s="103">
        <v>-0.76331947549338708</v>
      </c>
      <c r="H307" s="103">
        <v>-0.26156204332996613</v>
      </c>
      <c r="I307" s="103">
        <v>-0.33593206052487828</v>
      </c>
      <c r="J307" s="110">
        <f t="shared" si="111"/>
        <v>-0.20323354169532379</v>
      </c>
      <c r="K307" s="110">
        <f t="shared" si="112"/>
        <v>-1.4226347918672666</v>
      </c>
      <c r="P307" s="110"/>
      <c r="Q307" s="110"/>
      <c r="R307" s="110"/>
      <c r="S307" s="110"/>
      <c r="T307" s="110"/>
      <c r="U307" s="110"/>
      <c r="V307" s="110"/>
      <c r="W307" s="110"/>
      <c r="X307" s="110"/>
      <c r="Y307" s="112"/>
    </row>
    <row r="308" spans="1:25">
      <c r="A308" s="60" t="s">
        <v>90</v>
      </c>
      <c r="B308" s="60" t="s">
        <v>91</v>
      </c>
      <c r="C308" s="103">
        <v>0.17144365740111933</v>
      </c>
      <c r="D308" s="103">
        <v>0.3193348021879675</v>
      </c>
      <c r="E308" s="103">
        <v>-0.35188807722353449</v>
      </c>
      <c r="F308" s="103">
        <v>0.67084902780438149</v>
      </c>
      <c r="G308" s="103">
        <v>-1.6413712590483993</v>
      </c>
      <c r="H308" s="103">
        <v>-0.13828602028987735</v>
      </c>
      <c r="I308" s="103">
        <v>-0.61239751861358427</v>
      </c>
      <c r="J308" s="110">
        <f t="shared" si="111"/>
        <v>-0.22604505539741818</v>
      </c>
      <c r="K308" s="110">
        <f t="shared" si="112"/>
        <v>-1.5823153877819272</v>
      </c>
      <c r="P308" s="110"/>
      <c r="Q308" s="110"/>
      <c r="R308" s="110"/>
      <c r="S308" s="110"/>
      <c r="T308" s="110"/>
      <c r="U308" s="110"/>
      <c r="V308" s="110"/>
      <c r="W308" s="110"/>
      <c r="X308" s="110"/>
      <c r="Y308" s="112"/>
    </row>
    <row r="309" spans="1:25">
      <c r="A309" s="60" t="s">
        <v>112</v>
      </c>
      <c r="B309" s="60" t="s">
        <v>113</v>
      </c>
      <c r="C309" s="103">
        <v>-1.5314349172346664</v>
      </c>
      <c r="D309" s="103">
        <v>-1.0912135922126251</v>
      </c>
      <c r="E309" s="103">
        <v>1.0516700304287794</v>
      </c>
      <c r="F309" s="103">
        <v>-0.1789246147150127</v>
      </c>
      <c r="G309" s="103">
        <v>0.23356638403147495</v>
      </c>
      <c r="H309" s="103">
        <v>-5.4218621244483426E-3</v>
      </c>
      <c r="I309" s="103">
        <v>-7.0348249133604948E-2</v>
      </c>
      <c r="J309" s="110">
        <f t="shared" si="111"/>
        <v>-0.227443831565729</v>
      </c>
      <c r="K309" s="110">
        <f t="shared" si="112"/>
        <v>-1.592106820960103</v>
      </c>
      <c r="P309" s="110"/>
      <c r="Q309" s="110"/>
      <c r="R309" s="110"/>
      <c r="S309" s="110"/>
      <c r="T309" s="110"/>
      <c r="U309" s="110"/>
      <c r="V309" s="110"/>
      <c r="W309" s="110"/>
      <c r="X309" s="110"/>
      <c r="Y309" s="112"/>
    </row>
    <row r="310" spans="1:25">
      <c r="A310" s="60" t="s">
        <v>110</v>
      </c>
      <c r="B310" s="60" t="s">
        <v>111</v>
      </c>
      <c r="C310" s="103">
        <v>-1.9571545608936125</v>
      </c>
      <c r="D310" s="103">
        <v>0.34754577007597975</v>
      </c>
      <c r="E310" s="103">
        <v>-1.1492529409555328</v>
      </c>
      <c r="F310" s="103">
        <v>7.2749628458076393E-2</v>
      </c>
      <c r="G310" s="103">
        <v>0.70230079480144314</v>
      </c>
      <c r="H310" s="103">
        <v>0.25345778625973814</v>
      </c>
      <c r="I310" s="103">
        <v>0.13369750786538512</v>
      </c>
      <c r="J310" s="110">
        <f t="shared" si="111"/>
        <v>-0.22809371634121758</v>
      </c>
      <c r="K310" s="110">
        <f t="shared" si="112"/>
        <v>-1.5966560143885231</v>
      </c>
      <c r="P310" s="110"/>
      <c r="Q310" s="110"/>
      <c r="R310" s="110"/>
      <c r="S310" s="110"/>
      <c r="T310" s="110"/>
      <c r="U310" s="110"/>
      <c r="V310" s="110"/>
      <c r="W310" s="110"/>
      <c r="X310" s="110"/>
      <c r="Y310" s="112"/>
    </row>
    <row r="311" spans="1:25">
      <c r="A311" s="60" t="s">
        <v>226</v>
      </c>
      <c r="B311" s="60" t="s">
        <v>227</v>
      </c>
      <c r="C311" s="103">
        <v>-0.52974163803714547</v>
      </c>
      <c r="D311" s="103">
        <v>-0.47057229867636463</v>
      </c>
      <c r="E311" s="103">
        <v>1.4023888659437744</v>
      </c>
      <c r="F311" s="103">
        <v>-1.08569741197222</v>
      </c>
      <c r="G311" s="103">
        <v>0.42502128420512425</v>
      </c>
      <c r="H311" s="103">
        <v>-0.71494386139962607</v>
      </c>
      <c r="I311" s="103">
        <v>-0.66530713149584753</v>
      </c>
      <c r="J311" s="110">
        <f t="shared" si="111"/>
        <v>-0.23412174163318644</v>
      </c>
      <c r="K311" s="110">
        <f t="shared" si="112"/>
        <v>-1.6388521914323051</v>
      </c>
      <c r="P311" s="110"/>
      <c r="Q311" s="110"/>
      <c r="R311" s="110"/>
      <c r="S311" s="110"/>
      <c r="T311" s="110"/>
      <c r="U311" s="110"/>
      <c r="V311" s="110"/>
      <c r="W311" s="110"/>
      <c r="X311" s="110"/>
      <c r="Y311" s="112"/>
    </row>
    <row r="312" spans="1:25">
      <c r="A312" s="60" t="s">
        <v>46</v>
      </c>
      <c r="B312" s="60" t="s">
        <v>47</v>
      </c>
      <c r="C312" s="103">
        <v>7.1274329481366708E-2</v>
      </c>
      <c r="D312" s="103">
        <v>0.17827996274790822</v>
      </c>
      <c r="E312" s="103">
        <v>-0.72420252630186144</v>
      </c>
      <c r="F312" s="103">
        <v>0.13196856046668679</v>
      </c>
      <c r="G312" s="103">
        <v>-0.43322482002157875</v>
      </c>
      <c r="H312" s="103">
        <v>-0.10541241414585369</v>
      </c>
      <c r="I312" s="103">
        <v>-0.78246064477775168</v>
      </c>
      <c r="J312" s="110">
        <f t="shared" si="111"/>
        <v>-0.23768250750729766</v>
      </c>
      <c r="K312" s="110">
        <f t="shared" si="112"/>
        <v>-1.6637775525510836</v>
      </c>
      <c r="P312" s="110"/>
      <c r="Q312" s="110"/>
      <c r="R312" s="110"/>
      <c r="S312" s="110"/>
      <c r="T312" s="110"/>
      <c r="U312" s="110"/>
      <c r="V312" s="110"/>
      <c r="W312" s="110"/>
      <c r="X312" s="110"/>
      <c r="Y312" s="112"/>
    </row>
    <row r="313" spans="1:25">
      <c r="A313" s="60" t="s">
        <v>144</v>
      </c>
      <c r="B313" s="60" t="s">
        <v>145</v>
      </c>
      <c r="C313" s="103">
        <v>-1.0556306096158443</v>
      </c>
      <c r="D313" s="103">
        <v>-0.27309552346028187</v>
      </c>
      <c r="E313" s="103">
        <v>-0.39892276287286987</v>
      </c>
      <c r="F313" s="103">
        <v>-1.1116041402601111</v>
      </c>
      <c r="G313" s="103">
        <v>-0.3011869578328551</v>
      </c>
      <c r="H313" s="103">
        <v>-0.15609255695122351</v>
      </c>
      <c r="I313" s="103">
        <v>1.5454412007145524</v>
      </c>
      <c r="J313" s="110">
        <f t="shared" si="111"/>
        <v>-0.2501559071826619</v>
      </c>
      <c r="K313" s="110">
        <f t="shared" si="112"/>
        <v>-1.7510913502786334</v>
      </c>
      <c r="P313" s="110"/>
      <c r="Q313" s="110"/>
      <c r="R313" s="110"/>
      <c r="S313" s="110"/>
      <c r="T313" s="110"/>
      <c r="U313" s="110"/>
      <c r="V313" s="110"/>
      <c r="W313" s="110"/>
      <c r="X313" s="110"/>
      <c r="Y313" s="112"/>
    </row>
    <row r="314" spans="1:25">
      <c r="A314" s="60" t="s">
        <v>150</v>
      </c>
      <c r="B314" s="60" t="s">
        <v>151</v>
      </c>
      <c r="C314" s="103">
        <v>-1.856985232973861</v>
      </c>
      <c r="D314" s="103">
        <v>0.65786641684410951</v>
      </c>
      <c r="E314" s="103">
        <v>-0.83130136179083935</v>
      </c>
      <c r="F314" s="103">
        <v>0.79520629787706198</v>
      </c>
      <c r="G314" s="103">
        <v>0.33259478067301768</v>
      </c>
      <c r="H314" s="103">
        <v>-0.15198335618322056</v>
      </c>
      <c r="I314" s="103">
        <v>-0.77484643212060755</v>
      </c>
      <c r="J314" s="110">
        <f t="shared" ref="J314:J345" si="113">AVERAGE(C314:I314)</f>
        <v>-0.26134984109633413</v>
      </c>
      <c r="K314" s="110">
        <f t="shared" ref="K314:K345" si="114">SUM(C314:I314)</f>
        <v>-1.8294488876743391</v>
      </c>
      <c r="P314" s="110"/>
      <c r="Q314" s="110"/>
      <c r="R314" s="110"/>
      <c r="S314" s="110"/>
      <c r="T314" s="110"/>
      <c r="U314" s="110"/>
      <c r="V314" s="110"/>
      <c r="W314" s="110"/>
      <c r="X314" s="110"/>
      <c r="Y314" s="112"/>
    </row>
    <row r="315" spans="1:25">
      <c r="A315" s="60" t="s">
        <v>116</v>
      </c>
      <c r="B315" s="60" t="s">
        <v>117</v>
      </c>
      <c r="C315" s="103">
        <v>-3.1842288279105762</v>
      </c>
      <c r="D315" s="103">
        <v>0.46038964162802676</v>
      </c>
      <c r="E315" s="103">
        <v>-0.97918040060731093</v>
      </c>
      <c r="F315" s="103">
        <v>0.76023081566912054</v>
      </c>
      <c r="G315" s="103">
        <v>0.63628186370708129</v>
      </c>
      <c r="H315" s="103">
        <v>-1.911919801779154E-2</v>
      </c>
      <c r="I315" s="103">
        <v>0.40565101232261491</v>
      </c>
      <c r="J315" s="110">
        <f t="shared" si="113"/>
        <v>-0.27428215617269064</v>
      </c>
      <c r="K315" s="110">
        <f t="shared" si="114"/>
        <v>-1.9199750932088346</v>
      </c>
      <c r="P315" s="110"/>
      <c r="Q315" s="110"/>
      <c r="R315" s="110"/>
      <c r="S315" s="110"/>
      <c r="T315" s="110"/>
      <c r="U315" s="110"/>
      <c r="V315" s="110"/>
      <c r="W315" s="110"/>
      <c r="X315" s="110"/>
      <c r="Y315" s="112"/>
    </row>
    <row r="316" spans="1:25">
      <c r="A316" s="60" t="s">
        <v>182</v>
      </c>
      <c r="B316" s="60" t="s">
        <v>183</v>
      </c>
      <c r="C316" s="103">
        <v>-0.12906432635813678</v>
      </c>
      <c r="D316" s="103">
        <v>-0.30130649134829313</v>
      </c>
      <c r="E316" s="103">
        <v>1.6007808255093747</v>
      </c>
      <c r="F316" s="103">
        <v>0.65012177981501806</v>
      </c>
      <c r="G316" s="103">
        <v>-2.162920814693857</v>
      </c>
      <c r="H316" s="103">
        <v>-1.182023015362629</v>
      </c>
      <c r="I316" s="103">
        <v>-0.45613347617230027</v>
      </c>
      <c r="J316" s="110">
        <f t="shared" si="113"/>
        <v>-0.28293507408726049</v>
      </c>
      <c r="K316" s="110">
        <f t="shared" si="114"/>
        <v>-1.9805455186108234</v>
      </c>
      <c r="P316" s="110"/>
      <c r="Q316" s="110"/>
      <c r="R316" s="110"/>
      <c r="S316" s="110"/>
      <c r="T316" s="110"/>
      <c r="U316" s="110"/>
      <c r="V316" s="110"/>
      <c r="W316" s="110"/>
      <c r="X316" s="110"/>
      <c r="Y316" s="112"/>
    </row>
    <row r="317" spans="1:25">
      <c r="A317" s="60" t="s">
        <v>346</v>
      </c>
      <c r="B317" s="60" t="s">
        <v>347</v>
      </c>
      <c r="C317" s="103">
        <v>0.44690930918043703</v>
      </c>
      <c r="D317" s="103">
        <v>-0.80910391333250675</v>
      </c>
      <c r="E317" s="103">
        <v>-2.2838051498308021</v>
      </c>
      <c r="F317" s="103">
        <v>-0.33644485978432426</v>
      </c>
      <c r="G317" s="103">
        <v>0.87395001564678465</v>
      </c>
      <c r="H317" s="103">
        <v>-7.2538808001830019E-2</v>
      </c>
      <c r="I317" s="103">
        <v>-1.7755619313597756E-2</v>
      </c>
      <c r="J317" s="110">
        <f t="shared" si="113"/>
        <v>-0.3141127179194057</v>
      </c>
      <c r="K317" s="110">
        <f t="shared" si="114"/>
        <v>-2.1987890254358398</v>
      </c>
      <c r="P317" s="110"/>
      <c r="Q317" s="110"/>
      <c r="R317" s="110"/>
      <c r="S317" s="110"/>
      <c r="T317" s="110"/>
      <c r="U317" s="110"/>
      <c r="V317" s="110"/>
      <c r="W317" s="110"/>
      <c r="X317" s="110"/>
      <c r="Y317" s="112"/>
    </row>
    <row r="318" spans="1:25">
      <c r="A318" s="60" t="s">
        <v>282</v>
      </c>
      <c r="B318" s="60" t="s">
        <v>283</v>
      </c>
      <c r="C318" s="103">
        <v>-0.73008029387664986</v>
      </c>
      <c r="D318" s="103">
        <v>-0.72447100966847089</v>
      </c>
      <c r="E318" s="103">
        <v>-0.44611497140657935</v>
      </c>
      <c r="F318" s="103">
        <v>8.015199495915297E-2</v>
      </c>
      <c r="G318" s="103">
        <v>0.5570591463938479</v>
      </c>
      <c r="H318" s="103">
        <v>-0.35059472663669689</v>
      </c>
      <c r="I318" s="103">
        <v>-0.6097567532460143</v>
      </c>
      <c r="J318" s="110">
        <f t="shared" si="113"/>
        <v>-0.31768665906877291</v>
      </c>
      <c r="K318" s="110">
        <f t="shared" si="114"/>
        <v>-2.2238066134814103</v>
      </c>
      <c r="P318" s="110"/>
      <c r="Q318" s="110"/>
      <c r="R318" s="110"/>
      <c r="S318" s="110"/>
      <c r="T318" s="110"/>
      <c r="U318" s="110"/>
      <c r="V318" s="110"/>
      <c r="W318" s="110"/>
      <c r="X318" s="110"/>
      <c r="Y318" s="112"/>
    </row>
    <row r="319" spans="1:25">
      <c r="A319" s="60" t="s">
        <v>192</v>
      </c>
      <c r="B319" s="60" t="s">
        <v>193</v>
      </c>
      <c r="C319" s="103">
        <v>0.44690930918043703</v>
      </c>
      <c r="D319" s="103">
        <v>0.71428835262013302</v>
      </c>
      <c r="E319" s="103">
        <v>-0.29464211413775493</v>
      </c>
      <c r="F319" s="103">
        <v>-1.6519675680434227</v>
      </c>
      <c r="G319" s="103">
        <v>-0.90856112390098309</v>
      </c>
      <c r="H319" s="103">
        <v>-4.2404669036474975E-2</v>
      </c>
      <c r="I319" s="103">
        <v>-0.52347673532830663</v>
      </c>
      <c r="J319" s="110">
        <f t="shared" si="113"/>
        <v>-0.32283636409233896</v>
      </c>
      <c r="K319" s="110">
        <f t="shared" si="114"/>
        <v>-2.2598545486463726</v>
      </c>
      <c r="P319" s="110"/>
      <c r="Q319" s="110"/>
      <c r="R319" s="110"/>
      <c r="S319" s="110"/>
      <c r="T319" s="110"/>
      <c r="U319" s="110"/>
      <c r="V319" s="110"/>
      <c r="W319" s="110"/>
      <c r="X319" s="110"/>
      <c r="Y319" s="112"/>
    </row>
    <row r="320" spans="1:25">
      <c r="A320" s="60" t="s">
        <v>104</v>
      </c>
      <c r="B320" s="60" t="s">
        <v>105</v>
      </c>
      <c r="C320" s="103">
        <v>-0.42957231011739377</v>
      </c>
      <c r="D320" s="103">
        <v>-1.1476355279886488</v>
      </c>
      <c r="E320" s="103">
        <v>-0.2753484316628626</v>
      </c>
      <c r="F320" s="103">
        <v>0.12587194530137361</v>
      </c>
      <c r="G320" s="103">
        <v>-0.22856613362905781</v>
      </c>
      <c r="H320" s="103">
        <v>-6.8429607233827058E-2</v>
      </c>
      <c r="I320" s="103">
        <v>-0.33238671519547508</v>
      </c>
      <c r="J320" s="110">
        <f t="shared" si="113"/>
        <v>-0.3365809686465559</v>
      </c>
      <c r="K320" s="110">
        <f t="shared" si="114"/>
        <v>-2.3560667805258912</v>
      </c>
      <c r="P320" s="110"/>
      <c r="Q320" s="110"/>
      <c r="R320" s="110"/>
      <c r="S320" s="110"/>
      <c r="T320" s="110"/>
      <c r="U320" s="110"/>
      <c r="V320" s="110"/>
      <c r="W320" s="110"/>
      <c r="X320" s="110"/>
      <c r="Y320" s="112"/>
    </row>
    <row r="321" spans="1:25">
      <c r="A321" s="60" t="s">
        <v>120</v>
      </c>
      <c r="B321" s="60" t="s">
        <v>121</v>
      </c>
      <c r="C321" s="103">
        <v>0.14640132542118095</v>
      </c>
      <c r="D321" s="103">
        <v>-0.21667358768425735</v>
      </c>
      <c r="E321" s="103">
        <v>-0.87715025710614569</v>
      </c>
      <c r="F321" s="103">
        <v>2.1355009743346383</v>
      </c>
      <c r="G321" s="103">
        <v>-2.8957309498412727</v>
      </c>
      <c r="H321" s="103">
        <v>8.275473768894856E-3</v>
      </c>
      <c r="I321" s="103">
        <v>-0.68579445842793696</v>
      </c>
      <c r="J321" s="110">
        <f t="shared" si="113"/>
        <v>-0.3407387827906998</v>
      </c>
      <c r="K321" s="110">
        <f t="shared" si="114"/>
        <v>-2.3851714795348986</v>
      </c>
      <c r="P321" s="110"/>
      <c r="Q321" s="110"/>
      <c r="R321" s="110"/>
      <c r="S321" s="110"/>
      <c r="T321" s="110"/>
      <c r="U321" s="110"/>
      <c r="V321" s="110"/>
      <c r="W321" s="110"/>
      <c r="X321" s="110"/>
      <c r="Y321" s="112"/>
    </row>
    <row r="322" spans="1:25">
      <c r="A322" s="60" t="s">
        <v>248</v>
      </c>
      <c r="B322" s="60" t="s">
        <v>249</v>
      </c>
      <c r="C322" s="103">
        <v>-0.95546128169609168</v>
      </c>
      <c r="D322" s="103">
        <v>-1.0065806885485895</v>
      </c>
      <c r="E322" s="103">
        <v>-0.59243900222501578</v>
      </c>
      <c r="F322" s="103">
        <v>-0.93293072355143669</v>
      </c>
      <c r="G322" s="103">
        <v>0.82113487077129521</v>
      </c>
      <c r="H322" s="103">
        <v>8.2241087592948126E-2</v>
      </c>
      <c r="I322" s="103">
        <v>0.14604442207074206</v>
      </c>
      <c r="J322" s="110">
        <f t="shared" si="113"/>
        <v>-0.34828447365516402</v>
      </c>
      <c r="K322" s="110">
        <f t="shared" si="114"/>
        <v>-2.4379913155861481</v>
      </c>
      <c r="P322" s="110"/>
      <c r="Q322" s="110"/>
      <c r="R322" s="110"/>
      <c r="S322" s="110"/>
      <c r="T322" s="110"/>
      <c r="U322" s="110"/>
      <c r="V322" s="110"/>
      <c r="W322" s="110"/>
      <c r="X322" s="110"/>
      <c r="Y322" s="112"/>
    </row>
    <row r="323" spans="1:25">
      <c r="A323" s="60" t="s">
        <v>320</v>
      </c>
      <c r="B323" s="60" t="s">
        <v>321</v>
      </c>
      <c r="C323" s="103">
        <v>0.39682464522056116</v>
      </c>
      <c r="D323" s="103">
        <v>-0.47057229867636463</v>
      </c>
      <c r="E323" s="103">
        <v>-0.56864505820243172</v>
      </c>
      <c r="F323" s="103">
        <v>-1.3471305919142633</v>
      </c>
      <c r="G323" s="103">
        <v>-0.1823528818630038</v>
      </c>
      <c r="H323" s="103">
        <v>-0.14102548746854601</v>
      </c>
      <c r="I323" s="103">
        <v>-0.21313675160409473</v>
      </c>
      <c r="J323" s="110">
        <f t="shared" si="113"/>
        <v>-0.36086263207259189</v>
      </c>
      <c r="K323" s="110">
        <f t="shared" si="114"/>
        <v>-2.5260384245081431</v>
      </c>
      <c r="P323" s="110"/>
      <c r="Q323" s="110"/>
      <c r="R323" s="110"/>
      <c r="S323" s="110"/>
      <c r="T323" s="110"/>
      <c r="U323" s="110"/>
      <c r="V323" s="110"/>
      <c r="W323" s="110"/>
      <c r="X323" s="110"/>
      <c r="Y323" s="112"/>
    </row>
    <row r="324" spans="1:25">
      <c r="A324" s="60" t="s">
        <v>108</v>
      </c>
      <c r="B324" s="60" t="s">
        <v>109</v>
      </c>
      <c r="C324" s="103">
        <v>-2.332789540592684</v>
      </c>
      <c r="D324" s="103">
        <v>-0.52699423445238813</v>
      </c>
      <c r="E324" s="103">
        <v>0.19519364336548534</v>
      </c>
      <c r="F324" s="103">
        <v>-0.64526437748756194</v>
      </c>
      <c r="G324" s="103">
        <v>0.47783642908061369</v>
      </c>
      <c r="H324" s="103">
        <v>-8.8975611073841845E-2</v>
      </c>
      <c r="I324" s="103">
        <v>0.38562889794232535</v>
      </c>
      <c r="J324" s="110">
        <f t="shared" si="113"/>
        <v>-0.36219497045972154</v>
      </c>
      <c r="K324" s="110">
        <f t="shared" si="114"/>
        <v>-2.5353647932180507</v>
      </c>
      <c r="P324" s="110"/>
      <c r="Q324" s="110"/>
      <c r="R324" s="110"/>
      <c r="S324" s="110"/>
      <c r="T324" s="110"/>
      <c r="U324" s="110"/>
      <c r="V324" s="110"/>
      <c r="W324" s="110"/>
      <c r="X324" s="110"/>
      <c r="Y324" s="112"/>
    </row>
    <row r="325" spans="1:25">
      <c r="A325" s="60" t="s">
        <v>288</v>
      </c>
      <c r="B325" s="60" t="s">
        <v>289</v>
      </c>
      <c r="C325" s="103">
        <v>-0.75512262585658729</v>
      </c>
      <c r="D325" s="103">
        <v>-0.49878326656437588</v>
      </c>
      <c r="E325" s="103">
        <v>-0.8253926309663917</v>
      </c>
      <c r="F325" s="103">
        <v>1.2373647894839783</v>
      </c>
      <c r="G325" s="103">
        <v>-1.265063351810537</v>
      </c>
      <c r="H325" s="103">
        <v>-0.10130321337785073</v>
      </c>
      <c r="I325" s="103">
        <v>-0.3367879908080918</v>
      </c>
      <c r="J325" s="110">
        <f t="shared" si="113"/>
        <v>-0.36358404141426515</v>
      </c>
      <c r="K325" s="110">
        <f t="shared" si="114"/>
        <v>-2.5450882898998559</v>
      </c>
      <c r="P325" s="110"/>
      <c r="Q325" s="110"/>
      <c r="R325" s="110"/>
      <c r="S325" s="110"/>
      <c r="T325" s="110"/>
      <c r="U325" s="110"/>
      <c r="V325" s="110"/>
      <c r="W325" s="110"/>
      <c r="X325" s="110"/>
      <c r="Y325" s="112"/>
    </row>
    <row r="326" spans="1:25">
      <c r="A326" s="60" t="s">
        <v>230</v>
      </c>
      <c r="B326" s="60" t="s">
        <v>231</v>
      </c>
      <c r="C326" s="103">
        <v>-0.98050361367603012</v>
      </c>
      <c r="D326" s="103">
        <v>-0.30130649134829313</v>
      </c>
      <c r="E326" s="103">
        <v>-0.30672694030196379</v>
      </c>
      <c r="F326" s="103">
        <v>-0.34732612091568382</v>
      </c>
      <c r="G326" s="103">
        <v>0.15434366671824076</v>
      </c>
      <c r="H326" s="103">
        <v>-0.1615714913085608</v>
      </c>
      <c r="I326" s="103">
        <v>-0.77222436647325698</v>
      </c>
      <c r="J326" s="110">
        <f t="shared" si="113"/>
        <v>-0.38790219390079256</v>
      </c>
      <c r="K326" s="110">
        <f t="shared" si="114"/>
        <v>-2.7153153573055477</v>
      </c>
      <c r="P326" s="110"/>
      <c r="Q326" s="110"/>
      <c r="R326" s="110"/>
      <c r="S326" s="110"/>
      <c r="T326" s="110"/>
      <c r="U326" s="110"/>
      <c r="V326" s="110"/>
      <c r="W326" s="110"/>
      <c r="X326" s="110"/>
      <c r="Y326" s="112"/>
    </row>
    <row r="327" spans="1:25">
      <c r="A327" s="60" t="s">
        <v>294</v>
      </c>
      <c r="B327" s="60" t="s">
        <v>295</v>
      </c>
      <c r="C327" s="103">
        <v>-1.0305882776359059</v>
      </c>
      <c r="D327" s="103">
        <v>-0.13204068402022259</v>
      </c>
      <c r="E327" s="103">
        <v>-0.71421717312905852</v>
      </c>
      <c r="F327" s="103">
        <v>-0.29052904674173885</v>
      </c>
      <c r="G327" s="103">
        <v>0.51084589462779462</v>
      </c>
      <c r="H327" s="103">
        <v>-0.21225163411393061</v>
      </c>
      <c r="I327" s="103">
        <v>-0.92599907736630882</v>
      </c>
      <c r="J327" s="110">
        <f t="shared" si="113"/>
        <v>-0.3992542854827672</v>
      </c>
      <c r="K327" s="110">
        <f t="shared" si="114"/>
        <v>-2.7947799983793704</v>
      </c>
      <c r="P327" s="110"/>
      <c r="Q327" s="110"/>
      <c r="R327" s="110"/>
      <c r="S327" s="110"/>
      <c r="T327" s="110"/>
      <c r="U327" s="110"/>
      <c r="V327" s="110"/>
      <c r="W327" s="110"/>
      <c r="X327" s="110"/>
      <c r="Y327" s="112"/>
    </row>
    <row r="328" spans="1:25">
      <c r="A328" s="60" t="s">
        <v>332</v>
      </c>
      <c r="B328" s="60" t="s">
        <v>333</v>
      </c>
      <c r="C328" s="103">
        <v>-2.0573238888133654</v>
      </c>
      <c r="D328" s="103">
        <v>-0.44236133078835238</v>
      </c>
      <c r="E328" s="103">
        <v>-1.4168760833830647</v>
      </c>
      <c r="F328" s="103">
        <v>0.16342784086332265</v>
      </c>
      <c r="G328" s="103">
        <v>0.85414433631847608</v>
      </c>
      <c r="H328" s="103">
        <v>0.30413792906510795</v>
      </c>
      <c r="I328" s="103">
        <v>-0.22524748097546082</v>
      </c>
      <c r="J328" s="110">
        <f t="shared" si="113"/>
        <v>-0.40287123967333383</v>
      </c>
      <c r="K328" s="110">
        <f t="shared" si="114"/>
        <v>-2.8200986777133368</v>
      </c>
      <c r="P328" s="110"/>
      <c r="Q328" s="110"/>
      <c r="R328" s="110"/>
      <c r="S328" s="110"/>
      <c r="T328" s="110"/>
      <c r="U328" s="110"/>
      <c r="V328" s="110"/>
      <c r="W328" s="110"/>
      <c r="X328" s="110"/>
      <c r="Y328" s="112"/>
    </row>
    <row r="329" spans="1:25">
      <c r="A329" s="60" t="s">
        <v>190</v>
      </c>
      <c r="B329" s="60" t="s">
        <v>191</v>
      </c>
      <c r="C329" s="103">
        <v>-1.2810115974352863</v>
      </c>
      <c r="D329" s="103">
        <v>-1.1194245601006376</v>
      </c>
      <c r="E329" s="103">
        <v>0.44311094756202279</v>
      </c>
      <c r="F329" s="103">
        <v>-2.1445187344155419</v>
      </c>
      <c r="G329" s="103">
        <v>0.83433865699016685</v>
      </c>
      <c r="H329" s="103">
        <v>0.37536407571049257</v>
      </c>
      <c r="I329" s="103">
        <v>7.058664210830673E-2</v>
      </c>
      <c r="J329" s="110">
        <f t="shared" si="113"/>
        <v>-0.40307922422578241</v>
      </c>
      <c r="K329" s="110">
        <f t="shared" si="114"/>
        <v>-2.8215545695804769</v>
      </c>
      <c r="P329" s="110"/>
      <c r="Q329" s="110"/>
      <c r="R329" s="110"/>
      <c r="S329" s="110"/>
      <c r="T329" s="110"/>
      <c r="U329" s="110"/>
      <c r="V329" s="110"/>
      <c r="W329" s="110"/>
      <c r="X329" s="110"/>
      <c r="Y329" s="112"/>
    </row>
    <row r="330" spans="1:25">
      <c r="A330" s="60" t="s">
        <v>132</v>
      </c>
      <c r="B330" s="60" t="s">
        <v>133</v>
      </c>
      <c r="C330" s="103">
        <v>-0.25427598625782688</v>
      </c>
      <c r="D330" s="103">
        <v>-0.44236133078835238</v>
      </c>
      <c r="E330" s="103">
        <v>-1.0603843212418762</v>
      </c>
      <c r="F330" s="103">
        <v>-0.24487127503455439</v>
      </c>
      <c r="G330" s="103">
        <v>-0.44642860624045111</v>
      </c>
      <c r="H330" s="103">
        <v>-7.5278275180498649E-2</v>
      </c>
      <c r="I330" s="103">
        <v>-0.50209314331935972</v>
      </c>
      <c r="J330" s="110">
        <f t="shared" si="113"/>
        <v>-0.4322418482947028</v>
      </c>
      <c r="K330" s="110">
        <f t="shared" si="114"/>
        <v>-3.0256929380629196</v>
      </c>
      <c r="P330" s="110"/>
      <c r="Q330" s="110"/>
      <c r="R330" s="110"/>
      <c r="S330" s="110"/>
      <c r="T330" s="110"/>
      <c r="U330" s="110"/>
      <c r="V330" s="110"/>
      <c r="W330" s="110"/>
      <c r="X330" s="110"/>
      <c r="Y330" s="112"/>
    </row>
    <row r="331" spans="1:25">
      <c r="A331" s="60" t="s">
        <v>250</v>
      </c>
      <c r="B331" s="60" t="s">
        <v>251</v>
      </c>
      <c r="C331" s="103">
        <v>0.39682464522056116</v>
      </c>
      <c r="D331" s="103">
        <v>-1.0347916564366018</v>
      </c>
      <c r="E331" s="103">
        <v>1.2552247962887058</v>
      </c>
      <c r="F331" s="103">
        <v>-1.6815770340477278</v>
      </c>
      <c r="G331" s="103">
        <v>-1.7668072281276861</v>
      </c>
      <c r="H331" s="103">
        <v>-0.1766385607912383</v>
      </c>
      <c r="I331" s="103">
        <v>-6.7338342634874412E-2</v>
      </c>
      <c r="J331" s="110">
        <f t="shared" si="113"/>
        <v>-0.43930048293269452</v>
      </c>
      <c r="K331" s="110">
        <f t="shared" si="114"/>
        <v>-3.0751033805288617</v>
      </c>
      <c r="P331" s="110"/>
      <c r="Q331" s="110"/>
      <c r="R331" s="110"/>
      <c r="S331" s="110"/>
      <c r="T331" s="110"/>
      <c r="U331" s="110"/>
      <c r="V331" s="110"/>
      <c r="W331" s="110"/>
      <c r="X331" s="110"/>
      <c r="Y331" s="112"/>
    </row>
    <row r="332" spans="1:25">
      <c r="A332" s="60" t="s">
        <v>30</v>
      </c>
      <c r="B332" s="60" t="s">
        <v>31</v>
      </c>
      <c r="C332" s="103">
        <v>0.84758662085944581</v>
      </c>
      <c r="D332" s="103">
        <v>-0.92194778488455376</v>
      </c>
      <c r="E332" s="103">
        <v>-1.7399475307499881</v>
      </c>
      <c r="F332" s="103">
        <v>-0.16234468168257296</v>
      </c>
      <c r="G332" s="103">
        <v>-0.42002103380270711</v>
      </c>
      <c r="H332" s="103">
        <v>-6.8429607233827058E-2</v>
      </c>
      <c r="I332" s="103">
        <v>-0.62914379051153524</v>
      </c>
      <c r="J332" s="110">
        <f t="shared" si="113"/>
        <v>-0.44203540114367695</v>
      </c>
      <c r="K332" s="110">
        <f t="shared" si="114"/>
        <v>-3.0942478080057385</v>
      </c>
      <c r="P332" s="110"/>
      <c r="Q332" s="110"/>
      <c r="R332" s="110"/>
      <c r="S332" s="110"/>
      <c r="T332" s="110"/>
      <c r="U332" s="110"/>
      <c r="V332" s="110"/>
      <c r="W332" s="110"/>
      <c r="X332" s="110"/>
      <c r="Y332" s="112"/>
    </row>
    <row r="333" spans="1:25">
      <c r="A333" s="60" t="s">
        <v>328</v>
      </c>
      <c r="B333" s="60" t="s">
        <v>329</v>
      </c>
      <c r="C333" s="103">
        <v>-0.32940298219764114</v>
      </c>
      <c r="D333" s="103">
        <v>-0.41415036290034113</v>
      </c>
      <c r="E333" s="103">
        <v>-0.64329542771090853</v>
      </c>
      <c r="F333" s="103">
        <v>-0.85252753058594544</v>
      </c>
      <c r="G333" s="103">
        <v>-0.22856613362905781</v>
      </c>
      <c r="H333" s="103">
        <v>-0.15746229054055783</v>
      </c>
      <c r="I333" s="103">
        <v>-0.51291301895850672</v>
      </c>
      <c r="J333" s="110">
        <f t="shared" si="113"/>
        <v>-0.44833110664613696</v>
      </c>
      <c r="K333" s="110">
        <f t="shared" si="114"/>
        <v>-3.1383177465229588</v>
      </c>
      <c r="P333" s="110"/>
      <c r="Q333" s="110"/>
      <c r="R333" s="110"/>
      <c r="S333" s="110"/>
      <c r="T333" s="110"/>
      <c r="U333" s="110"/>
      <c r="V333" s="110"/>
      <c r="W333" s="110"/>
      <c r="X333" s="110"/>
      <c r="Y333" s="112"/>
    </row>
    <row r="334" spans="1:25">
      <c r="A334" s="60" t="s">
        <v>118</v>
      </c>
      <c r="B334" s="60" t="s">
        <v>119</v>
      </c>
      <c r="C334" s="103">
        <v>-0.78016495783652573</v>
      </c>
      <c r="D334" s="103">
        <v>-0.21667358768425735</v>
      </c>
      <c r="E334" s="103">
        <v>-0.21209912416598251</v>
      </c>
      <c r="F334" s="103">
        <v>-0.86860692560634278</v>
      </c>
      <c r="G334" s="103">
        <v>-0.66429107885184435</v>
      </c>
      <c r="H334" s="103">
        <v>5.2106948627593089E-2</v>
      </c>
      <c r="I334" s="103">
        <v>-0.54308533913496404</v>
      </c>
      <c r="J334" s="110">
        <f t="shared" si="113"/>
        <v>-0.46183058066461763</v>
      </c>
      <c r="K334" s="110">
        <f t="shared" si="114"/>
        <v>-3.2328140646523233</v>
      </c>
      <c r="P334" s="110"/>
      <c r="Q334" s="110"/>
      <c r="R334" s="110"/>
      <c r="S334" s="110"/>
      <c r="T334" s="110"/>
      <c r="U334" s="110"/>
      <c r="V334" s="110"/>
      <c r="W334" s="110"/>
      <c r="X334" s="110"/>
      <c r="Y334" s="112"/>
    </row>
    <row r="335" spans="1:25">
      <c r="A335" s="60" t="s">
        <v>80</v>
      </c>
      <c r="B335" s="60" t="s">
        <v>81</v>
      </c>
      <c r="C335" s="103">
        <v>-0.37948764615751701</v>
      </c>
      <c r="D335" s="103">
        <v>-0.63983810600443514</v>
      </c>
      <c r="E335" s="103">
        <v>-1.7885404697182719</v>
      </c>
      <c r="F335" s="103">
        <v>0.3688380706376238</v>
      </c>
      <c r="G335" s="103">
        <v>-0.1493434163158229</v>
      </c>
      <c r="H335" s="103">
        <v>-0.16978989284456672</v>
      </c>
      <c r="I335" s="103">
        <v>-0.62965058918284744</v>
      </c>
      <c r="J335" s="110">
        <f t="shared" si="113"/>
        <v>-0.48397314994083385</v>
      </c>
      <c r="K335" s="110">
        <f t="shared" si="114"/>
        <v>-3.387812049585837</v>
      </c>
      <c r="P335" s="110"/>
      <c r="Q335" s="110"/>
      <c r="R335" s="110"/>
      <c r="S335" s="110"/>
      <c r="T335" s="110"/>
      <c r="U335" s="110"/>
      <c r="V335" s="110"/>
      <c r="W335" s="110"/>
      <c r="X335" s="110"/>
      <c r="Y335" s="112"/>
    </row>
    <row r="336" spans="1:25">
      <c r="A336" s="60" t="s">
        <v>136</v>
      </c>
      <c r="B336" s="60" t="s">
        <v>137</v>
      </c>
      <c r="C336" s="103">
        <v>-0.10402199437819928</v>
      </c>
      <c r="D336" s="103">
        <v>-0.55520520234040038</v>
      </c>
      <c r="E336" s="103">
        <v>-1.6312991793445211</v>
      </c>
      <c r="F336" s="103">
        <v>-1.4260725869564006</v>
      </c>
      <c r="G336" s="103">
        <v>0.81453297766185828</v>
      </c>
      <c r="H336" s="103">
        <v>4.1662730008918958E-3</v>
      </c>
      <c r="I336" s="103">
        <v>-0.52843066427326135</v>
      </c>
      <c r="J336" s="110">
        <f t="shared" si="113"/>
        <v>-0.48947576809000465</v>
      </c>
      <c r="K336" s="110">
        <f t="shared" si="114"/>
        <v>-3.4263303766300326</v>
      </c>
      <c r="P336" s="110"/>
      <c r="Q336" s="110"/>
      <c r="R336" s="110"/>
      <c r="S336" s="110"/>
      <c r="T336" s="110"/>
      <c r="U336" s="110"/>
      <c r="V336" s="110"/>
      <c r="W336" s="110"/>
      <c r="X336" s="110"/>
      <c r="Y336" s="112"/>
    </row>
    <row r="337" spans="1:25">
      <c r="A337" s="60" t="s">
        <v>126</v>
      </c>
      <c r="B337" s="60" t="s">
        <v>127</v>
      </c>
      <c r="C337" s="103">
        <v>7.1274329481366708E-2</v>
      </c>
      <c r="D337" s="103">
        <v>-1.4579561747567795</v>
      </c>
      <c r="E337" s="103">
        <v>0.64566265961939717</v>
      </c>
      <c r="F337" s="103">
        <v>0.61311305624138801</v>
      </c>
      <c r="G337" s="103">
        <v>-1.8130204798937402</v>
      </c>
      <c r="H337" s="103">
        <v>-0.6930281239702768</v>
      </c>
      <c r="I337" s="103">
        <v>-0.82773485432554894</v>
      </c>
      <c r="J337" s="110">
        <f t="shared" si="113"/>
        <v>-0.49452708394345624</v>
      </c>
      <c r="K337" s="110">
        <f t="shared" si="114"/>
        <v>-3.4616895876041935</v>
      </c>
      <c r="P337" s="110"/>
      <c r="Q337" s="110"/>
      <c r="R337" s="110"/>
      <c r="S337" s="110"/>
      <c r="T337" s="110"/>
      <c r="U337" s="110"/>
      <c r="V337" s="110"/>
      <c r="W337" s="110"/>
      <c r="X337" s="110"/>
      <c r="Y337" s="112"/>
    </row>
    <row r="338" spans="1:25">
      <c r="A338" s="60" t="s">
        <v>28</v>
      </c>
      <c r="B338" s="60" t="s">
        <v>29</v>
      </c>
      <c r="C338" s="103">
        <v>0.27161298532087108</v>
      </c>
      <c r="D338" s="103">
        <v>0.3193348021879675</v>
      </c>
      <c r="E338" s="103">
        <v>-0.65646868458171992</v>
      </c>
      <c r="F338" s="103">
        <v>-0.86980075539904067</v>
      </c>
      <c r="G338" s="103">
        <v>-2.2223378526787827</v>
      </c>
      <c r="H338" s="103">
        <v>-0.12321895080719984</v>
      </c>
      <c r="I338" s="103">
        <v>-0.18205022678178898</v>
      </c>
      <c r="J338" s="110">
        <f t="shared" si="113"/>
        <v>-0.49470409753424194</v>
      </c>
      <c r="K338" s="110">
        <f t="shared" si="114"/>
        <v>-3.4629286827396935</v>
      </c>
      <c r="P338" s="110"/>
      <c r="Q338" s="110"/>
      <c r="R338" s="110"/>
      <c r="S338" s="110"/>
      <c r="T338" s="110"/>
      <c r="U338" s="110"/>
      <c r="V338" s="110"/>
      <c r="W338" s="110"/>
      <c r="X338" s="110"/>
      <c r="Y338" s="112"/>
    </row>
    <row r="339" spans="1:25">
      <c r="A339" s="60" t="s">
        <v>274</v>
      </c>
      <c r="B339" s="60" t="s">
        <v>275</v>
      </c>
      <c r="C339" s="103">
        <v>-1.0806729415957819</v>
      </c>
      <c r="D339" s="103">
        <v>-0.30130649134829313</v>
      </c>
      <c r="E339" s="103">
        <v>-1.5158885777141784</v>
      </c>
      <c r="F339" s="103">
        <v>-0.89916150686319996</v>
      </c>
      <c r="G339" s="103">
        <v>0.86074622942791157</v>
      </c>
      <c r="H339" s="103">
        <v>-0.15609255695122351</v>
      </c>
      <c r="I339" s="103">
        <v>-0.41242918941463058</v>
      </c>
      <c r="J339" s="110">
        <f t="shared" si="113"/>
        <v>-0.50068643349419939</v>
      </c>
      <c r="K339" s="110">
        <f t="shared" si="114"/>
        <v>-3.504805034459396</v>
      </c>
      <c r="P339" s="110"/>
      <c r="Q339" s="110"/>
      <c r="R339" s="110"/>
      <c r="S339" s="110"/>
      <c r="T339" s="110"/>
      <c r="U339" s="110"/>
      <c r="V339" s="110"/>
      <c r="W339" s="110"/>
      <c r="X339" s="110"/>
      <c r="Y339" s="112"/>
    </row>
    <row r="340" spans="1:25">
      <c r="A340" s="60" t="s">
        <v>98</v>
      </c>
      <c r="B340" s="60" t="s">
        <v>99</v>
      </c>
      <c r="C340" s="103">
        <v>1.1731369365986402</v>
      </c>
      <c r="D340" s="103">
        <v>-0.58341617022841163</v>
      </c>
      <c r="E340" s="103">
        <v>0.9127530701368608</v>
      </c>
      <c r="F340" s="103">
        <v>0.99062442100102277</v>
      </c>
      <c r="G340" s="103">
        <v>-5.4176541176458919</v>
      </c>
      <c r="H340" s="103">
        <v>-9.7194012609847766E-2</v>
      </c>
      <c r="I340" s="103">
        <v>-0.59663352582764639</v>
      </c>
      <c r="J340" s="110">
        <f t="shared" si="113"/>
        <v>-0.51691191408218207</v>
      </c>
      <c r="K340" s="110">
        <f t="shared" si="114"/>
        <v>-3.6183833985752742</v>
      </c>
      <c r="P340" s="110"/>
      <c r="Q340" s="110"/>
      <c r="R340" s="110"/>
      <c r="S340" s="110"/>
      <c r="T340" s="110"/>
      <c r="U340" s="110"/>
      <c r="V340" s="110"/>
      <c r="W340" s="110"/>
      <c r="X340" s="110"/>
      <c r="Y340" s="112"/>
    </row>
    <row r="341" spans="1:25">
      <c r="A341" s="60" t="s">
        <v>106</v>
      </c>
      <c r="B341" s="60" t="s">
        <v>107</v>
      </c>
      <c r="C341" s="103">
        <v>-7.8979662398260903E-2</v>
      </c>
      <c r="D341" s="103">
        <v>0.12185802697188471</v>
      </c>
      <c r="E341" s="103">
        <v>-0.64484369542704356</v>
      </c>
      <c r="F341" s="103">
        <v>-1.5261304464568781</v>
      </c>
      <c r="G341" s="103">
        <v>-1.2914709242482818</v>
      </c>
      <c r="H341" s="103">
        <v>-0.10952161491385665</v>
      </c>
      <c r="I341" s="103">
        <v>-0.12938047084868179</v>
      </c>
      <c r="J341" s="110">
        <f t="shared" si="113"/>
        <v>-0.52263839818873115</v>
      </c>
      <c r="K341" s="110">
        <f t="shared" si="114"/>
        <v>-3.6584687873211181</v>
      </c>
      <c r="P341" s="110"/>
      <c r="Q341" s="110"/>
      <c r="R341" s="110"/>
      <c r="S341" s="110"/>
      <c r="T341" s="110"/>
      <c r="U341" s="110"/>
      <c r="V341" s="110"/>
      <c r="W341" s="110"/>
      <c r="X341" s="110"/>
      <c r="Y341" s="112"/>
    </row>
    <row r="342" spans="1:25">
      <c r="A342" s="60" t="s">
        <v>276</v>
      </c>
      <c r="B342" s="60" t="s">
        <v>277</v>
      </c>
      <c r="C342" s="103">
        <v>-1.6065619131744806</v>
      </c>
      <c r="D342" s="103">
        <v>-0.72447100966847089</v>
      </c>
      <c r="E342" s="103">
        <v>-1.4728316569453506</v>
      </c>
      <c r="F342" s="103">
        <v>-0.10983793332613541</v>
      </c>
      <c r="G342" s="103">
        <v>0.48443832219004912</v>
      </c>
      <c r="H342" s="103">
        <v>-0.12321895080719984</v>
      </c>
      <c r="I342" s="103">
        <v>-0.25624373491573182</v>
      </c>
      <c r="J342" s="110">
        <f t="shared" si="113"/>
        <v>-0.54410383952104557</v>
      </c>
      <c r="K342" s="110">
        <f t="shared" si="114"/>
        <v>-3.8087268766473192</v>
      </c>
      <c r="P342" s="110"/>
      <c r="Q342" s="110"/>
      <c r="R342" s="110"/>
      <c r="S342" s="110"/>
      <c r="T342" s="110"/>
      <c r="U342" s="110"/>
      <c r="V342" s="110"/>
      <c r="W342" s="110"/>
      <c r="X342" s="110"/>
      <c r="Y342" s="112"/>
    </row>
    <row r="343" spans="1:25">
      <c r="A343" s="60" t="s">
        <v>40</v>
      </c>
      <c r="B343" s="60" t="s">
        <v>41</v>
      </c>
      <c r="C343" s="103">
        <v>-0.80520728981646406</v>
      </c>
      <c r="D343" s="103">
        <v>0.65786641684410951</v>
      </c>
      <c r="E343" s="103">
        <v>-0.79821431651045527</v>
      </c>
      <c r="F343" s="103">
        <v>-0.69708094299509571</v>
      </c>
      <c r="G343" s="103">
        <v>-1.3244803897954627</v>
      </c>
      <c r="H343" s="103">
        <v>-4.7883603393812257E-2</v>
      </c>
      <c r="I343" s="103">
        <v>-0.80818230290101278</v>
      </c>
      <c r="J343" s="110">
        <f t="shared" si="113"/>
        <v>-0.54616891836688475</v>
      </c>
      <c r="K343" s="110">
        <f t="shared" si="114"/>
        <v>-3.8231824285681935</v>
      </c>
      <c r="P343" s="110"/>
      <c r="Q343" s="110"/>
      <c r="R343" s="110"/>
      <c r="S343" s="110"/>
      <c r="T343" s="110"/>
      <c r="U343" s="110"/>
      <c r="V343" s="110"/>
      <c r="W343" s="110"/>
      <c r="X343" s="110"/>
      <c r="Y343" s="112"/>
    </row>
    <row r="344" spans="1:25">
      <c r="A344" s="60" t="s">
        <v>176</v>
      </c>
      <c r="B344" s="60" t="s">
        <v>177</v>
      </c>
      <c r="C344" s="103">
        <v>0.34673998126068534</v>
      </c>
      <c r="D344" s="103">
        <v>-1.175846495876661</v>
      </c>
      <c r="E344" s="103">
        <v>0.54983033014411309</v>
      </c>
      <c r="F344" s="103">
        <v>0.47740507634282492</v>
      </c>
      <c r="G344" s="103">
        <v>-3.0673801706866133</v>
      </c>
      <c r="H344" s="103">
        <v>-0.27799884640197797</v>
      </c>
      <c r="I344" s="103">
        <v>-0.78039230836909312</v>
      </c>
      <c r="J344" s="110">
        <f t="shared" si="113"/>
        <v>-0.5610917762266745</v>
      </c>
      <c r="K344" s="110">
        <f t="shared" si="114"/>
        <v>-3.9276424335867217</v>
      </c>
      <c r="P344" s="110"/>
      <c r="Q344" s="110"/>
      <c r="R344" s="110"/>
      <c r="S344" s="110"/>
      <c r="T344" s="110"/>
      <c r="U344" s="110"/>
      <c r="V344" s="110"/>
      <c r="W344" s="110"/>
      <c r="X344" s="110"/>
      <c r="Y344" s="112"/>
    </row>
    <row r="345" spans="1:25">
      <c r="A345" s="60" t="s">
        <v>286</v>
      </c>
      <c r="B345" s="60" t="s">
        <v>287</v>
      </c>
      <c r="C345" s="103">
        <v>0.24657065334093359</v>
      </c>
      <c r="D345" s="103">
        <v>-0.2448845555722696</v>
      </c>
      <c r="E345" s="103">
        <v>-1.5739720832358874</v>
      </c>
      <c r="F345" s="103">
        <v>2.8335429451619161E-2</v>
      </c>
      <c r="G345" s="103">
        <v>-1.7139920832521973</v>
      </c>
      <c r="H345" s="103">
        <v>-0.16020175771922648</v>
      </c>
      <c r="I345" s="103">
        <v>-0.54991688839268094</v>
      </c>
      <c r="J345" s="110">
        <f t="shared" si="113"/>
        <v>-0.56686589791138697</v>
      </c>
      <c r="K345" s="110">
        <f t="shared" si="114"/>
        <v>-3.9680612853797088</v>
      </c>
      <c r="P345" s="110"/>
      <c r="Q345" s="110"/>
      <c r="R345" s="110"/>
      <c r="S345" s="110"/>
      <c r="T345" s="110"/>
      <c r="U345" s="110"/>
      <c r="V345" s="110"/>
      <c r="W345" s="110"/>
      <c r="X345" s="110"/>
      <c r="Y345" s="112"/>
    </row>
    <row r="346" spans="1:25">
      <c r="A346" s="60" t="s">
        <v>122</v>
      </c>
      <c r="B346" s="60" t="s">
        <v>123</v>
      </c>
      <c r="C346" s="103">
        <v>-1.3561385933751005</v>
      </c>
      <c r="D346" s="103">
        <v>-1.9196812468174566E-2</v>
      </c>
      <c r="E346" s="103">
        <v>-0.57006076704122566</v>
      </c>
      <c r="F346" s="103">
        <v>-0.64055434588355964</v>
      </c>
      <c r="G346" s="103">
        <v>-0.93496869633872859</v>
      </c>
      <c r="H346" s="103">
        <v>-9.582427902051345E-2</v>
      </c>
      <c r="I346" s="103">
        <v>-0.36684998380471795</v>
      </c>
      <c r="J346" s="110">
        <f t="shared" ref="J346:J354" si="115">AVERAGE(C346:I346)</f>
        <v>-0.56908478256171713</v>
      </c>
      <c r="K346" s="110">
        <f t="shared" ref="K346:K354" si="116">SUM(C346:I346)</f>
        <v>-3.9835934779320197</v>
      </c>
      <c r="P346" s="110"/>
      <c r="Q346" s="110"/>
      <c r="R346" s="110"/>
      <c r="S346" s="110"/>
      <c r="T346" s="110"/>
      <c r="U346" s="110"/>
      <c r="V346" s="110"/>
      <c r="W346" s="110"/>
      <c r="X346" s="110"/>
      <c r="Y346" s="112"/>
    </row>
    <row r="347" spans="1:25">
      <c r="A347" s="60" t="s">
        <v>174</v>
      </c>
      <c r="B347" s="60" t="s">
        <v>175</v>
      </c>
      <c r="C347" s="103">
        <v>-0.88033428575627748</v>
      </c>
      <c r="D347" s="103">
        <v>-0.86552584910853025</v>
      </c>
      <c r="E347" s="103">
        <v>-1.1485701753632023</v>
      </c>
      <c r="F347" s="103">
        <v>-0.69708094299509571</v>
      </c>
      <c r="G347" s="103">
        <v>0.44482696353343276</v>
      </c>
      <c r="H347" s="103">
        <v>-4.3774402625809297E-2</v>
      </c>
      <c r="I347" s="103">
        <v>-0.79724530549951589</v>
      </c>
      <c r="J347" s="110">
        <f t="shared" si="115"/>
        <v>-0.56967199968785687</v>
      </c>
      <c r="K347" s="110">
        <f t="shared" si="116"/>
        <v>-3.9877039978149984</v>
      </c>
      <c r="P347" s="110"/>
      <c r="Q347" s="110"/>
      <c r="R347" s="110"/>
      <c r="S347" s="110"/>
      <c r="T347" s="110"/>
      <c r="U347" s="110"/>
      <c r="V347" s="110"/>
      <c r="W347" s="110"/>
      <c r="X347" s="110"/>
      <c r="Y347" s="112"/>
    </row>
    <row r="348" spans="1:25">
      <c r="A348" s="60" t="s">
        <v>38</v>
      </c>
      <c r="B348" s="60" t="s">
        <v>39</v>
      </c>
      <c r="C348" s="103">
        <v>-2.0823662207933027</v>
      </c>
      <c r="D348" s="103">
        <v>-0.61162713811642389</v>
      </c>
      <c r="E348" s="103">
        <v>-0.26153459837160364</v>
      </c>
      <c r="F348" s="103">
        <v>-1.4711427705624907</v>
      </c>
      <c r="G348" s="103">
        <v>0.12793609428049676</v>
      </c>
      <c r="H348" s="103">
        <v>0.33564180161979729</v>
      </c>
      <c r="I348" s="103">
        <v>-2.6505860439680798E-2</v>
      </c>
      <c r="J348" s="110">
        <f t="shared" si="115"/>
        <v>-0.5699426703404582</v>
      </c>
      <c r="K348" s="110">
        <f t="shared" si="116"/>
        <v>-3.9895986923832076</v>
      </c>
      <c r="P348" s="110"/>
      <c r="Q348" s="110"/>
      <c r="R348" s="110"/>
      <c r="S348" s="110"/>
      <c r="T348" s="110"/>
      <c r="U348" s="110"/>
      <c r="V348" s="110"/>
      <c r="W348" s="110"/>
      <c r="X348" s="110"/>
      <c r="Y348" s="112"/>
    </row>
    <row r="349" spans="1:25">
      <c r="A349" s="60" t="s">
        <v>158</v>
      </c>
      <c r="B349" s="60" t="s">
        <v>159</v>
      </c>
      <c r="C349" s="103">
        <v>1.2733062645183919</v>
      </c>
      <c r="D349" s="103">
        <v>0.15006899485989597</v>
      </c>
      <c r="E349" s="103">
        <v>-0.54824621913622362</v>
      </c>
      <c r="F349" s="103">
        <v>-1.0079741181767952</v>
      </c>
      <c r="G349" s="103">
        <v>-3.3644653606112414</v>
      </c>
      <c r="H349" s="103">
        <v>-0.12595841798586849</v>
      </c>
      <c r="I349" s="103">
        <v>-0.41578532725595996</v>
      </c>
      <c r="J349" s="110">
        <f t="shared" si="115"/>
        <v>-0.57700774054111448</v>
      </c>
      <c r="K349" s="110">
        <f t="shared" si="116"/>
        <v>-4.0390541837878011</v>
      </c>
      <c r="P349" s="110"/>
      <c r="Q349" s="110"/>
      <c r="R349" s="110"/>
      <c r="S349" s="110"/>
      <c r="T349" s="110"/>
      <c r="U349" s="110"/>
      <c r="V349" s="110"/>
      <c r="W349" s="110"/>
      <c r="X349" s="110"/>
      <c r="Y349" s="112"/>
    </row>
    <row r="350" spans="1:25">
      <c r="A350" s="60" t="s">
        <v>160</v>
      </c>
      <c r="B350" s="60" t="s">
        <v>161</v>
      </c>
      <c r="C350" s="103">
        <v>-0.27931831823776526</v>
      </c>
      <c r="D350" s="103">
        <v>-0.75268197755648325</v>
      </c>
      <c r="E350" s="103">
        <v>-1.2557708640008725</v>
      </c>
      <c r="F350" s="103">
        <v>-0.2307411802225465</v>
      </c>
      <c r="G350" s="103">
        <v>-0.948172482557601</v>
      </c>
      <c r="H350" s="103">
        <v>-6.2950672876489769E-2</v>
      </c>
      <c r="I350" s="103">
        <v>-0.75248342618504693</v>
      </c>
      <c r="J350" s="110">
        <f t="shared" si="115"/>
        <v>-0.61173127451954357</v>
      </c>
      <c r="K350" s="110">
        <f t="shared" si="116"/>
        <v>-4.2821189216368047</v>
      </c>
      <c r="P350" s="110"/>
      <c r="Q350" s="110"/>
      <c r="R350" s="110"/>
      <c r="S350" s="110"/>
      <c r="T350" s="110"/>
      <c r="U350" s="110"/>
      <c r="V350" s="110"/>
      <c r="W350" s="110"/>
      <c r="X350" s="110"/>
      <c r="Y350" s="112"/>
    </row>
    <row r="351" spans="1:25">
      <c r="A351" s="60" t="s">
        <v>156</v>
      </c>
      <c r="B351" s="60" t="s">
        <v>157</v>
      </c>
      <c r="C351" s="103">
        <v>-0.15410665833807516</v>
      </c>
      <c r="D351" s="103">
        <v>0.12185802697188471</v>
      </c>
      <c r="E351" s="103">
        <v>-0.50677176677316671</v>
      </c>
      <c r="F351" s="103">
        <v>-1.6556671968280852</v>
      </c>
      <c r="G351" s="103">
        <v>-2.0638924180523142</v>
      </c>
      <c r="H351" s="103">
        <v>-7.1169074412495689E-2</v>
      </c>
      <c r="I351" s="103">
        <v>-0.60851348498069513</v>
      </c>
      <c r="J351" s="110">
        <f t="shared" si="115"/>
        <v>-0.70546608177327819</v>
      </c>
      <c r="K351" s="110">
        <f t="shared" si="116"/>
        <v>-4.9382625724129472</v>
      </c>
      <c r="P351" s="110"/>
      <c r="Q351" s="110"/>
      <c r="R351" s="110"/>
      <c r="S351" s="110"/>
      <c r="T351" s="110"/>
      <c r="U351" s="110"/>
      <c r="V351" s="110"/>
      <c r="W351" s="110"/>
      <c r="X351" s="110"/>
      <c r="Y351" s="112"/>
    </row>
    <row r="352" spans="1:25">
      <c r="A352" s="60" t="s">
        <v>72</v>
      </c>
      <c r="B352" s="60" t="s">
        <v>73</v>
      </c>
      <c r="C352" s="103">
        <v>-0.8302496217964016</v>
      </c>
      <c r="D352" s="103">
        <v>-0.49878326656437588</v>
      </c>
      <c r="E352" s="103">
        <v>0.48723383143112536</v>
      </c>
      <c r="F352" s="103">
        <v>-1.9924702092294275</v>
      </c>
      <c r="G352" s="103">
        <v>-1.0934141309651961</v>
      </c>
      <c r="H352" s="103">
        <v>-5.1992804161815218E-2</v>
      </c>
      <c r="I352" s="103">
        <v>-1.006302236678279</v>
      </c>
      <c r="J352" s="110">
        <f t="shared" si="115"/>
        <v>-0.71228263399490999</v>
      </c>
      <c r="K352" s="110">
        <f t="shared" si="116"/>
        <v>-4.9859784379643699</v>
      </c>
      <c r="P352" s="110"/>
      <c r="Q352" s="110"/>
      <c r="R352" s="110"/>
      <c r="S352" s="110"/>
      <c r="T352" s="110"/>
      <c r="U352" s="110"/>
      <c r="V352" s="110"/>
      <c r="W352" s="110"/>
      <c r="X352" s="110"/>
      <c r="Y352" s="112"/>
    </row>
    <row r="353" spans="1:25">
      <c r="A353" s="60" t="s">
        <v>180</v>
      </c>
      <c r="B353" s="60" t="s">
        <v>181</v>
      </c>
      <c r="C353" s="103">
        <v>-0.27931831823776526</v>
      </c>
      <c r="D353" s="103">
        <v>0.17827996274790822</v>
      </c>
      <c r="E353" s="103">
        <v>-1.2815724134689848</v>
      </c>
      <c r="F353" s="103">
        <v>-0.87843425887383653</v>
      </c>
      <c r="G353" s="103">
        <v>-2.1827264940221656</v>
      </c>
      <c r="H353" s="103">
        <v>-3.6925734679137699E-2</v>
      </c>
      <c r="I353" s="103">
        <v>-0.73654830581563779</v>
      </c>
      <c r="J353" s="110">
        <f t="shared" si="115"/>
        <v>-0.74532079462137424</v>
      </c>
      <c r="K353" s="110">
        <f t="shared" si="116"/>
        <v>-5.2172455623496194</v>
      </c>
      <c r="P353" s="110"/>
      <c r="Q353" s="110"/>
      <c r="R353" s="110"/>
      <c r="S353" s="110"/>
      <c r="T353" s="110"/>
      <c r="U353" s="110"/>
      <c r="V353" s="110"/>
      <c r="W353" s="110"/>
      <c r="X353" s="110"/>
      <c r="Y353" s="112"/>
    </row>
    <row r="354" spans="1:25">
      <c r="A354" s="60" t="s">
        <v>326</v>
      </c>
      <c r="B354" s="60" t="s">
        <v>327</v>
      </c>
      <c r="C354" s="103">
        <v>-1.0806729415957819</v>
      </c>
      <c r="D354" s="103">
        <v>-0.837314881220519</v>
      </c>
      <c r="E354" s="103">
        <v>-1.435035401378415</v>
      </c>
      <c r="F354" s="103">
        <v>-0.9373174262532501</v>
      </c>
      <c r="G354" s="103">
        <v>-0.40681724758383397</v>
      </c>
      <c r="H354" s="103">
        <v>-0.14924388900455193</v>
      </c>
      <c r="I354" s="103">
        <v>-0.74454915477683048</v>
      </c>
      <c r="J354" s="110">
        <f t="shared" si="115"/>
        <v>-0.79870727740188319</v>
      </c>
      <c r="K354" s="110">
        <f t="shared" si="116"/>
        <v>-5.5909509418131824</v>
      </c>
      <c r="P354" s="110"/>
      <c r="Q354" s="110"/>
      <c r="R354" s="110"/>
      <c r="S354" s="110"/>
      <c r="T354" s="110"/>
      <c r="U354" s="110"/>
      <c r="V354" s="110"/>
      <c r="W354" s="110"/>
      <c r="X354" s="110"/>
      <c r="Y354" s="112"/>
    </row>
    <row r="355" spans="1:25">
      <c r="A355" s="110"/>
      <c r="B355" s="110"/>
      <c r="D355" s="110"/>
      <c r="E355" s="110"/>
      <c r="F355" s="110"/>
      <c r="G355" s="110"/>
      <c r="H355" s="110"/>
      <c r="I355" s="110"/>
      <c r="J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2"/>
    </row>
    <row r="356" spans="1:25">
      <c r="A356" s="110"/>
      <c r="B356" s="110"/>
      <c r="D356" s="110"/>
      <c r="E356" s="110"/>
      <c r="F356" s="110"/>
      <c r="G356" s="110"/>
      <c r="H356" s="110"/>
      <c r="I356" s="110"/>
      <c r="J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2"/>
    </row>
    <row r="357" spans="1:25">
      <c r="A357" s="110"/>
      <c r="B357" s="110"/>
      <c r="D357" s="110"/>
      <c r="E357" s="110"/>
      <c r="F357" s="110"/>
      <c r="G357" s="110"/>
      <c r="H357" s="110"/>
      <c r="I357" s="110"/>
      <c r="J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2"/>
    </row>
    <row r="358" spans="1:25">
      <c r="A358" s="110"/>
      <c r="B358" s="110"/>
      <c r="D358" s="110"/>
      <c r="E358" s="110"/>
      <c r="F358" s="110"/>
      <c r="G358" s="110"/>
      <c r="H358" s="110"/>
      <c r="I358" s="110"/>
      <c r="J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2"/>
    </row>
    <row r="359" spans="1:25">
      <c r="A359" s="110"/>
      <c r="B359" s="110"/>
      <c r="D359" s="110"/>
      <c r="E359" s="110"/>
      <c r="F359" s="110"/>
      <c r="G359" s="110"/>
      <c r="H359" s="110"/>
      <c r="I359" s="110"/>
      <c r="J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2"/>
    </row>
  </sheetData>
  <sortState xmlns:xlrd2="http://schemas.microsoft.com/office/spreadsheetml/2017/richdata2" ref="A186:K354">
    <sortCondition descending="1" ref="K186:K354"/>
  </sortState>
  <conditionalFormatting sqref="AC4:AC17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17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7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7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17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17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1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1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1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6:J3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6:K3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51"/>
  <sheetViews>
    <sheetView workbookViewId="0">
      <selection activeCell="C14" sqref="C14"/>
    </sheetView>
  </sheetViews>
  <sheetFormatPr defaultRowHeight="12.75"/>
  <cols>
    <col min="1" max="1" width="9.140625" style="10"/>
    <col min="2" max="2" width="15.7109375" style="14" customWidth="1"/>
    <col min="3" max="3" width="13.140625" style="10" bestFit="1" customWidth="1"/>
    <col min="4" max="6" width="9.140625" style="10"/>
    <col min="7" max="7" width="9.140625" style="10" customWidth="1"/>
    <col min="8" max="18" width="9.140625" style="10"/>
    <col min="19" max="20" width="10.7109375" style="10" customWidth="1"/>
    <col min="21" max="28" width="10.7109375" style="5" customWidth="1"/>
    <col min="29" max="29" width="15.7109375" style="5" customWidth="1"/>
    <col min="30" max="16384" width="9.140625" style="5"/>
  </cols>
  <sheetData>
    <row r="1" spans="1:35" ht="102" customHeight="1">
      <c r="B1" s="11" t="s">
        <v>376</v>
      </c>
      <c r="C1" s="158" t="s">
        <v>713</v>
      </c>
      <c r="D1" s="193" t="s">
        <v>7</v>
      </c>
      <c r="E1" s="6" t="s">
        <v>8</v>
      </c>
      <c r="F1" s="6" t="s">
        <v>714</v>
      </c>
      <c r="G1" s="7" t="s">
        <v>10</v>
      </c>
      <c r="H1" s="140" t="s">
        <v>14</v>
      </c>
      <c r="I1" s="139" t="s">
        <v>18</v>
      </c>
      <c r="J1" s="11"/>
      <c r="K1" s="158" t="s">
        <v>713</v>
      </c>
      <c r="L1" s="193" t="s">
        <v>7</v>
      </c>
      <c r="M1" s="6" t="s">
        <v>8</v>
      </c>
      <c r="N1" s="6" t="s">
        <v>714</v>
      </c>
      <c r="O1" s="7" t="s">
        <v>10</v>
      </c>
      <c r="P1" s="140" t="s">
        <v>14</v>
      </c>
      <c r="Q1" s="139" t="s">
        <v>18</v>
      </c>
      <c r="R1" s="11"/>
      <c r="S1" s="158" t="s">
        <v>713</v>
      </c>
      <c r="T1" s="193" t="s">
        <v>7</v>
      </c>
      <c r="U1" s="6" t="s">
        <v>8</v>
      </c>
      <c r="V1" s="6" t="s">
        <v>714</v>
      </c>
      <c r="W1" s="7" t="s">
        <v>10</v>
      </c>
      <c r="X1" s="140" t="s">
        <v>14</v>
      </c>
      <c r="Y1" s="139" t="s">
        <v>18</v>
      </c>
      <c r="Z1" s="48"/>
      <c r="AA1" s="10"/>
      <c r="AB1" s="10"/>
    </row>
    <row r="2" spans="1:35" ht="15">
      <c r="B2" s="12"/>
      <c r="C2" s="158">
        <v>2015</v>
      </c>
      <c r="D2" s="193">
        <v>2015</v>
      </c>
      <c r="E2" s="114">
        <v>2015</v>
      </c>
      <c r="F2" s="114">
        <v>2015</v>
      </c>
      <c r="G2" s="115">
        <v>2015</v>
      </c>
      <c r="H2" s="147">
        <v>2015</v>
      </c>
      <c r="I2" s="139">
        <v>2015</v>
      </c>
      <c r="J2" s="13"/>
      <c r="K2" s="158">
        <v>2015</v>
      </c>
      <c r="L2" s="193">
        <v>2015</v>
      </c>
      <c r="M2" s="114">
        <v>2015</v>
      </c>
      <c r="N2" s="114">
        <v>2015</v>
      </c>
      <c r="O2" s="115">
        <v>2015</v>
      </c>
      <c r="P2" s="147">
        <v>2015</v>
      </c>
      <c r="Q2" s="139">
        <v>2015</v>
      </c>
      <c r="R2" s="13"/>
      <c r="S2" s="158">
        <v>2015</v>
      </c>
      <c r="T2" s="193">
        <v>2015</v>
      </c>
      <c r="U2" s="114">
        <v>2015</v>
      </c>
      <c r="V2" s="114">
        <v>2015</v>
      </c>
      <c r="W2" s="115">
        <v>2015</v>
      </c>
      <c r="X2" s="147">
        <v>2015</v>
      </c>
      <c r="Y2" s="139">
        <v>2015</v>
      </c>
      <c r="Z2" s="49"/>
      <c r="AA2" s="10"/>
      <c r="AB2" s="10"/>
      <c r="AC2" s="4"/>
    </row>
    <row r="3" spans="1:35" ht="15">
      <c r="C3" s="137" t="s">
        <v>20</v>
      </c>
      <c r="D3" s="113" t="s">
        <v>22</v>
      </c>
      <c r="E3" s="114" t="s">
        <v>21</v>
      </c>
      <c r="F3" s="114" t="s">
        <v>20</v>
      </c>
      <c r="G3" s="193" t="s">
        <v>20</v>
      </c>
      <c r="H3" s="158" t="s">
        <v>20</v>
      </c>
      <c r="I3" s="139" t="s">
        <v>23</v>
      </c>
      <c r="K3" s="137" t="s">
        <v>20</v>
      </c>
      <c r="L3" s="113" t="s">
        <v>22</v>
      </c>
      <c r="M3" s="114" t="s">
        <v>21</v>
      </c>
      <c r="N3" s="114" t="s">
        <v>20</v>
      </c>
      <c r="O3" s="193" t="s">
        <v>20</v>
      </c>
      <c r="P3" s="158" t="s">
        <v>20</v>
      </c>
      <c r="Q3" s="139" t="s">
        <v>23</v>
      </c>
      <c r="S3" s="137" t="s">
        <v>20</v>
      </c>
      <c r="T3" s="113" t="s">
        <v>22</v>
      </c>
      <c r="U3" s="114" t="s">
        <v>21</v>
      </c>
      <c r="V3" s="114" t="s">
        <v>20</v>
      </c>
      <c r="W3" s="193" t="s">
        <v>20</v>
      </c>
      <c r="X3" s="158" t="s">
        <v>20</v>
      </c>
      <c r="Y3" s="139" t="s">
        <v>23</v>
      </c>
      <c r="Z3" s="10" t="s">
        <v>365</v>
      </c>
      <c r="AA3" s="10" t="s">
        <v>366</v>
      </c>
      <c r="AB3" s="10" t="s">
        <v>377</v>
      </c>
      <c r="AC3" s="4"/>
    </row>
    <row r="4" spans="1:35" ht="15">
      <c r="A4" s="72" t="s">
        <v>360</v>
      </c>
      <c r="B4" s="72" t="s">
        <v>361</v>
      </c>
      <c r="C4" s="16">
        <v>-1.4607380068892284</v>
      </c>
      <c r="D4" s="16">
        <v>1.4327537207372143</v>
      </c>
      <c r="E4" s="16">
        <v>2.8145470981168614</v>
      </c>
      <c r="F4" s="16">
        <v>-0.98369068750293531</v>
      </c>
      <c r="G4" s="10">
        <v>0.41780238346506343</v>
      </c>
      <c r="H4" s="16">
        <v>12.48009270970374</v>
      </c>
      <c r="I4" s="16">
        <v>2.4189197141856749</v>
      </c>
      <c r="J4" s="23"/>
      <c r="K4" s="16">
        <f t="shared" ref="K4:K35" si="0">ABS(C4)</f>
        <v>1.4607380068892284</v>
      </c>
      <c r="L4" s="16">
        <f t="shared" ref="L4:L35" si="1">ABS(D4)</f>
        <v>1.4327537207372143</v>
      </c>
      <c r="M4" s="16">
        <f t="shared" ref="M4:M35" si="2">ABS(E4)</f>
        <v>2.8145470981168614</v>
      </c>
      <c r="N4" s="16">
        <f t="shared" ref="N4:N35" si="3">ABS(F4)</f>
        <v>0.98369068750293531</v>
      </c>
      <c r="O4" s="16">
        <f t="shared" ref="O4:O35" si="4">ABS(G4)</f>
        <v>0.41780238346506343</v>
      </c>
      <c r="P4" s="16">
        <f t="shared" ref="P4:P35" si="5">ABS(H4)</f>
        <v>12.48009270970374</v>
      </c>
      <c r="Q4" s="16">
        <f t="shared" ref="Q4:Q35" si="6">ABS(I4)</f>
        <v>2.4189197141856749</v>
      </c>
      <c r="S4" s="10">
        <f t="shared" ref="S4:S35" si="7">(C4-C$173)^2</f>
        <v>12.10248697143577</v>
      </c>
      <c r="T4" s="10">
        <f t="shared" ref="T4:T35" si="8">(D4-D$173)^2</f>
        <v>5.4826863466027298</v>
      </c>
      <c r="U4" s="10">
        <f t="shared" ref="U4:U35" si="9">(E4-E$173)^2</f>
        <v>0.39216157945192481</v>
      </c>
      <c r="V4" s="10">
        <f t="shared" ref="V4:V35" si="10">(F4-F$173)^2</f>
        <v>25.982698969392523</v>
      </c>
      <c r="W4" s="10">
        <f t="shared" ref="W4:W35" si="11">(G4-G$173)^2</f>
        <v>7.1820918265830397E-2</v>
      </c>
      <c r="X4" s="10">
        <f t="shared" ref="X4:X35" si="12">(H4-H$173)^2</f>
        <v>0</v>
      </c>
      <c r="Y4" s="10">
        <f t="shared" ref="Y4:Y35" si="13">(I4-I$173)^2</f>
        <v>7.2379064668114363</v>
      </c>
      <c r="Z4" s="10">
        <f t="shared" ref="Z4:Z35" si="14">SUM(S4:Y4)</f>
        <v>51.269761251960219</v>
      </c>
      <c r="AA4" s="10">
        <f t="shared" ref="AA4:AA35" si="15">SQRT(Z4)</f>
        <v>7.1602905843240903</v>
      </c>
      <c r="AB4" s="10">
        <f t="shared" ref="AB4:AB35" si="16">1-(AA4/$AA$177)</f>
        <v>0.58071179041911369</v>
      </c>
      <c r="AC4" s="195"/>
      <c r="AH4" s="1"/>
      <c r="AI4" s="1"/>
    </row>
    <row r="5" spans="1:35" ht="15">
      <c r="A5" s="72" t="s">
        <v>54</v>
      </c>
      <c r="B5" s="72" t="s">
        <v>55</v>
      </c>
      <c r="C5" s="18">
        <v>2.0181248779390555</v>
      </c>
      <c r="D5" s="18">
        <v>2.8775174850819774</v>
      </c>
      <c r="E5" s="18">
        <v>3.4407751551790828</v>
      </c>
      <c r="F5" s="18">
        <v>-1.0224763486339479</v>
      </c>
      <c r="G5" s="10">
        <v>0.6857966338993412</v>
      </c>
      <c r="H5" s="18">
        <v>-0.16355746854862652</v>
      </c>
      <c r="I5" s="18">
        <v>4.707793273282836</v>
      </c>
      <c r="J5" s="23"/>
      <c r="K5" s="16">
        <f t="shared" si="0"/>
        <v>2.0181248779390555</v>
      </c>
      <c r="L5" s="16">
        <f t="shared" si="1"/>
        <v>2.8775174850819774</v>
      </c>
      <c r="M5" s="16">
        <f t="shared" si="2"/>
        <v>3.4407751551790828</v>
      </c>
      <c r="N5" s="16">
        <f t="shared" si="3"/>
        <v>1.0224763486339479</v>
      </c>
      <c r="O5" s="16">
        <f t="shared" si="4"/>
        <v>0.6857966338993412</v>
      </c>
      <c r="P5" s="16">
        <f t="shared" si="5"/>
        <v>0.16355746854862652</v>
      </c>
      <c r="Q5" s="16">
        <f t="shared" si="6"/>
        <v>4.707793273282836</v>
      </c>
      <c r="S5" s="10">
        <f t="shared" si="7"/>
        <v>0</v>
      </c>
      <c r="T5" s="10">
        <f t="shared" si="8"/>
        <v>0.80416042385662301</v>
      </c>
      <c r="U5" s="10">
        <f t="shared" si="9"/>
        <v>0</v>
      </c>
      <c r="V5" s="10">
        <f t="shared" si="10"/>
        <v>26.379609360726555</v>
      </c>
      <c r="W5" s="10">
        <f t="shared" si="11"/>
        <v>0</v>
      </c>
      <c r="X5" s="10">
        <f t="shared" si="12"/>
        <v>159.86188983002111</v>
      </c>
      <c r="Y5" s="10">
        <f t="shared" si="13"/>
        <v>0.16117189357220141</v>
      </c>
      <c r="Z5" s="10">
        <f t="shared" si="14"/>
        <v>187.20683150817649</v>
      </c>
      <c r="AA5" s="10">
        <f t="shared" si="15"/>
        <v>13.68235475012165</v>
      </c>
      <c r="AB5" s="10">
        <f t="shared" si="16"/>
        <v>0.1987964792115231</v>
      </c>
      <c r="AC5" s="196"/>
      <c r="AH5" s="1"/>
      <c r="AI5" s="1"/>
    </row>
    <row r="6" spans="1:35" ht="15">
      <c r="A6" s="72" t="s">
        <v>306</v>
      </c>
      <c r="B6" s="72" t="s">
        <v>307</v>
      </c>
      <c r="C6" s="18">
        <v>1.8259225086115261</v>
      </c>
      <c r="D6" s="18">
        <v>-0.23619752428173485</v>
      </c>
      <c r="E6" s="18">
        <v>-0.15873915011779358</v>
      </c>
      <c r="F6" s="18">
        <v>0.23529913207545972</v>
      </c>
      <c r="G6" s="10">
        <v>0.1892190522122979</v>
      </c>
      <c r="H6" s="18">
        <v>0.24409609996385634</v>
      </c>
      <c r="I6" s="18">
        <v>4.5828207165241626</v>
      </c>
      <c r="J6" s="23"/>
      <c r="K6" s="16">
        <f t="shared" si="0"/>
        <v>1.8259225086115261</v>
      </c>
      <c r="L6" s="16">
        <f t="shared" si="1"/>
        <v>0.23619752428173485</v>
      </c>
      <c r="M6" s="16">
        <f t="shared" si="2"/>
        <v>0.15873915011779358</v>
      </c>
      <c r="N6" s="16">
        <f t="shared" si="3"/>
        <v>0.23529913207545972</v>
      </c>
      <c r="O6" s="16">
        <f t="shared" si="4"/>
        <v>0.1892190522122979</v>
      </c>
      <c r="P6" s="16">
        <f t="shared" si="5"/>
        <v>0.24409609996385634</v>
      </c>
      <c r="Q6" s="16">
        <f t="shared" si="6"/>
        <v>4.5828207165241626</v>
      </c>
      <c r="S6" s="10">
        <f t="shared" si="7"/>
        <v>3.6941750775116029E-2</v>
      </c>
      <c r="T6" s="10">
        <f t="shared" si="8"/>
        <v>16.083828971286707</v>
      </c>
      <c r="U6" s="10">
        <f t="shared" si="9"/>
        <v>12.956503234036854</v>
      </c>
      <c r="V6" s="10">
        <f t="shared" si="10"/>
        <v>15.041466130290864</v>
      </c>
      <c r="W6" s="10">
        <f t="shared" si="11"/>
        <v>0.24658929463415216</v>
      </c>
      <c r="X6" s="10">
        <f t="shared" si="12"/>
        <v>149.71961303356593</v>
      </c>
      <c r="Y6" s="10">
        <f t="shared" si="13"/>
        <v>0.27713354727960265</v>
      </c>
      <c r="Z6" s="10">
        <f t="shared" si="14"/>
        <v>194.36207596186924</v>
      </c>
      <c r="AA6" s="10">
        <f t="shared" si="15"/>
        <v>13.941379987715321</v>
      </c>
      <c r="AB6" s="10">
        <f t="shared" si="16"/>
        <v>0.18362862717704231</v>
      </c>
      <c r="AC6" s="196"/>
      <c r="AH6" s="1"/>
      <c r="AI6" s="1"/>
    </row>
    <row r="7" spans="1:35" ht="15">
      <c r="A7" s="72" t="s">
        <v>342</v>
      </c>
      <c r="B7" s="72" t="s">
        <v>343</v>
      </c>
      <c r="C7" s="18">
        <v>0.9994523205031498</v>
      </c>
      <c r="D7" s="18">
        <v>3.774267407778725</v>
      </c>
      <c r="E7" s="18">
        <v>0.34337669258960135</v>
      </c>
      <c r="F7" s="18">
        <v>1.3651205767894392</v>
      </c>
      <c r="G7" s="10">
        <v>-0.32312289714735093</v>
      </c>
      <c r="H7" s="18">
        <v>-0.22489719045646092</v>
      </c>
      <c r="I7" s="18">
        <v>0.92300548919853953</v>
      </c>
      <c r="J7" s="23"/>
      <c r="K7" s="16">
        <f t="shared" si="0"/>
        <v>0.9994523205031498</v>
      </c>
      <c r="L7" s="16">
        <f t="shared" si="1"/>
        <v>3.774267407778725</v>
      </c>
      <c r="M7" s="16">
        <f t="shared" si="2"/>
        <v>0.34337669258960135</v>
      </c>
      <c r="N7" s="16">
        <f t="shared" si="3"/>
        <v>1.3651205767894392</v>
      </c>
      <c r="O7" s="16">
        <f t="shared" si="4"/>
        <v>0.32312289714735093</v>
      </c>
      <c r="P7" s="16">
        <f t="shared" si="5"/>
        <v>0.22489719045646092</v>
      </c>
      <c r="Q7" s="16">
        <f t="shared" si="6"/>
        <v>0.92300548919853953</v>
      </c>
      <c r="S7" s="10">
        <f t="shared" si="7"/>
        <v>1.0376937792730085</v>
      </c>
      <c r="T7" s="10">
        <f t="shared" si="8"/>
        <v>0</v>
      </c>
      <c r="U7" s="10">
        <f t="shared" si="9"/>
        <v>9.593877236051684</v>
      </c>
      <c r="V7" s="10">
        <f t="shared" si="10"/>
        <v>7.5543152531951261</v>
      </c>
      <c r="W7" s="10">
        <f t="shared" si="11"/>
        <v>1.017918620127477</v>
      </c>
      <c r="X7" s="10">
        <f t="shared" si="12"/>
        <v>161.41676836317274</v>
      </c>
      <c r="Y7" s="10">
        <f t="shared" si="13"/>
        <v>17.524688882774143</v>
      </c>
      <c r="Z7" s="10">
        <f t="shared" si="14"/>
        <v>198.14526213459416</v>
      </c>
      <c r="AA7" s="10">
        <f t="shared" si="15"/>
        <v>14.076407998299644</v>
      </c>
      <c r="AB7" s="10">
        <f t="shared" si="16"/>
        <v>0.17572173399520452</v>
      </c>
      <c r="AC7" s="196"/>
      <c r="AH7" s="1"/>
      <c r="AI7" s="1"/>
    </row>
    <row r="8" spans="1:35" ht="15">
      <c r="A8" s="72" t="s">
        <v>168</v>
      </c>
      <c r="B8" s="72" t="s">
        <v>169</v>
      </c>
      <c r="C8" s="18">
        <v>1.3646368222254555</v>
      </c>
      <c r="D8" s="18">
        <v>-0.75930164585483784</v>
      </c>
      <c r="E8" s="18">
        <v>-0.39023640086520145</v>
      </c>
      <c r="F8" s="18">
        <v>4.1136320381435896</v>
      </c>
      <c r="G8" s="10">
        <v>0.67791445006303985</v>
      </c>
      <c r="H8" s="18">
        <v>2.9407073286435898E-2</v>
      </c>
      <c r="I8" s="18">
        <v>1.6765862482138083</v>
      </c>
      <c r="J8" s="23"/>
      <c r="K8" s="16">
        <f t="shared" si="0"/>
        <v>1.3646368222254555</v>
      </c>
      <c r="L8" s="16">
        <f t="shared" si="1"/>
        <v>0.75930164585483784</v>
      </c>
      <c r="M8" s="16">
        <f t="shared" si="2"/>
        <v>0.39023640086520145</v>
      </c>
      <c r="N8" s="16">
        <f t="shared" si="3"/>
        <v>4.1136320381435896</v>
      </c>
      <c r="O8" s="16">
        <f t="shared" si="4"/>
        <v>0.67791445006303985</v>
      </c>
      <c r="P8" s="16">
        <f t="shared" si="5"/>
        <v>2.9407073286435898E-2</v>
      </c>
      <c r="Q8" s="16">
        <f t="shared" si="6"/>
        <v>1.6765862482138083</v>
      </c>
      <c r="S8" s="10">
        <f t="shared" si="7"/>
        <v>0.42704663896034123</v>
      </c>
      <c r="T8" s="10">
        <f t="shared" si="8"/>
        <v>20.553248364063922</v>
      </c>
      <c r="U8" s="10">
        <f t="shared" si="9"/>
        <v>14.676649542544848</v>
      </c>
      <c r="V8" s="10">
        <f t="shared" si="10"/>
        <v>0</v>
      </c>
      <c r="W8" s="10">
        <f t="shared" si="11"/>
        <v>6.2128822029250251E-5</v>
      </c>
      <c r="X8" s="10">
        <f t="shared" si="12"/>
        <v>155.01957281688817</v>
      </c>
      <c r="Y8" s="10">
        <f t="shared" si="13"/>
        <v>11.783217970629883</v>
      </c>
      <c r="Z8" s="10">
        <f t="shared" si="14"/>
        <v>202.4597974619092</v>
      </c>
      <c r="AA8" s="10">
        <f t="shared" si="15"/>
        <v>14.228836827439874</v>
      </c>
      <c r="AB8" s="10">
        <f t="shared" si="16"/>
        <v>0.16679589361120684</v>
      </c>
      <c r="AC8" s="196"/>
      <c r="AH8" s="1"/>
      <c r="AI8" s="1"/>
    </row>
    <row r="9" spans="1:35" ht="15">
      <c r="A9" s="72" t="s">
        <v>358</v>
      </c>
      <c r="B9" s="72" t="s">
        <v>359</v>
      </c>
      <c r="C9" s="18">
        <v>-0.98023208357040481</v>
      </c>
      <c r="D9" s="18">
        <v>1.5573023211117629</v>
      </c>
      <c r="E9" s="18">
        <v>-0.83553007457315143</v>
      </c>
      <c r="F9" s="18">
        <v>-0.53438735450406749</v>
      </c>
      <c r="G9" s="10">
        <v>0.55179950868220229</v>
      </c>
      <c r="H9" s="18">
        <v>1.1424674437390145</v>
      </c>
      <c r="I9" s="18">
        <v>0.57272585211919314</v>
      </c>
      <c r="J9" s="23"/>
      <c r="K9" s="16">
        <f t="shared" si="0"/>
        <v>0.98023208357040481</v>
      </c>
      <c r="L9" s="16">
        <f t="shared" si="1"/>
        <v>1.5573023211117629</v>
      </c>
      <c r="M9" s="16">
        <f t="shared" si="2"/>
        <v>0.83553007457315143</v>
      </c>
      <c r="N9" s="16">
        <f t="shared" si="3"/>
        <v>0.53438735450406749</v>
      </c>
      <c r="O9" s="16">
        <f t="shared" si="4"/>
        <v>0.55179950868220229</v>
      </c>
      <c r="P9" s="16">
        <f t="shared" si="5"/>
        <v>1.1424674437390145</v>
      </c>
      <c r="Q9" s="16">
        <f t="shared" si="6"/>
        <v>0.57272585211919314</v>
      </c>
      <c r="S9" s="10">
        <f t="shared" si="7"/>
        <v>8.9901444686322431</v>
      </c>
      <c r="T9" s="10">
        <f t="shared" si="8"/>
        <v>4.9149341955002512</v>
      </c>
      <c r="U9" s="10">
        <f t="shared" si="9"/>
        <v>18.286786418006304</v>
      </c>
      <c r="V9" s="10">
        <f t="shared" si="10"/>
        <v>21.604084274428697</v>
      </c>
      <c r="W9" s="10">
        <f t="shared" si="11"/>
        <v>1.7955229566457606E-2</v>
      </c>
      <c r="X9" s="10">
        <f t="shared" si="12"/>
        <v>128.5417466714417</v>
      </c>
      <c r="Y9" s="10">
        <f t="shared" si="13"/>
        <v>20.580100953335055</v>
      </c>
      <c r="Z9" s="10">
        <f t="shared" si="14"/>
        <v>202.93575221091072</v>
      </c>
      <c r="AA9" s="10">
        <f t="shared" si="15"/>
        <v>14.245552014959291</v>
      </c>
      <c r="AB9" s="10">
        <f t="shared" si="16"/>
        <v>0.16581709519998478</v>
      </c>
      <c r="AC9" s="196"/>
      <c r="AH9" s="1"/>
      <c r="AI9" s="1"/>
    </row>
    <row r="10" spans="1:35" ht="15">
      <c r="A10" s="72" t="s">
        <v>356</v>
      </c>
      <c r="B10" s="72" t="s">
        <v>357</v>
      </c>
      <c r="C10" s="18">
        <v>-2.421749853526876</v>
      </c>
      <c r="D10" s="18">
        <v>3.1017049657561646</v>
      </c>
      <c r="E10" s="18">
        <v>1.2792336506752311</v>
      </c>
      <c r="F10" s="18">
        <v>-1.0812678416745738</v>
      </c>
      <c r="G10" s="10">
        <v>0.47297767031917942</v>
      </c>
      <c r="H10" s="18">
        <v>1.0747381674657805</v>
      </c>
      <c r="I10" s="18">
        <v>0.33137592812761163</v>
      </c>
      <c r="J10" s="23"/>
      <c r="K10" s="16">
        <f t="shared" si="0"/>
        <v>2.421749853526876</v>
      </c>
      <c r="L10" s="16">
        <f t="shared" si="1"/>
        <v>3.1017049657561646</v>
      </c>
      <c r="M10" s="16">
        <f t="shared" si="2"/>
        <v>1.2792336506752311</v>
      </c>
      <c r="N10" s="16">
        <f t="shared" si="3"/>
        <v>1.0812678416745738</v>
      </c>
      <c r="O10" s="16">
        <f t="shared" si="4"/>
        <v>0.47297767031917942</v>
      </c>
      <c r="P10" s="16">
        <f t="shared" si="5"/>
        <v>1.0747381674657805</v>
      </c>
      <c r="Q10" s="16">
        <f t="shared" si="6"/>
        <v>0.33137592812761163</v>
      </c>
      <c r="S10" s="10">
        <f t="shared" si="7"/>
        <v>19.712487631109674</v>
      </c>
      <c r="T10" s="10">
        <f t="shared" si="8"/>
        <v>0.45234023841934995</v>
      </c>
      <c r="U10" s="10">
        <f t="shared" si="9"/>
        <v>4.6722616756927753</v>
      </c>
      <c r="V10" s="10">
        <f t="shared" si="10"/>
        <v>26.986984761334771</v>
      </c>
      <c r="W10" s="10">
        <f t="shared" si="11"/>
        <v>4.5291911259334225E-2</v>
      </c>
      <c r="X10" s="10">
        <f t="shared" si="12"/>
        <v>130.08211223414807</v>
      </c>
      <c r="Y10" s="10">
        <f t="shared" si="13"/>
        <v>22.828132894973372</v>
      </c>
      <c r="Z10" s="10">
        <f t="shared" si="14"/>
        <v>204.77961134693734</v>
      </c>
      <c r="AA10" s="10">
        <f t="shared" si="15"/>
        <v>14.310122688046295</v>
      </c>
      <c r="AB10" s="10">
        <f t="shared" si="16"/>
        <v>0.1620360025765436</v>
      </c>
      <c r="AC10" s="196"/>
      <c r="AH10" s="1"/>
      <c r="AI10" s="1"/>
    </row>
    <row r="11" spans="1:35" ht="15">
      <c r="A11" s="72" t="s">
        <v>82</v>
      </c>
      <c r="B11" s="72" t="s">
        <v>83</v>
      </c>
      <c r="C11" s="18">
        <v>-0.80724995117562715</v>
      </c>
      <c r="D11" s="18">
        <v>-0.23619752428173485</v>
      </c>
      <c r="E11" s="18">
        <v>0.39178909974746196</v>
      </c>
      <c r="F11" s="18">
        <v>0.27047674725174858</v>
      </c>
      <c r="G11" s="10">
        <v>0.63850353088152834</v>
      </c>
      <c r="H11" s="18">
        <v>6.6466488605752522E-2</v>
      </c>
      <c r="I11" s="18">
        <v>3.4509154909370734</v>
      </c>
      <c r="J11" s="23"/>
      <c r="K11" s="16">
        <f t="shared" si="0"/>
        <v>0.80724995117562715</v>
      </c>
      <c r="L11" s="16">
        <f t="shared" si="1"/>
        <v>0.23619752428173485</v>
      </c>
      <c r="M11" s="16">
        <f t="shared" si="2"/>
        <v>0.39178909974746196</v>
      </c>
      <c r="N11" s="16">
        <f t="shared" si="3"/>
        <v>0.27047674725174858</v>
      </c>
      <c r="O11" s="16">
        <f t="shared" si="4"/>
        <v>0.63850353088152834</v>
      </c>
      <c r="P11" s="16">
        <f t="shared" si="5"/>
        <v>6.6466488605752522E-2</v>
      </c>
      <c r="Q11" s="16">
        <f t="shared" si="6"/>
        <v>3.4509154909370734</v>
      </c>
      <c r="S11" s="10">
        <f t="shared" si="7"/>
        <v>7.982742924994823</v>
      </c>
      <c r="T11" s="10">
        <f t="shared" si="8"/>
        <v>16.083828971286707</v>
      </c>
      <c r="U11" s="10">
        <f t="shared" si="9"/>
        <v>9.2963159662164756</v>
      </c>
      <c r="V11" s="10">
        <f t="shared" si="10"/>
        <v>14.769842589909953</v>
      </c>
      <c r="W11" s="10">
        <f t="shared" si="11"/>
        <v>2.2366375930534602E-3</v>
      </c>
      <c r="X11" s="10">
        <f t="shared" si="12"/>
        <v>154.09811595713148</v>
      </c>
      <c r="Y11" s="10">
        <f t="shared" si="13"/>
        <v>2.7500914786372843</v>
      </c>
      <c r="Z11" s="10">
        <f t="shared" si="14"/>
        <v>204.98317452576975</v>
      </c>
      <c r="AA11" s="10">
        <f t="shared" si="15"/>
        <v>14.317233480172408</v>
      </c>
      <c r="AB11" s="10">
        <f t="shared" si="16"/>
        <v>0.16161961286942927</v>
      </c>
      <c r="AC11" s="196"/>
      <c r="AH11" s="1"/>
      <c r="AI11" s="1"/>
    </row>
    <row r="12" spans="1:35" ht="15">
      <c r="A12" s="72" t="s">
        <v>88</v>
      </c>
      <c r="B12" s="72" t="s">
        <v>89</v>
      </c>
      <c r="C12" s="18">
        <v>-1.3646368222254637</v>
      </c>
      <c r="D12" s="18">
        <v>3.7809396542272125E-2</v>
      </c>
      <c r="E12" s="18">
        <v>0.55912606458466707</v>
      </c>
      <c r="F12" s="18">
        <v>2.0036647540783674</v>
      </c>
      <c r="G12" s="10">
        <v>0.29956962592052905</v>
      </c>
      <c r="H12" s="18">
        <v>-4.8545489971436991E-2</v>
      </c>
      <c r="I12" s="18">
        <v>1.9562084046607828</v>
      </c>
      <c r="J12" s="23"/>
      <c r="K12" s="16">
        <f t="shared" si="0"/>
        <v>1.3646368222254637</v>
      </c>
      <c r="L12" s="16">
        <f t="shared" si="1"/>
        <v>3.7809396542272125E-2</v>
      </c>
      <c r="M12" s="16">
        <f t="shared" si="2"/>
        <v>0.55912606458466707</v>
      </c>
      <c r="N12" s="16">
        <f t="shared" si="3"/>
        <v>2.0036647540783674</v>
      </c>
      <c r="O12" s="16">
        <f t="shared" si="4"/>
        <v>0.29956962592052905</v>
      </c>
      <c r="P12" s="16">
        <f t="shared" si="5"/>
        <v>4.8545489971436991E-2</v>
      </c>
      <c r="Q12" s="16">
        <f t="shared" si="6"/>
        <v>1.9562084046607828</v>
      </c>
      <c r="S12" s="10">
        <f t="shared" si="7"/>
        <v>11.443076720099949</v>
      </c>
      <c r="T12" s="10">
        <f t="shared" si="8"/>
        <v>13.961118469733069</v>
      </c>
      <c r="U12" s="10">
        <f t="shared" si="9"/>
        <v>8.3039014813236243</v>
      </c>
      <c r="V12" s="10">
        <f t="shared" si="10"/>
        <v>4.4519619398255701</v>
      </c>
      <c r="W12" s="10">
        <f t="shared" si="11"/>
        <v>0.14917130169226542</v>
      </c>
      <c r="X12" s="10">
        <f t="shared" si="12"/>
        <v>156.96677513836005</v>
      </c>
      <c r="Y12" s="10">
        <f t="shared" si="13"/>
        <v>9.9417057819440942</v>
      </c>
      <c r="Z12" s="10">
        <f t="shared" si="14"/>
        <v>205.21771083297864</v>
      </c>
      <c r="AA12" s="10">
        <f t="shared" si="15"/>
        <v>14.325421837871954</v>
      </c>
      <c r="AB12" s="10">
        <f t="shared" si="16"/>
        <v>0.16114012369244446</v>
      </c>
      <c r="AC12" s="196"/>
      <c r="AH12" s="1"/>
      <c r="AI12" s="1"/>
    </row>
    <row r="13" spans="1:35" ht="15">
      <c r="A13" s="72" t="s">
        <v>76</v>
      </c>
      <c r="B13" s="72" t="s">
        <v>77</v>
      </c>
      <c r="C13" s="18">
        <v>-1.9220236932756637E-2</v>
      </c>
      <c r="D13" s="18">
        <v>1.6818509214863113</v>
      </c>
      <c r="E13" s="18">
        <v>2.1243234564537574</v>
      </c>
      <c r="F13" s="18">
        <v>0.69881476797631203</v>
      </c>
      <c r="G13" s="10">
        <v>0.6857966338993412</v>
      </c>
      <c r="H13" s="18">
        <v>-0.1022177466407921</v>
      </c>
      <c r="I13" s="18">
        <v>2.5836632095794981E-2</v>
      </c>
      <c r="J13" s="23"/>
      <c r="K13" s="16">
        <f t="shared" si="0"/>
        <v>1.9220236932756637E-2</v>
      </c>
      <c r="L13" s="16">
        <f t="shared" si="1"/>
        <v>1.6818509214863113</v>
      </c>
      <c r="M13" s="16">
        <f t="shared" si="2"/>
        <v>2.1243234564537574</v>
      </c>
      <c r="N13" s="16">
        <f t="shared" si="3"/>
        <v>0.69881476797631203</v>
      </c>
      <c r="O13" s="16">
        <f t="shared" si="4"/>
        <v>0.6857966338993412</v>
      </c>
      <c r="P13" s="16">
        <f t="shared" si="5"/>
        <v>0.1022177466407921</v>
      </c>
      <c r="Q13" s="16">
        <f t="shared" si="6"/>
        <v>2.5836632095794981E-2</v>
      </c>
      <c r="S13" s="10">
        <f t="shared" si="7"/>
        <v>4.1507751170920377</v>
      </c>
      <c r="T13" s="10">
        <f t="shared" si="8"/>
        <v>4.3782067521082899</v>
      </c>
      <c r="U13" s="10">
        <f t="shared" si="9"/>
        <v>1.7330450750767949</v>
      </c>
      <c r="V13" s="10">
        <f t="shared" si="10"/>
        <v>11.660976988632697</v>
      </c>
      <c r="W13" s="10">
        <f t="shared" si="11"/>
        <v>0</v>
      </c>
      <c r="X13" s="10">
        <f t="shared" si="12"/>
        <v>158.31453641983694</v>
      </c>
      <c r="Y13" s="10">
        <f t="shared" si="13"/>
        <v>25.84114705850428</v>
      </c>
      <c r="Z13" s="10">
        <f t="shared" si="14"/>
        <v>206.07868741125102</v>
      </c>
      <c r="AA13" s="10">
        <f t="shared" si="15"/>
        <v>14.355441038548799</v>
      </c>
      <c r="AB13" s="10">
        <f t="shared" si="16"/>
        <v>0.15938227647149505</v>
      </c>
      <c r="AC13" s="196"/>
      <c r="AH13" s="1"/>
      <c r="AI13" s="1"/>
    </row>
    <row r="14" spans="1:35" ht="15">
      <c r="A14" s="72" t="s">
        <v>212</v>
      </c>
      <c r="B14" s="72" t="s">
        <v>213</v>
      </c>
      <c r="C14" s="18">
        <v>0.92257137277213763</v>
      </c>
      <c r="D14" s="18">
        <v>0.63564267834010435</v>
      </c>
      <c r="E14" s="18">
        <v>1.35335380283426</v>
      </c>
      <c r="F14" s="18">
        <v>0.25461200594390854</v>
      </c>
      <c r="G14" s="10">
        <v>-0.52805967689121047</v>
      </c>
      <c r="H14" s="18">
        <v>-7.6523420328807219E-3</v>
      </c>
      <c r="I14" s="18">
        <v>0.75914249350398466</v>
      </c>
      <c r="J14" s="23"/>
      <c r="K14" s="16">
        <f t="shared" si="0"/>
        <v>0.92257137277213763</v>
      </c>
      <c r="L14" s="16">
        <f t="shared" si="1"/>
        <v>0.63564267834010435</v>
      </c>
      <c r="M14" s="16">
        <f t="shared" si="2"/>
        <v>1.35335380283426</v>
      </c>
      <c r="N14" s="16">
        <f t="shared" si="3"/>
        <v>0.25461200594390854</v>
      </c>
      <c r="O14" s="16">
        <f t="shared" si="4"/>
        <v>0.52805967689121047</v>
      </c>
      <c r="P14" s="16">
        <f t="shared" si="5"/>
        <v>7.6523420328807219E-3</v>
      </c>
      <c r="Q14" s="16">
        <f t="shared" si="6"/>
        <v>0.75914249350398466</v>
      </c>
      <c r="S14" s="10">
        <f t="shared" si="7"/>
        <v>1.2002374826835198</v>
      </c>
      <c r="T14" s="10">
        <f t="shared" si="8"/>
        <v>9.8509651922436543</v>
      </c>
      <c r="U14" s="10">
        <f t="shared" si="9"/>
        <v>4.3573279022250881</v>
      </c>
      <c r="V14" s="10">
        <f t="shared" si="10"/>
        <v>14.892035608918428</v>
      </c>
      <c r="W14" s="10">
        <f t="shared" si="11"/>
        <v>1.4734471432460488</v>
      </c>
      <c r="X14" s="10">
        <f t="shared" si="12"/>
        <v>155.94377647717246</v>
      </c>
      <c r="Y14" s="10">
        <f t="shared" si="13"/>
        <v>18.923482888549756</v>
      </c>
      <c r="Z14" s="10">
        <f t="shared" si="14"/>
        <v>206.64127269503896</v>
      </c>
      <c r="AA14" s="10">
        <f t="shared" si="15"/>
        <v>14.375022528505442</v>
      </c>
      <c r="AB14" s="10">
        <f t="shared" si="16"/>
        <v>0.15823563475798397</v>
      </c>
      <c r="AC14" s="196"/>
      <c r="AH14" s="1"/>
      <c r="AI14" s="1"/>
    </row>
    <row r="15" spans="1:35" ht="15">
      <c r="A15" s="72" t="s">
        <v>52</v>
      </c>
      <c r="B15" s="72" t="s">
        <v>53</v>
      </c>
      <c r="C15" s="18">
        <v>1.4222975330237146</v>
      </c>
      <c r="D15" s="18">
        <v>0.28690659729136903</v>
      </c>
      <c r="E15" s="18">
        <v>0.64930263884595063</v>
      </c>
      <c r="F15" s="18">
        <v>1.3234764637386189</v>
      </c>
      <c r="G15" s="10">
        <v>0.67791445006303985</v>
      </c>
      <c r="H15" s="18">
        <v>-8.4326994417673731E-2</v>
      </c>
      <c r="I15" s="18">
        <v>0.47535854349605172</v>
      </c>
      <c r="J15" s="23"/>
      <c r="K15" s="16">
        <f t="shared" si="0"/>
        <v>1.4222975330237146</v>
      </c>
      <c r="L15" s="16">
        <f t="shared" si="1"/>
        <v>0.28690659729136903</v>
      </c>
      <c r="M15" s="16">
        <f t="shared" si="2"/>
        <v>0.64930263884595063</v>
      </c>
      <c r="N15" s="16">
        <f t="shared" si="3"/>
        <v>1.3234764637386189</v>
      </c>
      <c r="O15" s="16">
        <f t="shared" si="4"/>
        <v>0.67791445006303985</v>
      </c>
      <c r="P15" s="16">
        <f t="shared" si="5"/>
        <v>8.4326994417673731E-2</v>
      </c>
      <c r="Q15" s="16">
        <f t="shared" si="6"/>
        <v>0.47535854349605172</v>
      </c>
      <c r="S15" s="10">
        <f t="shared" si="7"/>
        <v>0.35501022494886453</v>
      </c>
      <c r="T15" s="10">
        <f t="shared" si="8"/>
        <v>12.16168542252303</v>
      </c>
      <c r="U15" s="10">
        <f t="shared" si="9"/>
        <v>7.7923188094432305</v>
      </c>
      <c r="V15" s="10">
        <f t="shared" si="10"/>
        <v>7.7849681293831319</v>
      </c>
      <c r="W15" s="10">
        <f t="shared" si="11"/>
        <v>6.2128822029250251E-5</v>
      </c>
      <c r="X15" s="10">
        <f t="shared" si="12"/>
        <v>157.86464250131445</v>
      </c>
      <c r="Y15" s="10">
        <f t="shared" si="13"/>
        <v>21.47300070444642</v>
      </c>
      <c r="Z15" s="10">
        <f t="shared" si="14"/>
        <v>207.43168792088113</v>
      </c>
      <c r="AA15" s="10">
        <f t="shared" si="15"/>
        <v>14.402488948819961</v>
      </c>
      <c r="AB15" s="10">
        <f t="shared" si="16"/>
        <v>0.15662727179259206</v>
      </c>
      <c r="AC15" s="196"/>
      <c r="AH15" s="1"/>
      <c r="AI15" s="1"/>
    </row>
    <row r="16" spans="1:35" ht="15">
      <c r="A16" s="72" t="s">
        <v>220</v>
      </c>
      <c r="B16" s="72" t="s">
        <v>221</v>
      </c>
      <c r="C16" s="18">
        <v>0.48050592331881964</v>
      </c>
      <c r="D16" s="18">
        <v>-0.43547528488101256</v>
      </c>
      <c r="E16" s="18">
        <v>-0.13715284896251145</v>
      </c>
      <c r="F16" s="18">
        <v>-0.55976361123271579</v>
      </c>
      <c r="G16" s="10">
        <v>0.65426789855413203</v>
      </c>
      <c r="H16" s="18">
        <v>8.4357240828870889E-2</v>
      </c>
      <c r="I16" s="18">
        <v>5.1092554677323276</v>
      </c>
      <c r="J16" s="23"/>
      <c r="K16" s="16">
        <f t="shared" si="0"/>
        <v>0.48050592331881964</v>
      </c>
      <c r="L16" s="16">
        <f t="shared" si="1"/>
        <v>0.43547528488101256</v>
      </c>
      <c r="M16" s="16">
        <f t="shared" si="2"/>
        <v>0.13715284896251145</v>
      </c>
      <c r="N16" s="16">
        <f t="shared" si="3"/>
        <v>0.55976361123271579</v>
      </c>
      <c r="O16" s="16">
        <f t="shared" si="4"/>
        <v>0.65426789855413203</v>
      </c>
      <c r="P16" s="16">
        <f t="shared" si="5"/>
        <v>8.4357240828870889E-2</v>
      </c>
      <c r="Q16" s="16">
        <f t="shared" si="6"/>
        <v>5.1092554677323276</v>
      </c>
      <c r="S16" s="10">
        <f t="shared" si="7"/>
        <v>2.3642720496074272</v>
      </c>
      <c r="T16" s="10">
        <f t="shared" si="8"/>
        <v>17.721933538402059</v>
      </c>
      <c r="U16" s="10">
        <f t="shared" si="9"/>
        <v>12.801568802820652</v>
      </c>
      <c r="V16" s="10">
        <f t="shared" si="10"/>
        <v>21.840626895609375</v>
      </c>
      <c r="W16" s="10">
        <f t="shared" si="11"/>
        <v>9.9406115246824188E-4</v>
      </c>
      <c r="X16" s="10">
        <f t="shared" si="12"/>
        <v>153.65425781432248</v>
      </c>
      <c r="Y16" s="10">
        <f t="shared" si="13"/>
        <v>0</v>
      </c>
      <c r="Z16" s="10">
        <f t="shared" si="14"/>
        <v>208.38365316191445</v>
      </c>
      <c r="AA16" s="10">
        <f t="shared" si="15"/>
        <v>14.435499754491165</v>
      </c>
      <c r="AB16" s="10">
        <f t="shared" si="16"/>
        <v>0.15469424387372477</v>
      </c>
      <c r="AC16" s="196"/>
      <c r="AH16" s="1"/>
      <c r="AI16" s="1"/>
    </row>
    <row r="17" spans="1:35" ht="15">
      <c r="A17" s="72" t="s">
        <v>300</v>
      </c>
      <c r="B17" s="72" t="s">
        <v>301</v>
      </c>
      <c r="C17" s="18">
        <v>1.3261963483599497</v>
      </c>
      <c r="D17" s="18">
        <v>-0.1614683640570056</v>
      </c>
      <c r="E17" s="18">
        <v>0.19827505636274317</v>
      </c>
      <c r="F17" s="18">
        <v>0.19908541136646662</v>
      </c>
      <c r="G17" s="10">
        <v>0.6857966338993412</v>
      </c>
      <c r="H17" s="18">
        <v>0.39105585036804297</v>
      </c>
      <c r="I17" s="18">
        <v>0.4169886248674825</v>
      </c>
      <c r="J17" s="23"/>
      <c r="K17" s="16">
        <f t="shared" si="0"/>
        <v>1.3261963483599497</v>
      </c>
      <c r="L17" s="16">
        <f t="shared" si="1"/>
        <v>0.1614683640570056</v>
      </c>
      <c r="M17" s="16">
        <f t="shared" si="2"/>
        <v>0.19827505636274317</v>
      </c>
      <c r="N17" s="16">
        <f t="shared" si="3"/>
        <v>0.19908541136646662</v>
      </c>
      <c r="O17" s="16">
        <f t="shared" si="4"/>
        <v>0.6857966338993412</v>
      </c>
      <c r="P17" s="16">
        <f t="shared" si="5"/>
        <v>0.39105585036804297</v>
      </c>
      <c r="Q17" s="16">
        <f t="shared" si="6"/>
        <v>0.4169886248674825</v>
      </c>
      <c r="S17" s="10">
        <f t="shared" si="7"/>
        <v>0.47876509004550344</v>
      </c>
      <c r="T17" s="10">
        <f t="shared" si="8"/>
        <v>15.490016065707394</v>
      </c>
      <c r="U17" s="10">
        <f t="shared" si="9"/>
        <v>10.513806890823973</v>
      </c>
      <c r="V17" s="10">
        <f t="shared" si="10"/>
        <v>15.323675293212153</v>
      </c>
      <c r="W17" s="10">
        <f t="shared" si="11"/>
        <v>0</v>
      </c>
      <c r="X17" s="10">
        <f t="shared" si="12"/>
        <v>146.14481218637712</v>
      </c>
      <c r="Y17" s="10">
        <f t="shared" si="13"/>
        <v>22.017368124648826</v>
      </c>
      <c r="Z17" s="10">
        <f t="shared" si="14"/>
        <v>209.968443650815</v>
      </c>
      <c r="AA17" s="10">
        <f t="shared" si="15"/>
        <v>14.490287907795864</v>
      </c>
      <c r="AB17" s="10">
        <f t="shared" si="16"/>
        <v>0.1514859904607051</v>
      </c>
      <c r="AC17" s="196"/>
      <c r="AH17" s="1"/>
      <c r="AI17" s="1"/>
    </row>
    <row r="18" spans="1:35" ht="15">
      <c r="A18" s="72" t="s">
        <v>170</v>
      </c>
      <c r="B18" s="72" t="s">
        <v>171</v>
      </c>
      <c r="C18" s="18">
        <v>0.7495892403773613</v>
      </c>
      <c r="D18" s="18">
        <v>-0.41056556480610251</v>
      </c>
      <c r="E18" s="18">
        <v>-0.26923504224327099</v>
      </c>
      <c r="F18" s="18">
        <v>0.31013526899230653</v>
      </c>
      <c r="G18" s="10">
        <v>0.67791445006303985</v>
      </c>
      <c r="H18" s="18">
        <v>-0.10093983576771222</v>
      </c>
      <c r="I18" s="18">
        <v>2.7490364831248102</v>
      </c>
      <c r="J18" s="23"/>
      <c r="K18" s="16">
        <f t="shared" si="0"/>
        <v>0.7495892403773613</v>
      </c>
      <c r="L18" s="16">
        <f t="shared" si="1"/>
        <v>0.41056556480610251</v>
      </c>
      <c r="M18" s="16">
        <f t="shared" si="2"/>
        <v>0.26923504224327099</v>
      </c>
      <c r="N18" s="16">
        <f t="shared" si="3"/>
        <v>0.31013526899230653</v>
      </c>
      <c r="O18" s="16">
        <f t="shared" si="4"/>
        <v>0.67791445006303985</v>
      </c>
      <c r="P18" s="16">
        <f t="shared" si="5"/>
        <v>0.10093983576771222</v>
      </c>
      <c r="Q18" s="16">
        <f t="shared" si="6"/>
        <v>2.7490364831248102</v>
      </c>
      <c r="S18" s="10">
        <f t="shared" si="7"/>
        <v>1.6091826637640536</v>
      </c>
      <c r="T18" s="10">
        <f t="shared" si="8"/>
        <v>17.512827008433167</v>
      </c>
      <c r="U18" s="10">
        <f t="shared" si="9"/>
        <v>13.76417566497785</v>
      </c>
      <c r="V18" s="10">
        <f t="shared" si="10"/>
        <v>14.466587672944248</v>
      </c>
      <c r="W18" s="10">
        <f t="shared" si="11"/>
        <v>6.2128822029250251E-5</v>
      </c>
      <c r="X18" s="10">
        <f t="shared" si="12"/>
        <v>158.28237991021186</v>
      </c>
      <c r="Y18" s="10">
        <f t="shared" si="13"/>
        <v>5.5706336553017408</v>
      </c>
      <c r="Z18" s="10">
        <f t="shared" si="14"/>
        <v>211.20584870445495</v>
      </c>
      <c r="AA18" s="10">
        <f t="shared" si="15"/>
        <v>14.532922923639791</v>
      </c>
      <c r="AB18" s="10">
        <f t="shared" si="16"/>
        <v>0.14898939353518514</v>
      </c>
      <c r="AC18" s="196"/>
      <c r="AH18" s="1"/>
      <c r="AI18" s="1"/>
    </row>
    <row r="19" spans="1:35" ht="15">
      <c r="A19" s="72" t="s">
        <v>246</v>
      </c>
      <c r="B19" s="72" t="s">
        <v>247</v>
      </c>
      <c r="C19" s="18">
        <v>-1.7874820347460278</v>
      </c>
      <c r="D19" s="18">
        <v>1.5822120411866729</v>
      </c>
      <c r="E19" s="18">
        <v>1.6483168996705158</v>
      </c>
      <c r="F19" s="18">
        <v>-0.3672745261246913</v>
      </c>
      <c r="G19" s="10">
        <v>0.58332824402741235</v>
      </c>
      <c r="H19" s="18">
        <v>0.51884693767603129</v>
      </c>
      <c r="I19" s="18">
        <v>2.8035789452102805E-2</v>
      </c>
      <c r="J19" s="23"/>
      <c r="K19" s="16">
        <f t="shared" si="0"/>
        <v>1.7874820347460278</v>
      </c>
      <c r="L19" s="16">
        <f t="shared" si="1"/>
        <v>1.5822120411866729</v>
      </c>
      <c r="M19" s="16">
        <f t="shared" si="2"/>
        <v>1.6483168996705158</v>
      </c>
      <c r="N19" s="16">
        <f t="shared" si="3"/>
        <v>0.3672745261246913</v>
      </c>
      <c r="O19" s="16">
        <f t="shared" si="4"/>
        <v>0.58332824402741235</v>
      </c>
      <c r="P19" s="16">
        <f t="shared" si="5"/>
        <v>0.51884693767603129</v>
      </c>
      <c r="Q19" s="16">
        <f t="shared" si="6"/>
        <v>2.8035789452102805E-2</v>
      </c>
      <c r="S19" s="10">
        <f t="shared" si="7"/>
        <v>14.48264397387649</v>
      </c>
      <c r="T19" s="10">
        <f t="shared" si="8"/>
        <v>4.8051067302050159</v>
      </c>
      <c r="U19" s="10">
        <f t="shared" si="9"/>
        <v>3.2129065977408153</v>
      </c>
      <c r="V19" s="10">
        <f t="shared" si="10"/>
        <v>20.07852363770257</v>
      </c>
      <c r="W19" s="10">
        <f t="shared" si="11"/>
        <v>1.0499770922945613E-2</v>
      </c>
      <c r="X19" s="10">
        <f t="shared" si="12"/>
        <v>143.07140041885074</v>
      </c>
      <c r="Y19" s="10">
        <f t="shared" si="13"/>
        <v>25.818793418942192</v>
      </c>
      <c r="Z19" s="10">
        <f t="shared" si="14"/>
        <v>211.47987454824076</v>
      </c>
      <c r="AA19" s="10">
        <f t="shared" si="15"/>
        <v>14.542347628503478</v>
      </c>
      <c r="AB19" s="10">
        <f t="shared" si="16"/>
        <v>0.14843750704655923</v>
      </c>
      <c r="AC19" s="196"/>
      <c r="AH19" s="1"/>
      <c r="AI19" s="1"/>
    </row>
    <row r="20" spans="1:35" ht="15">
      <c r="A20" s="72" t="s">
        <v>96</v>
      </c>
      <c r="B20" s="72" t="s">
        <v>97</v>
      </c>
      <c r="C20" s="18">
        <v>-0.59582734491534584</v>
      </c>
      <c r="D20" s="18">
        <v>0.31181631736627818</v>
      </c>
      <c r="E20" s="18">
        <v>0.99265098233391313</v>
      </c>
      <c r="F20" s="18">
        <v>2.7643627752970064</v>
      </c>
      <c r="G20" s="10">
        <v>0.29956962592052905</v>
      </c>
      <c r="H20" s="18">
        <v>-7.6523420328807219E-3</v>
      </c>
      <c r="I20" s="18">
        <v>-0.29255860529769467</v>
      </c>
      <c r="J20" s="23"/>
      <c r="K20" s="16">
        <f t="shared" si="0"/>
        <v>0.59582734491534584</v>
      </c>
      <c r="L20" s="16">
        <f t="shared" si="1"/>
        <v>0.31181631736627818</v>
      </c>
      <c r="M20" s="16">
        <f t="shared" si="2"/>
        <v>0.99265098233391313</v>
      </c>
      <c r="N20" s="16">
        <f t="shared" si="3"/>
        <v>2.7643627752970064</v>
      </c>
      <c r="O20" s="16">
        <f t="shared" si="4"/>
        <v>0.29956962592052905</v>
      </c>
      <c r="P20" s="16">
        <f t="shared" si="5"/>
        <v>7.6523420328807219E-3</v>
      </c>
      <c r="Q20" s="16">
        <f t="shared" si="6"/>
        <v>0.29255860529769467</v>
      </c>
      <c r="S20" s="10">
        <f t="shared" si="7"/>
        <v>6.8327462233654659</v>
      </c>
      <c r="T20" s="10">
        <f t="shared" si="8"/>
        <v>11.988567553498344</v>
      </c>
      <c r="U20" s="10">
        <f t="shared" si="9"/>
        <v>5.9933119656688465</v>
      </c>
      <c r="V20" s="10">
        <f t="shared" si="10"/>
        <v>1.8205275436625621</v>
      </c>
      <c r="W20" s="10">
        <f t="shared" si="11"/>
        <v>0.14917130169226542</v>
      </c>
      <c r="X20" s="10">
        <f t="shared" si="12"/>
        <v>155.94377647717246</v>
      </c>
      <c r="Y20" s="10">
        <f t="shared" si="13"/>
        <v>29.179595279585197</v>
      </c>
      <c r="Z20" s="10">
        <f t="shared" si="14"/>
        <v>211.90769634464513</v>
      </c>
      <c r="AA20" s="10">
        <f t="shared" si="15"/>
        <v>14.557049712927586</v>
      </c>
      <c r="AB20" s="10">
        <f t="shared" si="16"/>
        <v>0.1475765907774923</v>
      </c>
      <c r="AC20" s="196"/>
      <c r="AH20" s="1"/>
      <c r="AI20" s="1"/>
    </row>
    <row r="21" spans="1:35" ht="15">
      <c r="A21" s="72" t="s">
        <v>334</v>
      </c>
      <c r="B21" s="72" t="s">
        <v>335</v>
      </c>
      <c r="C21" s="18">
        <v>0.30752379092404336</v>
      </c>
      <c r="D21" s="18">
        <v>-0.70948220570501863</v>
      </c>
      <c r="E21" s="18">
        <v>-0.58531532397250952</v>
      </c>
      <c r="F21" s="18">
        <v>0.41968593854831682</v>
      </c>
      <c r="G21" s="10">
        <v>0.51238858950069088</v>
      </c>
      <c r="H21" s="18">
        <v>-6.3744311598008382E-3</v>
      </c>
      <c r="I21" s="18">
        <v>3.100752059146306</v>
      </c>
      <c r="J21" s="23"/>
      <c r="K21" s="16">
        <f t="shared" si="0"/>
        <v>0.30752379092404336</v>
      </c>
      <c r="L21" s="16">
        <f t="shared" si="1"/>
        <v>0.70948220570501863</v>
      </c>
      <c r="M21" s="16">
        <f t="shared" si="2"/>
        <v>0.58531532397250952</v>
      </c>
      <c r="N21" s="16">
        <f t="shared" si="3"/>
        <v>0.41968593854831682</v>
      </c>
      <c r="O21" s="16">
        <f t="shared" si="4"/>
        <v>0.51238858950069088</v>
      </c>
      <c r="P21" s="16">
        <f t="shared" si="5"/>
        <v>6.3744311598008382E-3</v>
      </c>
      <c r="Q21" s="16">
        <f t="shared" si="6"/>
        <v>3.100752059146306</v>
      </c>
      <c r="S21" s="10">
        <f t="shared" si="7"/>
        <v>2.9261560788969412</v>
      </c>
      <c r="T21" s="10">
        <f t="shared" si="8"/>
        <v>20.104010596415616</v>
      </c>
      <c r="U21" s="10">
        <f t="shared" si="9"/>
        <v>16.209404546315096</v>
      </c>
      <c r="V21" s="10">
        <f t="shared" si="10"/>
        <v>13.64523778671513</v>
      </c>
      <c r="W21" s="10">
        <f t="shared" si="11"/>
        <v>3.0070349862164281E-2</v>
      </c>
      <c r="X21" s="10">
        <f t="shared" si="12"/>
        <v>155.91186165986491</v>
      </c>
      <c r="Y21" s="10">
        <f t="shared" si="13"/>
        <v>4.0340859423016671</v>
      </c>
      <c r="Z21" s="10">
        <f t="shared" si="14"/>
        <v>212.86082696037153</v>
      </c>
      <c r="AA21" s="10">
        <f t="shared" si="15"/>
        <v>14.589750750453948</v>
      </c>
      <c r="AB21" s="10">
        <f t="shared" si="16"/>
        <v>0.14566170208486251</v>
      </c>
      <c r="AC21" s="196"/>
      <c r="AH21" s="1"/>
      <c r="AI21" s="1"/>
    </row>
    <row r="22" spans="1:35" ht="15">
      <c r="A22" s="72" t="s">
        <v>304</v>
      </c>
      <c r="B22" s="72" t="s">
        <v>305</v>
      </c>
      <c r="C22" s="18">
        <v>0.94179160970489084</v>
      </c>
      <c r="D22" s="18">
        <v>0.38654547759100744</v>
      </c>
      <c r="E22" s="18">
        <v>-0.86941791217586217</v>
      </c>
      <c r="F22" s="18">
        <v>0.45756542377934356</v>
      </c>
      <c r="G22" s="10">
        <v>0.55179950868220229</v>
      </c>
      <c r="H22" s="18">
        <v>0.11630501265586797</v>
      </c>
      <c r="I22" s="18">
        <v>1.1492381447514948</v>
      </c>
      <c r="J22" s="23"/>
      <c r="K22" s="16">
        <f t="shared" si="0"/>
        <v>0.94179160970489084</v>
      </c>
      <c r="L22" s="16">
        <f t="shared" si="1"/>
        <v>0.38654547759100744</v>
      </c>
      <c r="M22" s="16">
        <f t="shared" si="2"/>
        <v>0.86941791217586217</v>
      </c>
      <c r="N22" s="16">
        <f t="shared" si="3"/>
        <v>0.45756542377934356</v>
      </c>
      <c r="O22" s="16">
        <f t="shared" si="4"/>
        <v>0.55179950868220229</v>
      </c>
      <c r="P22" s="16">
        <f t="shared" si="5"/>
        <v>0.11630501265586797</v>
      </c>
      <c r="Q22" s="16">
        <f t="shared" si="6"/>
        <v>1.1492381447514948</v>
      </c>
      <c r="S22" s="10">
        <f t="shared" si="7"/>
        <v>1.1584933043076382</v>
      </c>
      <c r="T22" s="10">
        <f t="shared" si="8"/>
        <v>11.476659876274795</v>
      </c>
      <c r="U22" s="10">
        <f t="shared" si="9"/>
        <v>18.577764277874628</v>
      </c>
      <c r="V22" s="10">
        <f t="shared" si="10"/>
        <v>13.366823088668841</v>
      </c>
      <c r="W22" s="10">
        <f t="shared" si="11"/>
        <v>1.7955229566457606E-2</v>
      </c>
      <c r="X22" s="10">
        <f t="shared" si="12"/>
        <v>152.86324621767233</v>
      </c>
      <c r="Y22" s="10">
        <f t="shared" si="13"/>
        <v>15.681737198308282</v>
      </c>
      <c r="Z22" s="10">
        <f t="shared" si="14"/>
        <v>213.14267919267297</v>
      </c>
      <c r="AA22" s="10">
        <f t="shared" si="15"/>
        <v>14.599406809616374</v>
      </c>
      <c r="AB22" s="10">
        <f t="shared" si="16"/>
        <v>0.14509626808324749</v>
      </c>
      <c r="AC22" s="196"/>
      <c r="AH22" s="1"/>
      <c r="AI22" s="1"/>
    </row>
    <row r="23" spans="1:35" ht="15">
      <c r="A23" s="72" t="s">
        <v>60</v>
      </c>
      <c r="B23" s="72" t="s">
        <v>61</v>
      </c>
      <c r="C23" s="18">
        <v>0.94179160970489084</v>
      </c>
      <c r="D23" s="18">
        <v>0.23708715714154985</v>
      </c>
      <c r="E23" s="18">
        <v>0.64236975668701524</v>
      </c>
      <c r="F23" s="18">
        <v>1.3651205767894392</v>
      </c>
      <c r="G23" s="10">
        <v>3.9457559322554389E-2</v>
      </c>
      <c r="H23" s="18">
        <v>-0.17378075553326558</v>
      </c>
      <c r="I23" s="18">
        <v>0.2146990326831538</v>
      </c>
      <c r="J23" s="23"/>
      <c r="K23" s="16">
        <f t="shared" si="0"/>
        <v>0.94179160970489084</v>
      </c>
      <c r="L23" s="16">
        <f t="shared" si="1"/>
        <v>0.23708715714154985</v>
      </c>
      <c r="M23" s="16">
        <f t="shared" si="2"/>
        <v>0.64236975668701524</v>
      </c>
      <c r="N23" s="16">
        <f t="shared" si="3"/>
        <v>1.3651205767894392</v>
      </c>
      <c r="O23" s="16">
        <f t="shared" si="4"/>
        <v>3.9457559322554389E-2</v>
      </c>
      <c r="P23" s="16">
        <f t="shared" si="5"/>
        <v>0.17378075553326558</v>
      </c>
      <c r="Q23" s="16">
        <f t="shared" si="6"/>
        <v>0.2146990326831538</v>
      </c>
      <c r="S23" s="10">
        <f t="shared" si="7"/>
        <v>1.1584933043076382</v>
      </c>
      <c r="T23" s="10">
        <f t="shared" si="8"/>
        <v>12.51164412549767</v>
      </c>
      <c r="U23" s="10">
        <f t="shared" si="9"/>
        <v>7.8310727743095478</v>
      </c>
      <c r="V23" s="10">
        <f t="shared" si="10"/>
        <v>7.5543152531951261</v>
      </c>
      <c r="W23" s="10">
        <f t="shared" si="11"/>
        <v>0.41775419932477725</v>
      </c>
      <c r="X23" s="10">
        <f t="shared" si="12"/>
        <v>160.12051367422919</v>
      </c>
      <c r="Y23" s="10">
        <f t="shared" si="13"/>
        <v>23.95668269588128</v>
      </c>
      <c r="Z23" s="10">
        <f t="shared" si="14"/>
        <v>213.55047602674523</v>
      </c>
      <c r="AA23" s="10">
        <f t="shared" si="15"/>
        <v>14.613366348201403</v>
      </c>
      <c r="AB23" s="10">
        <f t="shared" si="16"/>
        <v>0.14427883338964642</v>
      </c>
      <c r="AC23" s="196"/>
      <c r="AH23" s="1"/>
      <c r="AI23" s="1"/>
    </row>
    <row r="24" spans="1:35" ht="15">
      <c r="A24" s="72" t="s">
        <v>48</v>
      </c>
      <c r="B24" s="72" t="s">
        <v>49</v>
      </c>
      <c r="C24" s="18">
        <v>-0.71114876651186243</v>
      </c>
      <c r="D24" s="18">
        <v>3.5251702070296282</v>
      </c>
      <c r="E24" s="18">
        <v>3.2553103993982662</v>
      </c>
      <c r="F24" s="18">
        <v>1.1152558984845167</v>
      </c>
      <c r="G24" s="10">
        <v>-1.1665165676316951</v>
      </c>
      <c r="H24" s="18">
        <v>-0.14438880545242824</v>
      </c>
      <c r="I24" s="18">
        <v>-0.82049305285086871</v>
      </c>
      <c r="J24" s="23"/>
      <c r="K24" s="16">
        <f t="shared" si="0"/>
        <v>0.71114876651186243</v>
      </c>
      <c r="L24" s="16">
        <f t="shared" si="1"/>
        <v>3.5251702070296282</v>
      </c>
      <c r="M24" s="16">
        <f t="shared" si="2"/>
        <v>3.2553103993982662</v>
      </c>
      <c r="N24" s="16">
        <f t="shared" si="3"/>
        <v>1.1152558984845167</v>
      </c>
      <c r="O24" s="16">
        <f t="shared" si="4"/>
        <v>1.1665165676316951</v>
      </c>
      <c r="P24" s="16">
        <f t="shared" si="5"/>
        <v>0.14438880545242824</v>
      </c>
      <c r="Q24" s="16">
        <f t="shared" si="6"/>
        <v>0.82049305285086871</v>
      </c>
      <c r="S24" s="10">
        <f t="shared" si="7"/>
        <v>7.4489346262943963</v>
      </c>
      <c r="T24" s="10">
        <f t="shared" si="8"/>
        <v>6.2049415421035835E-2</v>
      </c>
      <c r="U24" s="10">
        <f t="shared" si="9"/>
        <v>3.4397175636837973E-2</v>
      </c>
      <c r="V24" s="10">
        <f t="shared" si="10"/>
        <v>8.9902594748768454</v>
      </c>
      <c r="W24" s="10">
        <f t="shared" si="11"/>
        <v>3.4310641965661577</v>
      </c>
      <c r="X24" s="10">
        <f t="shared" si="12"/>
        <v>159.37753352651978</v>
      </c>
      <c r="Y24" s="10">
        <f t="shared" si="13"/>
        <v>35.161917517358603</v>
      </c>
      <c r="Z24" s="10">
        <f t="shared" si="14"/>
        <v>214.50615593267366</v>
      </c>
      <c r="AA24" s="10">
        <f t="shared" si="15"/>
        <v>14.64602867444529</v>
      </c>
      <c r="AB24" s="10">
        <f t="shared" si="16"/>
        <v>0.14236621153020279</v>
      </c>
      <c r="AC24" s="196"/>
      <c r="AH24" s="1"/>
      <c r="AI24" s="1"/>
    </row>
    <row r="25" spans="1:35" ht="15">
      <c r="A25" s="72" t="s">
        <v>348</v>
      </c>
      <c r="B25" s="72" t="s">
        <v>349</v>
      </c>
      <c r="C25" s="18">
        <v>1.172434452897926</v>
      </c>
      <c r="D25" s="18">
        <v>2.5287814040332406</v>
      </c>
      <c r="E25" s="18">
        <v>0.50058257134718465</v>
      </c>
      <c r="F25" s="18">
        <v>0.15744129831564616</v>
      </c>
      <c r="G25" s="10">
        <v>0.61485697937262063</v>
      </c>
      <c r="H25" s="18">
        <v>-6.8992063940715123E-2</v>
      </c>
      <c r="I25" s="18">
        <v>-0.53828121272122653</v>
      </c>
      <c r="J25" s="23"/>
      <c r="K25" s="16">
        <f t="shared" si="0"/>
        <v>1.172434452897926</v>
      </c>
      <c r="L25" s="16">
        <f t="shared" si="1"/>
        <v>2.5287814040332406</v>
      </c>
      <c r="M25" s="16">
        <f t="shared" si="2"/>
        <v>0.50058257134718465</v>
      </c>
      <c r="N25" s="16">
        <f t="shared" si="3"/>
        <v>0.15744129831564616</v>
      </c>
      <c r="O25" s="16">
        <f t="shared" si="4"/>
        <v>0.61485697937262063</v>
      </c>
      <c r="P25" s="16">
        <f t="shared" si="5"/>
        <v>6.8992063940715123E-2</v>
      </c>
      <c r="Q25" s="16">
        <f t="shared" si="6"/>
        <v>0.53828121272122653</v>
      </c>
      <c r="S25" s="10">
        <f t="shared" si="7"/>
        <v>0.71519229500624615</v>
      </c>
      <c r="T25" s="10">
        <f t="shared" si="8"/>
        <v>1.5512353855258969</v>
      </c>
      <c r="U25" s="10">
        <f t="shared" si="9"/>
        <v>8.6447324300200936</v>
      </c>
      <c r="V25" s="10">
        <f t="shared" si="10"/>
        <v>15.651445169900368</v>
      </c>
      <c r="W25" s="10">
        <f t="shared" si="11"/>
        <v>5.0324345843704666E-3</v>
      </c>
      <c r="X25" s="10">
        <f t="shared" si="12"/>
        <v>157.47952865611512</v>
      </c>
      <c r="Y25" s="10">
        <f t="shared" si="13"/>
        <v>31.894670557068356</v>
      </c>
      <c r="Z25" s="10">
        <f t="shared" si="14"/>
        <v>215.94183692822045</v>
      </c>
      <c r="AA25" s="10">
        <f t="shared" si="15"/>
        <v>14.694959575589872</v>
      </c>
      <c r="AB25" s="10">
        <f t="shared" si="16"/>
        <v>0.13950094374637756</v>
      </c>
      <c r="AC25" s="196"/>
      <c r="AH25" s="1"/>
      <c r="AI25" s="1"/>
    </row>
    <row r="26" spans="1:35" ht="15">
      <c r="A26" s="72" t="s">
        <v>318</v>
      </c>
      <c r="B26" s="72" t="s">
        <v>319</v>
      </c>
      <c r="C26" s="18">
        <v>0.32674402785679657</v>
      </c>
      <c r="D26" s="18">
        <v>2.1302258828346869</v>
      </c>
      <c r="E26" s="18">
        <v>-0.1709027111939582</v>
      </c>
      <c r="F26" s="18">
        <v>1.2318594150268143</v>
      </c>
      <c r="G26" s="10">
        <v>0.46509548648287802</v>
      </c>
      <c r="H26" s="18">
        <v>-0.11116312275235128</v>
      </c>
      <c r="I26" s="18">
        <v>-0.44815456145601718</v>
      </c>
      <c r="J26" s="23"/>
      <c r="K26" s="16">
        <f t="shared" si="0"/>
        <v>0.32674402785679657</v>
      </c>
      <c r="L26" s="16">
        <f t="shared" si="1"/>
        <v>2.1302258828346869</v>
      </c>
      <c r="M26" s="16">
        <f t="shared" si="2"/>
        <v>0.1709027111939582</v>
      </c>
      <c r="N26" s="16">
        <f t="shared" si="3"/>
        <v>1.2318594150268143</v>
      </c>
      <c r="O26" s="16">
        <f t="shared" si="4"/>
        <v>0.46509548648287802</v>
      </c>
      <c r="P26" s="16">
        <f t="shared" si="5"/>
        <v>0.11116312275235128</v>
      </c>
      <c r="Q26" s="16">
        <f t="shared" si="6"/>
        <v>0.44815456145601718</v>
      </c>
      <c r="S26" s="10">
        <f t="shared" si="7"/>
        <v>2.8607691800249846</v>
      </c>
      <c r="T26" s="10">
        <f t="shared" si="8"/>
        <v>2.702872535740318</v>
      </c>
      <c r="U26" s="10">
        <f t="shared" si="9"/>
        <v>13.044217010448923</v>
      </c>
      <c r="V26" s="10">
        <f t="shared" si="10"/>
        <v>8.3046134513453396</v>
      </c>
      <c r="W26" s="10">
        <f t="shared" si="11"/>
        <v>4.8708996470943414E-2</v>
      </c>
      <c r="X26" s="10">
        <f t="shared" si="12"/>
        <v>158.53972343835954</v>
      </c>
      <c r="Y26" s="10">
        <f t="shared" si="13"/>
        <v>30.884806232523204</v>
      </c>
      <c r="Z26" s="10">
        <f t="shared" si="14"/>
        <v>216.38571084491326</v>
      </c>
      <c r="AA26" s="10">
        <f t="shared" si="15"/>
        <v>14.7100547532942</v>
      </c>
      <c r="AB26" s="10">
        <f t="shared" si="16"/>
        <v>0.13861700894535012</v>
      </c>
      <c r="AC26" s="196"/>
      <c r="AH26" s="1"/>
      <c r="AI26" s="1"/>
    </row>
    <row r="27" spans="1:35" ht="15">
      <c r="A27" s="72" t="s">
        <v>206</v>
      </c>
      <c r="B27" s="72" t="s">
        <v>207</v>
      </c>
      <c r="C27" s="18">
        <v>-1.7490415608805228</v>
      </c>
      <c r="D27" s="18">
        <v>1.8562189620106799</v>
      </c>
      <c r="E27" s="18">
        <v>2.637355432510661</v>
      </c>
      <c r="F27" s="18">
        <v>-0.58210151347317651</v>
      </c>
      <c r="G27" s="10">
        <v>0.59909261170001693</v>
      </c>
      <c r="H27" s="18">
        <v>0.19553548678682076</v>
      </c>
      <c r="I27" s="18">
        <v>0.10559086846441365</v>
      </c>
      <c r="J27" s="23"/>
      <c r="K27" s="16">
        <f t="shared" si="0"/>
        <v>1.7490415608805228</v>
      </c>
      <c r="L27" s="16">
        <f t="shared" si="1"/>
        <v>1.8562189620106799</v>
      </c>
      <c r="M27" s="16">
        <f t="shared" si="2"/>
        <v>2.637355432510661</v>
      </c>
      <c r="N27" s="16">
        <f t="shared" si="3"/>
        <v>0.58210151347317651</v>
      </c>
      <c r="O27" s="16">
        <f t="shared" si="4"/>
        <v>0.59909261170001693</v>
      </c>
      <c r="P27" s="16">
        <f t="shared" si="5"/>
        <v>0.19553548678682076</v>
      </c>
      <c r="Q27" s="16">
        <f t="shared" si="6"/>
        <v>0.10559086846441365</v>
      </c>
      <c r="S27" s="10">
        <f t="shared" si="7"/>
        <v>14.191542977768584</v>
      </c>
      <c r="T27" s="10">
        <f t="shared" si="8"/>
        <v>3.6789098403132137</v>
      </c>
      <c r="U27" s="10">
        <f t="shared" si="9"/>
        <v>0.64548325077260393</v>
      </c>
      <c r="V27" s="10">
        <f t="shared" si="10"/>
        <v>22.049913587779407</v>
      </c>
      <c r="W27" s="10">
        <f t="shared" si="11"/>
        <v>7.5175874655409158E-3</v>
      </c>
      <c r="X27" s="10">
        <f t="shared" si="12"/>
        <v>150.91034616312027</v>
      </c>
      <c r="Y27" s="10">
        <f t="shared" si="13"/>
        <v>25.036659421966935</v>
      </c>
      <c r="Z27" s="10">
        <f t="shared" si="14"/>
        <v>216.52037282918656</v>
      </c>
      <c r="AA27" s="10">
        <f t="shared" si="15"/>
        <v>14.714631250194024</v>
      </c>
      <c r="AB27" s="10">
        <f t="shared" si="16"/>
        <v>0.13834902105174696</v>
      </c>
      <c r="AC27" s="196"/>
      <c r="AH27" s="1"/>
      <c r="AI27" s="1"/>
    </row>
    <row r="28" spans="1:35" ht="15">
      <c r="A28" s="72" t="s">
        <v>354</v>
      </c>
      <c r="B28" s="72" t="s">
        <v>355</v>
      </c>
      <c r="C28" s="18">
        <v>0.90335113583938509</v>
      </c>
      <c r="D28" s="18">
        <v>0.38654547759100744</v>
      </c>
      <c r="E28" s="18">
        <v>-5.2174795579171269E-2</v>
      </c>
      <c r="F28" s="18">
        <v>1.3651205767894392</v>
      </c>
      <c r="G28" s="10">
        <v>0.6857966338993412</v>
      </c>
      <c r="H28" s="18">
        <v>2.5709449517583461E-3</v>
      </c>
      <c r="I28" s="18">
        <v>-0.23432964240097759</v>
      </c>
      <c r="J28" s="23"/>
      <c r="K28" s="16">
        <f t="shared" si="0"/>
        <v>0.90335113583938509</v>
      </c>
      <c r="L28" s="16">
        <f t="shared" si="1"/>
        <v>0.38654547759100744</v>
      </c>
      <c r="M28" s="16">
        <f t="shared" si="2"/>
        <v>5.2174795579171269E-2</v>
      </c>
      <c r="N28" s="16">
        <f t="shared" si="3"/>
        <v>1.3651205767894392</v>
      </c>
      <c r="O28" s="16">
        <f t="shared" si="4"/>
        <v>0.6857966338993412</v>
      </c>
      <c r="P28" s="16">
        <f t="shared" si="5"/>
        <v>2.5709449517583461E-3</v>
      </c>
      <c r="Q28" s="16">
        <f t="shared" si="6"/>
        <v>0.23432964240097759</v>
      </c>
      <c r="S28" s="10">
        <f t="shared" si="7"/>
        <v>1.2427204960749025</v>
      </c>
      <c r="T28" s="10">
        <f t="shared" si="8"/>
        <v>11.476659876274795</v>
      </c>
      <c r="U28" s="10">
        <f t="shared" si="9"/>
        <v>12.20069935850209</v>
      </c>
      <c r="V28" s="10">
        <f t="shared" si="10"/>
        <v>7.5543152531951261</v>
      </c>
      <c r="W28" s="10">
        <f t="shared" si="11"/>
        <v>0</v>
      </c>
      <c r="X28" s="10">
        <f t="shared" si="12"/>
        <v>155.68854938985942</v>
      </c>
      <c r="Y28" s="10">
        <f t="shared" si="13"/>
        <v>28.553901829238367</v>
      </c>
      <c r="Z28" s="10">
        <f t="shared" si="14"/>
        <v>216.71684620314468</v>
      </c>
      <c r="AA28" s="10">
        <f t="shared" si="15"/>
        <v>14.721305859302859</v>
      </c>
      <c r="AB28" s="10">
        <f t="shared" si="16"/>
        <v>0.13795817310082403</v>
      </c>
      <c r="AC28" s="196"/>
      <c r="AH28" s="1"/>
      <c r="AI28" s="1"/>
    </row>
    <row r="29" spans="1:35" ht="15">
      <c r="A29" s="72" t="s">
        <v>216</v>
      </c>
      <c r="B29" s="72" t="s">
        <v>217</v>
      </c>
      <c r="C29" s="18">
        <v>0.92257137277213763</v>
      </c>
      <c r="D29" s="18">
        <v>0.56091351811537515</v>
      </c>
      <c r="E29" s="18">
        <v>0.63043456114659668</v>
      </c>
      <c r="F29" s="18">
        <v>0.64328817339887012</v>
      </c>
      <c r="G29" s="10">
        <v>0.50450640566438942</v>
      </c>
      <c r="H29" s="18">
        <v>-7.92153509253542E-2</v>
      </c>
      <c r="I29" s="18">
        <v>-0.20751685430612116</v>
      </c>
      <c r="J29" s="23"/>
      <c r="K29" s="16">
        <f t="shared" si="0"/>
        <v>0.92257137277213763</v>
      </c>
      <c r="L29" s="16">
        <f t="shared" si="1"/>
        <v>0.56091351811537515</v>
      </c>
      <c r="M29" s="16">
        <f t="shared" si="2"/>
        <v>0.63043456114659668</v>
      </c>
      <c r="N29" s="16">
        <f t="shared" si="3"/>
        <v>0.64328817339887012</v>
      </c>
      <c r="O29" s="16">
        <f t="shared" si="4"/>
        <v>0.50450640566438942</v>
      </c>
      <c r="P29" s="16">
        <f t="shared" si="5"/>
        <v>7.92153509253542E-2</v>
      </c>
      <c r="Q29" s="16">
        <f t="shared" si="6"/>
        <v>0.20751685430612116</v>
      </c>
      <c r="S29" s="10">
        <f t="shared" si="7"/>
        <v>1.2002374826835198</v>
      </c>
      <c r="T29" s="10">
        <f t="shared" si="8"/>
        <v>10.32564322021458</v>
      </c>
      <c r="U29" s="10">
        <f t="shared" si="9"/>
        <v>7.8980142544668688</v>
      </c>
      <c r="V29" s="10">
        <f t="shared" si="10"/>
        <v>12.043286539571316</v>
      </c>
      <c r="W29" s="10">
        <f t="shared" si="11"/>
        <v>3.286614685348091E-2</v>
      </c>
      <c r="X29" s="10">
        <f t="shared" si="12"/>
        <v>157.73621896178295</v>
      </c>
      <c r="Y29" s="10">
        <f t="shared" si="13"/>
        <v>28.268067924394117</v>
      </c>
      <c r="Z29" s="10">
        <f t="shared" si="14"/>
        <v>217.50433452996685</v>
      </c>
      <c r="AA29" s="10">
        <f t="shared" si="15"/>
        <v>14.748028157349268</v>
      </c>
      <c r="AB29" s="10">
        <f t="shared" si="16"/>
        <v>0.13639338402252954</v>
      </c>
      <c r="AC29" s="196"/>
      <c r="AH29" s="1"/>
      <c r="AI29" s="1"/>
    </row>
    <row r="30" spans="1:35" ht="15">
      <c r="A30" s="72" t="s">
        <v>50</v>
      </c>
      <c r="B30" s="72" t="s">
        <v>51</v>
      </c>
      <c r="C30" s="18">
        <v>-0.78802971424287527</v>
      </c>
      <c r="D30" s="18">
        <v>-0.70948220570501863</v>
      </c>
      <c r="E30" s="18">
        <v>1.0089611922056745</v>
      </c>
      <c r="F30" s="18">
        <v>-0.29023291698067372</v>
      </c>
      <c r="G30" s="10">
        <v>0.52815295717329547</v>
      </c>
      <c r="H30" s="18">
        <v>0.4051128699719217</v>
      </c>
      <c r="I30" s="18">
        <v>0.67114756659915531</v>
      </c>
      <c r="J30" s="23"/>
      <c r="K30" s="16">
        <f t="shared" si="0"/>
        <v>0.78802971424287527</v>
      </c>
      <c r="L30" s="16">
        <f t="shared" si="1"/>
        <v>0.70948220570501863</v>
      </c>
      <c r="M30" s="16">
        <f t="shared" si="2"/>
        <v>1.0089611922056745</v>
      </c>
      <c r="N30" s="16">
        <f t="shared" si="3"/>
        <v>0.29023291698067372</v>
      </c>
      <c r="O30" s="16">
        <f t="shared" si="4"/>
        <v>0.52815295717329547</v>
      </c>
      <c r="P30" s="16">
        <f t="shared" si="5"/>
        <v>0.4051128699719217</v>
      </c>
      <c r="Q30" s="16">
        <f t="shared" si="6"/>
        <v>0.67114756659915531</v>
      </c>
      <c r="S30" s="10">
        <f t="shared" si="7"/>
        <v>7.8745035952237386</v>
      </c>
      <c r="T30" s="10">
        <f t="shared" si="8"/>
        <v>20.104010596415616</v>
      </c>
      <c r="U30" s="10">
        <f t="shared" si="9"/>
        <v>5.9137191505124349</v>
      </c>
      <c r="V30" s="10">
        <f t="shared" si="10"/>
        <v>19.394026542971634</v>
      </c>
      <c r="W30" s="10">
        <f t="shared" si="11"/>
        <v>2.4851528811706013E-2</v>
      </c>
      <c r="X30" s="10">
        <f t="shared" si="12"/>
        <v>145.80513812992987</v>
      </c>
      <c r="Y30" s="10">
        <f t="shared" si="13"/>
        <v>19.696801742100689</v>
      </c>
      <c r="Z30" s="10">
        <f t="shared" si="14"/>
        <v>218.81305128596571</v>
      </c>
      <c r="AA30" s="10">
        <f t="shared" si="15"/>
        <v>14.792330826680619</v>
      </c>
      <c r="AB30" s="10">
        <f t="shared" si="16"/>
        <v>0.13379913359584106</v>
      </c>
      <c r="AC30" s="196"/>
      <c r="AH30" s="1"/>
      <c r="AI30" s="1"/>
    </row>
    <row r="31" spans="1:35" ht="15">
      <c r="A31" s="72" t="s">
        <v>164</v>
      </c>
      <c r="B31" s="72" t="s">
        <v>165</v>
      </c>
      <c r="C31" s="18">
        <v>0.59582734491533762</v>
      </c>
      <c r="D31" s="18">
        <v>2.0305870025350465</v>
      </c>
      <c r="E31" s="18">
        <v>-0.41682523268601551</v>
      </c>
      <c r="F31" s="18">
        <v>0.92091781475703582</v>
      </c>
      <c r="G31" s="10">
        <v>0.42568456730136656</v>
      </c>
      <c r="H31" s="18">
        <v>-0.17505866640634546</v>
      </c>
      <c r="I31" s="18">
        <v>-0.2475811123754362</v>
      </c>
      <c r="J31" s="23"/>
      <c r="K31" s="16">
        <f t="shared" si="0"/>
        <v>0.59582734491533762</v>
      </c>
      <c r="L31" s="16">
        <f t="shared" si="1"/>
        <v>2.0305870025350465</v>
      </c>
      <c r="M31" s="16">
        <f t="shared" si="2"/>
        <v>0.41682523268601551</v>
      </c>
      <c r="N31" s="16">
        <f t="shared" si="3"/>
        <v>0.92091781475703582</v>
      </c>
      <c r="O31" s="16">
        <f t="shared" si="4"/>
        <v>0.42568456730136656</v>
      </c>
      <c r="P31" s="16">
        <f t="shared" si="5"/>
        <v>0.17505866640634546</v>
      </c>
      <c r="Q31" s="16">
        <f t="shared" si="6"/>
        <v>0.2475811123754362</v>
      </c>
      <c r="S31" s="10">
        <f t="shared" si="7"/>
        <v>2.0229302724453539</v>
      </c>
      <c r="T31" s="10">
        <f t="shared" si="8"/>
        <v>3.0404213556307589</v>
      </c>
      <c r="U31" s="10">
        <f t="shared" si="9"/>
        <v>14.881080752456958</v>
      </c>
      <c r="V31" s="10">
        <f t="shared" si="10"/>
        <v>10.193424112214805</v>
      </c>
      <c r="W31" s="10">
        <f t="shared" si="11"/>
        <v>6.7658287189869201E-2</v>
      </c>
      <c r="X31" s="10">
        <f t="shared" si="12"/>
        <v>160.15285635226098</v>
      </c>
      <c r="Y31" s="10">
        <f t="shared" si="13"/>
        <v>28.695698145980643</v>
      </c>
      <c r="Z31" s="10">
        <f t="shared" si="14"/>
        <v>219.05406927817938</v>
      </c>
      <c r="AA31" s="10">
        <f t="shared" si="15"/>
        <v>14.800475305819722</v>
      </c>
      <c r="AB31" s="10">
        <f t="shared" si="16"/>
        <v>0.13332221383455656</v>
      </c>
      <c r="AC31" s="196"/>
      <c r="AH31" s="1"/>
      <c r="AI31" s="1"/>
    </row>
    <row r="32" spans="1:35" ht="15">
      <c r="A32" s="72" t="s">
        <v>218</v>
      </c>
      <c r="B32" s="72" t="s">
        <v>219</v>
      </c>
      <c r="C32" s="18">
        <v>0.61504758184809083</v>
      </c>
      <c r="D32" s="18">
        <v>-0.2112878042068248</v>
      </c>
      <c r="E32" s="18">
        <v>0.49567673208356139</v>
      </c>
      <c r="F32" s="18">
        <v>-0.84201741490404469</v>
      </c>
      <c r="G32" s="10">
        <v>0.67791445006303985</v>
      </c>
      <c r="H32" s="18">
        <v>-0.13033178584854954</v>
      </c>
      <c r="I32" s="18">
        <v>1.893195407269874</v>
      </c>
      <c r="J32" s="23"/>
      <c r="K32" s="16">
        <f t="shared" si="0"/>
        <v>0.61504758184809083</v>
      </c>
      <c r="L32" s="16">
        <f t="shared" si="1"/>
        <v>0.2112878042068248</v>
      </c>
      <c r="M32" s="16">
        <f t="shared" si="2"/>
        <v>0.49567673208356139</v>
      </c>
      <c r="N32" s="16">
        <f t="shared" si="3"/>
        <v>0.84201741490404469</v>
      </c>
      <c r="O32" s="16">
        <f t="shared" si="4"/>
        <v>0.67791445006303985</v>
      </c>
      <c r="P32" s="16">
        <f t="shared" si="5"/>
        <v>0.13033178584854954</v>
      </c>
      <c r="Q32" s="16">
        <f t="shared" si="6"/>
        <v>1.893195407269874</v>
      </c>
      <c r="S32" s="10">
        <f t="shared" si="7"/>
        <v>1.9686258988059329</v>
      </c>
      <c r="T32" s="10">
        <f t="shared" si="8"/>
        <v>15.884650347785181</v>
      </c>
      <c r="U32" s="10">
        <f t="shared" si="9"/>
        <v>8.6736047217197267</v>
      </c>
      <c r="V32" s="10">
        <f t="shared" si="10"/>
        <v>24.558461501491315</v>
      </c>
      <c r="W32" s="10">
        <f t="shared" si="11"/>
        <v>6.2128822029250251E-5</v>
      </c>
      <c r="X32" s="10">
        <f t="shared" si="12"/>
        <v>159.0228059580252</v>
      </c>
      <c r="Y32" s="10">
        <f t="shared" si="13"/>
        <v>10.34304231250176</v>
      </c>
      <c r="Z32" s="10">
        <f t="shared" si="14"/>
        <v>220.45125286915115</v>
      </c>
      <c r="AA32" s="10">
        <f t="shared" si="15"/>
        <v>14.847600912913546</v>
      </c>
      <c r="AB32" s="10">
        <f t="shared" si="16"/>
        <v>0.13056265942945455</v>
      </c>
      <c r="AC32" s="196"/>
      <c r="AH32" s="1"/>
      <c r="AI32" s="1"/>
    </row>
    <row r="33" spans="1:35" ht="15">
      <c r="A33" s="72" t="s">
        <v>312</v>
      </c>
      <c r="B33" s="72" t="s">
        <v>313</v>
      </c>
      <c r="C33" s="18">
        <v>1.3838570591582087</v>
      </c>
      <c r="D33" s="18">
        <v>-0.28601696443155405</v>
      </c>
      <c r="E33" s="18">
        <v>-0.69605870263006553</v>
      </c>
      <c r="F33" s="18">
        <v>-0.46722039744666061</v>
      </c>
      <c r="G33" s="10">
        <v>0.11827939768557641</v>
      </c>
      <c r="H33" s="18">
        <v>8.4357240828870889E-2</v>
      </c>
      <c r="I33" s="18">
        <v>1.5455086401121574</v>
      </c>
      <c r="J33" s="23"/>
      <c r="K33" s="16">
        <f t="shared" si="0"/>
        <v>1.3838570591582087</v>
      </c>
      <c r="L33" s="16">
        <f t="shared" si="1"/>
        <v>0.28601696443155405</v>
      </c>
      <c r="M33" s="16">
        <f t="shared" si="2"/>
        <v>0.69605870263006553</v>
      </c>
      <c r="N33" s="16">
        <f t="shared" si="3"/>
        <v>0.46722039744666061</v>
      </c>
      <c r="O33" s="16">
        <f t="shared" si="4"/>
        <v>0.11827939768557641</v>
      </c>
      <c r="P33" s="16">
        <f t="shared" si="5"/>
        <v>8.4357240828870889E-2</v>
      </c>
      <c r="Q33" s="16">
        <f t="shared" si="6"/>
        <v>1.5455086401121574</v>
      </c>
      <c r="S33" s="10">
        <f t="shared" si="7"/>
        <v>0.40229566594101313</v>
      </c>
      <c r="T33" s="10">
        <f t="shared" si="8"/>
        <v>16.485909183215018</v>
      </c>
      <c r="U33" s="10">
        <f t="shared" si="9"/>
        <v>17.113394367116122</v>
      </c>
      <c r="V33" s="10">
        <f t="shared" si="10"/>
        <v>20.984209036653127</v>
      </c>
      <c r="W33" s="10">
        <f t="shared" si="11"/>
        <v>0.32207581339971014</v>
      </c>
      <c r="X33" s="10">
        <f t="shared" si="12"/>
        <v>153.65425781432248</v>
      </c>
      <c r="Y33" s="10">
        <f t="shared" si="13"/>
        <v>12.700291451372827</v>
      </c>
      <c r="Z33" s="10">
        <f t="shared" si="14"/>
        <v>221.6624333320203</v>
      </c>
      <c r="AA33" s="10">
        <f t="shared" si="15"/>
        <v>14.888332120557369</v>
      </c>
      <c r="AB33" s="10">
        <f t="shared" si="16"/>
        <v>0.12817754461799225</v>
      </c>
      <c r="AC33" s="196"/>
      <c r="AH33" s="1"/>
      <c r="AI33" s="1"/>
    </row>
    <row r="34" spans="1:35" ht="15">
      <c r="A34" s="72" t="s">
        <v>70</v>
      </c>
      <c r="B34" s="72" t="s">
        <v>71</v>
      </c>
      <c r="C34" s="18">
        <v>-0.57660710798259251</v>
      </c>
      <c r="D34" s="18">
        <v>-0.43547528488101256</v>
      </c>
      <c r="E34" s="18">
        <v>0.79095380437096163</v>
      </c>
      <c r="F34" s="18">
        <v>-0.2173557191417379</v>
      </c>
      <c r="G34" s="10">
        <v>0.6857966338993412</v>
      </c>
      <c r="H34" s="18">
        <v>0.43067108743351934</v>
      </c>
      <c r="I34" s="18">
        <v>-5.6917790803946919E-2</v>
      </c>
      <c r="J34" s="23"/>
      <c r="K34" s="16">
        <f t="shared" si="0"/>
        <v>0.57660710798259251</v>
      </c>
      <c r="L34" s="16">
        <f t="shared" si="1"/>
        <v>0.43547528488101256</v>
      </c>
      <c r="M34" s="16">
        <f t="shared" si="2"/>
        <v>0.79095380437096163</v>
      </c>
      <c r="N34" s="16">
        <f t="shared" si="3"/>
        <v>0.2173557191417379</v>
      </c>
      <c r="O34" s="16">
        <f t="shared" si="4"/>
        <v>0.6857966338993412</v>
      </c>
      <c r="P34" s="16">
        <f t="shared" si="5"/>
        <v>0.43067108743351934</v>
      </c>
      <c r="Q34" s="16">
        <f t="shared" si="6"/>
        <v>5.6917790803946919E-2</v>
      </c>
      <c r="S34" s="10">
        <f t="shared" si="7"/>
        <v>6.7326340787648977</v>
      </c>
      <c r="T34" s="10">
        <f t="shared" si="8"/>
        <v>17.721933538402059</v>
      </c>
      <c r="U34" s="10">
        <f t="shared" si="9"/>
        <v>7.0215531911985769</v>
      </c>
      <c r="V34" s="10">
        <f t="shared" si="10"/>
        <v>18.757454953755389</v>
      </c>
      <c r="W34" s="10">
        <f t="shared" si="11"/>
        <v>0</v>
      </c>
      <c r="X34" s="10">
        <f t="shared" si="12"/>
        <v>145.1885614312331</v>
      </c>
      <c r="Y34" s="10">
        <f t="shared" si="13"/>
        <v>26.68934613721531</v>
      </c>
      <c r="Z34" s="10">
        <f t="shared" si="14"/>
        <v>222.11148333056934</v>
      </c>
      <c r="AA34" s="10">
        <f t="shared" si="15"/>
        <v>14.903405091809367</v>
      </c>
      <c r="AB34" s="10">
        <f t="shared" si="16"/>
        <v>0.12729491016972694</v>
      </c>
      <c r="AC34" s="196"/>
      <c r="AH34" s="1"/>
      <c r="AI34" s="1"/>
    </row>
    <row r="35" spans="1:35" ht="15">
      <c r="A35" s="72" t="s">
        <v>260</v>
      </c>
      <c r="B35" s="72" t="s">
        <v>261</v>
      </c>
      <c r="C35" s="18">
        <v>-4.0970399196466795E-15</v>
      </c>
      <c r="D35" s="18">
        <v>-1.2010043607547085E-2</v>
      </c>
      <c r="E35" s="18">
        <v>-9.4009362714546491E-2</v>
      </c>
      <c r="F35" s="18">
        <v>0.36566186356974845</v>
      </c>
      <c r="G35" s="10">
        <v>0.6857966338993412</v>
      </c>
      <c r="H35" s="18">
        <v>-1.7875629017519788E-2</v>
      </c>
      <c r="I35" s="18">
        <v>0.52132169346038304</v>
      </c>
      <c r="J35" s="23"/>
      <c r="K35" s="16">
        <f t="shared" si="0"/>
        <v>4.0970399196466795E-15</v>
      </c>
      <c r="L35" s="16">
        <f t="shared" si="1"/>
        <v>1.2010043607547085E-2</v>
      </c>
      <c r="M35" s="16">
        <f t="shared" si="2"/>
        <v>9.4009362714546491E-2</v>
      </c>
      <c r="N35" s="16">
        <f t="shared" si="3"/>
        <v>0.36566186356974845</v>
      </c>
      <c r="O35" s="16">
        <f t="shared" si="4"/>
        <v>0.6857966338993412</v>
      </c>
      <c r="P35" s="16">
        <f t="shared" si="5"/>
        <v>1.7875629017519788E-2</v>
      </c>
      <c r="Q35" s="16">
        <f t="shared" si="6"/>
        <v>0.52132169346038304</v>
      </c>
      <c r="S35" s="10">
        <f t="shared" si="7"/>
        <v>4.0728280229565437</v>
      </c>
      <c r="T35" s="10">
        <f t="shared" si="8"/>
        <v>14.335896938876123</v>
      </c>
      <c r="U35" s="10">
        <f t="shared" si="9"/>
        <v>12.494701587940499</v>
      </c>
      <c r="V35" s="10">
        <f t="shared" si="10"/>
        <v>14.047280429495069</v>
      </c>
      <c r="W35" s="10">
        <f t="shared" si="11"/>
        <v>0</v>
      </c>
      <c r="X35" s="10">
        <f t="shared" si="12"/>
        <v>156.19921259567903</v>
      </c>
      <c r="Y35" s="10">
        <f t="shared" si="13"/>
        <v>21.049136317105212</v>
      </c>
      <c r="Z35" s="10">
        <f t="shared" si="14"/>
        <v>222.19905589205248</v>
      </c>
      <c r="AA35" s="10">
        <f t="shared" si="15"/>
        <v>14.906342807410962</v>
      </c>
      <c r="AB35" s="10">
        <f t="shared" si="16"/>
        <v>0.12712288509611502</v>
      </c>
      <c r="AC35" s="196"/>
      <c r="AH35" s="1"/>
      <c r="AI35" s="1"/>
    </row>
    <row r="36" spans="1:35" ht="15">
      <c r="A36" s="72" t="s">
        <v>214</v>
      </c>
      <c r="B36" s="72" t="s">
        <v>215</v>
      </c>
      <c r="C36" s="18">
        <v>0.65348805571359658</v>
      </c>
      <c r="D36" s="18">
        <v>0.61073295826519525</v>
      </c>
      <c r="E36" s="18">
        <v>1.496693482705874</v>
      </c>
      <c r="F36" s="18">
        <v>-0.32444105720513944</v>
      </c>
      <c r="G36" s="10">
        <v>0.41780238346506343</v>
      </c>
      <c r="H36" s="18">
        <v>-7.6523420328807219E-3</v>
      </c>
      <c r="I36" s="18">
        <v>-0.50687070355246999</v>
      </c>
      <c r="J36" s="23"/>
      <c r="K36" s="16">
        <f t="shared" ref="K36:K67" si="17">ABS(C36)</f>
        <v>0.65348805571359658</v>
      </c>
      <c r="L36" s="16">
        <f t="shared" ref="L36:L67" si="18">ABS(D36)</f>
        <v>0.61073295826519525</v>
      </c>
      <c r="M36" s="16">
        <f t="shared" ref="M36:M67" si="19">ABS(E36)</f>
        <v>1.496693482705874</v>
      </c>
      <c r="N36" s="16">
        <f t="shared" ref="N36:N67" si="20">ABS(F36)</f>
        <v>0.32444105720513944</v>
      </c>
      <c r="O36" s="16">
        <f t="shared" ref="O36:O67" si="21">ABS(G36)</f>
        <v>0.41780238346506343</v>
      </c>
      <c r="P36" s="16">
        <f t="shared" ref="P36:P67" si="22">ABS(H36)</f>
        <v>7.6523420328807219E-3</v>
      </c>
      <c r="Q36" s="16">
        <f t="shared" ref="Q36:Q67" si="23">ABS(I36)</f>
        <v>0.50687070355246999</v>
      </c>
      <c r="S36" s="10">
        <f t="shared" ref="S36:S67" si="24">(C36-C$173)^2</f>
        <v>1.8622336565735984</v>
      </c>
      <c r="T36" s="10">
        <f t="shared" ref="T36:T67" si="25">(D36-D$173)^2</f>
        <v>10.007950213258873</v>
      </c>
      <c r="U36" s="10">
        <f t="shared" ref="U36:U67" si="26">(E36-E$173)^2</f>
        <v>3.7794535492462287</v>
      </c>
      <c r="V36" s="10">
        <f t="shared" ref="V36:V67" si="27">(F36-F$173)^2</f>
        <v>19.696492799658248</v>
      </c>
      <c r="W36" s="10">
        <f t="shared" ref="W36:W67" si="28">(G36-G$173)^2</f>
        <v>7.1820918265830397E-2</v>
      </c>
      <c r="X36" s="10">
        <f t="shared" ref="X36:X67" si="29">(H36-H$173)^2</f>
        <v>155.94377647717246</v>
      </c>
      <c r="Y36" s="10">
        <f t="shared" ref="Y36:Y67" si="30">(I36-I$173)^2</f>
        <v>31.540873171790036</v>
      </c>
      <c r="Z36" s="10">
        <f t="shared" ref="Z36:Z67" si="31">SUM(S36:Y36)</f>
        <v>222.90260078596526</v>
      </c>
      <c r="AA36" s="10">
        <f t="shared" ref="AA36:AA67" si="32">SQRT(Z36)</f>
        <v>14.929923000001214</v>
      </c>
      <c r="AB36" s="10">
        <f t="shared" ref="AB36:AB67" si="33">1-(AA36/$AA$177)</f>
        <v>0.12574208963588829</v>
      </c>
      <c r="AC36" s="196"/>
      <c r="AH36" s="1"/>
      <c r="AI36" s="1"/>
    </row>
    <row r="37" spans="1:35" ht="15">
      <c r="A37" s="72" t="s">
        <v>308</v>
      </c>
      <c r="B37" s="72" t="s">
        <v>309</v>
      </c>
      <c r="C37" s="18">
        <v>5.766071079825489E-2</v>
      </c>
      <c r="D37" s="18">
        <v>-0.26110724435664401</v>
      </c>
      <c r="E37" s="18">
        <v>-0.13413368709839449</v>
      </c>
      <c r="F37" s="18">
        <v>0.86539122017959391</v>
      </c>
      <c r="G37" s="10">
        <v>0.40992019962876114</v>
      </c>
      <c r="H37" s="18">
        <v>-8.8160727036913383E-2</v>
      </c>
      <c r="I37" s="18">
        <v>0.37407565167492624</v>
      </c>
      <c r="J37" s="23"/>
      <c r="K37" s="16">
        <f t="shared" si="17"/>
        <v>5.766071079825489E-2</v>
      </c>
      <c r="L37" s="16">
        <f t="shared" si="18"/>
        <v>0.26110724435664401</v>
      </c>
      <c r="M37" s="16">
        <f t="shared" si="19"/>
        <v>0.13413368709839449</v>
      </c>
      <c r="N37" s="16">
        <f t="shared" si="20"/>
        <v>0.86539122017959391</v>
      </c>
      <c r="O37" s="16">
        <f t="shared" si="21"/>
        <v>0.40992019962876114</v>
      </c>
      <c r="P37" s="16">
        <f t="shared" si="22"/>
        <v>8.8160727036913383E-2</v>
      </c>
      <c r="Q37" s="16">
        <f t="shared" si="23"/>
        <v>0.37407565167492624</v>
      </c>
      <c r="S37" s="10">
        <f t="shared" si="24"/>
        <v>3.8434197506430725</v>
      </c>
      <c r="T37" s="10">
        <f t="shared" si="25"/>
        <v>16.284248583096648</v>
      </c>
      <c r="U37" s="10">
        <f t="shared" si="26"/>
        <v>12.779973230593694</v>
      </c>
      <c r="V37" s="10">
        <f t="shared" si="27"/>
        <v>10.551068411487408</v>
      </c>
      <c r="W37" s="10">
        <f t="shared" si="28"/>
        <v>7.610780698584968E-2</v>
      </c>
      <c r="X37" s="10">
        <f t="shared" si="29"/>
        <v>157.96099445014323</v>
      </c>
      <c r="Y37" s="10">
        <f t="shared" si="30"/>
        <v>22.421927890397409</v>
      </c>
      <c r="Z37" s="10">
        <f t="shared" si="31"/>
        <v>223.9177401233473</v>
      </c>
      <c r="AA37" s="10">
        <f t="shared" si="32"/>
        <v>14.963881185152042</v>
      </c>
      <c r="AB37" s="10">
        <f t="shared" si="33"/>
        <v>0.12375358561013283</v>
      </c>
      <c r="AC37" s="196"/>
      <c r="AH37" s="1"/>
      <c r="AI37" s="1"/>
    </row>
    <row r="38" spans="1:35" ht="15">
      <c r="A38" s="72" t="s">
        <v>32</v>
      </c>
      <c r="B38" s="72" t="s">
        <v>33</v>
      </c>
      <c r="C38" s="18">
        <v>1.3454165852927022</v>
      </c>
      <c r="D38" s="18">
        <v>0.18726771699172975</v>
      </c>
      <c r="E38" s="18">
        <v>0.5417711530041841</v>
      </c>
      <c r="F38" s="18">
        <v>-0.48003345815013726</v>
      </c>
      <c r="G38" s="10">
        <v>0.57544606019110922</v>
      </c>
      <c r="H38" s="18">
        <v>-6.7714153067635244E-2</v>
      </c>
      <c r="I38" s="18">
        <v>0.20176131481295345</v>
      </c>
      <c r="J38" s="23"/>
      <c r="K38" s="16">
        <f t="shared" si="17"/>
        <v>1.3454165852927022</v>
      </c>
      <c r="L38" s="16">
        <f t="shared" si="18"/>
        <v>0.18726771699172975</v>
      </c>
      <c r="M38" s="16">
        <f t="shared" si="19"/>
        <v>0.5417711530041841</v>
      </c>
      <c r="N38" s="16">
        <f t="shared" si="20"/>
        <v>0.48003345815013726</v>
      </c>
      <c r="O38" s="16">
        <f t="shared" si="21"/>
        <v>0.57544606019110922</v>
      </c>
      <c r="P38" s="16">
        <f t="shared" si="22"/>
        <v>6.7714153067635244E-2</v>
      </c>
      <c r="Q38" s="16">
        <f t="shared" si="23"/>
        <v>0.20176131481295345</v>
      </c>
      <c r="S38" s="10">
        <f t="shared" si="24"/>
        <v>0.45253644699517165</v>
      </c>
      <c r="T38" s="10">
        <f t="shared" si="25"/>
        <v>12.866566781706</v>
      </c>
      <c r="U38" s="10">
        <f t="shared" si="26"/>
        <v>8.4042242046260789</v>
      </c>
      <c r="V38" s="10">
        <f t="shared" si="27"/>
        <v>21.10176269183949</v>
      </c>
      <c r="W38" s="10">
        <f t="shared" si="28"/>
        <v>1.2177249117735938E-2</v>
      </c>
      <c r="X38" s="10">
        <f t="shared" si="29"/>
        <v>157.44745706541244</v>
      </c>
      <c r="Y38" s="10">
        <f t="shared" si="30"/>
        <v>24.083498860937844</v>
      </c>
      <c r="Z38" s="10">
        <f t="shared" si="31"/>
        <v>224.36822330063475</v>
      </c>
      <c r="AA38" s="10">
        <f t="shared" si="32"/>
        <v>14.978925972867172</v>
      </c>
      <c r="AB38" s="10">
        <f t="shared" si="33"/>
        <v>0.12287260151733481</v>
      </c>
      <c r="AC38" s="196"/>
      <c r="AH38" s="1"/>
      <c r="AI38" s="1"/>
    </row>
    <row r="39" spans="1:35" ht="15">
      <c r="A39" s="72" t="s">
        <v>268</v>
      </c>
      <c r="B39" s="72" t="s">
        <v>269</v>
      </c>
      <c r="C39" s="18">
        <v>1.2108749267634318</v>
      </c>
      <c r="D39" s="18">
        <v>-0.11164892390718638</v>
      </c>
      <c r="E39" s="18">
        <v>0.73849013611511716</v>
      </c>
      <c r="F39" s="18">
        <v>0.18057543599763801</v>
      </c>
      <c r="G39" s="10">
        <v>0.11827939768557641</v>
      </c>
      <c r="H39" s="18">
        <v>-0.21722972521798162</v>
      </c>
      <c r="I39" s="18">
        <v>0.17131258220585438</v>
      </c>
      <c r="J39" s="23"/>
      <c r="K39" s="16">
        <f t="shared" si="17"/>
        <v>1.2108749267634318</v>
      </c>
      <c r="L39" s="16">
        <f t="shared" si="18"/>
        <v>0.11164892390718638</v>
      </c>
      <c r="M39" s="16">
        <f t="shared" si="19"/>
        <v>0.73849013611511716</v>
      </c>
      <c r="N39" s="16">
        <f t="shared" si="20"/>
        <v>0.18057543599763801</v>
      </c>
      <c r="O39" s="16">
        <f t="shared" si="21"/>
        <v>0.11827939768557641</v>
      </c>
      <c r="P39" s="16">
        <f t="shared" si="22"/>
        <v>0.21722972521798162</v>
      </c>
      <c r="Q39" s="16">
        <f t="shared" si="23"/>
        <v>0.17131258220585438</v>
      </c>
      <c r="S39" s="10">
        <f t="shared" si="24"/>
        <v>0.65165248367304685</v>
      </c>
      <c r="T39" s="10">
        <f t="shared" si="25"/>
        <v>15.100345736863291</v>
      </c>
      <c r="U39" s="10">
        <f t="shared" si="26"/>
        <v>7.3023443242575379</v>
      </c>
      <c r="V39" s="10">
        <f t="shared" si="27"/>
        <v>15.468934235683857</v>
      </c>
      <c r="W39" s="10">
        <f t="shared" si="28"/>
        <v>0.32207581339971014</v>
      </c>
      <c r="X39" s="10">
        <f t="shared" si="29"/>
        <v>161.22199701636649</v>
      </c>
      <c r="Y39" s="10">
        <f t="shared" si="30"/>
        <v>24.383279940721511</v>
      </c>
      <c r="Z39" s="10">
        <f t="shared" si="31"/>
        <v>224.45062955096543</v>
      </c>
      <c r="AA39" s="10">
        <f t="shared" si="32"/>
        <v>14.98167645996153</v>
      </c>
      <c r="AB39" s="10">
        <f t="shared" si="33"/>
        <v>0.12271154006379636</v>
      </c>
      <c r="AC39" s="196"/>
      <c r="AH39" s="1"/>
      <c r="AI39" s="1"/>
    </row>
    <row r="40" spans="1:35" ht="15">
      <c r="A40" s="72" t="s">
        <v>64</v>
      </c>
      <c r="B40" s="72" t="s">
        <v>65</v>
      </c>
      <c r="C40" s="18">
        <v>0.19220236932752538</v>
      </c>
      <c r="D40" s="18">
        <v>0.76019127871465286</v>
      </c>
      <c r="E40" s="18">
        <v>-0.30657704437666661</v>
      </c>
      <c r="F40" s="18">
        <v>2.0314263856025665</v>
      </c>
      <c r="G40" s="10">
        <v>0.67791445006303985</v>
      </c>
      <c r="H40" s="18">
        <v>-0.10605147926003175</v>
      </c>
      <c r="I40" s="18">
        <v>-0.85126796715654129</v>
      </c>
      <c r="J40" s="23"/>
      <c r="K40" s="16">
        <f t="shared" si="17"/>
        <v>0.19220236932752538</v>
      </c>
      <c r="L40" s="16">
        <f t="shared" si="18"/>
        <v>0.76019127871465286</v>
      </c>
      <c r="M40" s="16">
        <f t="shared" si="19"/>
        <v>0.30657704437666661</v>
      </c>
      <c r="N40" s="16">
        <f t="shared" si="20"/>
        <v>2.0314263856025665</v>
      </c>
      <c r="O40" s="16">
        <f t="shared" si="21"/>
        <v>0.67791445006303985</v>
      </c>
      <c r="P40" s="16">
        <f t="shared" si="22"/>
        <v>0.10605147926003175</v>
      </c>
      <c r="Q40" s="16">
        <f t="shared" si="23"/>
        <v>0.85126796715654129</v>
      </c>
      <c r="S40" s="10">
        <f t="shared" si="24"/>
        <v>3.333993007454223</v>
      </c>
      <c r="T40" s="10">
        <f t="shared" si="25"/>
        <v>9.0846549117938604</v>
      </c>
      <c r="U40" s="10">
        <f t="shared" si="26"/>
        <v>14.042648507515313</v>
      </c>
      <c r="V40" s="10">
        <f t="shared" si="27"/>
        <v>4.3355803794737877</v>
      </c>
      <c r="W40" s="10">
        <f t="shared" si="28"/>
        <v>6.2128822029250251E-5</v>
      </c>
      <c r="X40" s="10">
        <f t="shared" si="29"/>
        <v>158.41102554538651</v>
      </c>
      <c r="Y40" s="10">
        <f t="shared" si="30"/>
        <v>35.527839617859406</v>
      </c>
      <c r="Z40" s="10">
        <f t="shared" si="31"/>
        <v>224.73580409830512</v>
      </c>
      <c r="AA40" s="10">
        <f t="shared" si="32"/>
        <v>14.991190883258913</v>
      </c>
      <c r="AB40" s="10">
        <f t="shared" si="33"/>
        <v>0.12215439989433341</v>
      </c>
      <c r="AC40" s="196"/>
      <c r="AH40" s="1"/>
      <c r="AI40" s="1"/>
    </row>
    <row r="41" spans="1:35" ht="15">
      <c r="A41" s="72" t="s">
        <v>310</v>
      </c>
      <c r="B41" s="72" t="s">
        <v>311</v>
      </c>
      <c r="C41" s="18">
        <v>-0.30752379092405085</v>
      </c>
      <c r="D41" s="18">
        <v>-0.18637808413191564</v>
      </c>
      <c r="E41" s="18">
        <v>0.25291656264406709</v>
      </c>
      <c r="F41" s="18">
        <v>0.81541828451860976</v>
      </c>
      <c r="G41" s="10">
        <v>0.67791445006303985</v>
      </c>
      <c r="H41" s="18">
        <v>1.5350053682557182E-2</v>
      </c>
      <c r="I41" s="18">
        <v>-0.12107470235509295</v>
      </c>
      <c r="J41" s="23"/>
      <c r="K41" s="16">
        <f t="shared" si="17"/>
        <v>0.30752379092405085</v>
      </c>
      <c r="L41" s="16">
        <f t="shared" si="18"/>
        <v>0.18637808413191564</v>
      </c>
      <c r="M41" s="16">
        <f t="shared" si="19"/>
        <v>0.25291656264406709</v>
      </c>
      <c r="N41" s="16">
        <f t="shared" si="20"/>
        <v>0.81541828451860976</v>
      </c>
      <c r="O41" s="16">
        <f t="shared" si="21"/>
        <v>0.67791445006303985</v>
      </c>
      <c r="P41" s="16">
        <f t="shared" si="22"/>
        <v>1.5350053682557182E-2</v>
      </c>
      <c r="Q41" s="16">
        <f t="shared" si="23"/>
        <v>0.12107470235509295</v>
      </c>
      <c r="S41" s="10">
        <f t="shared" si="24"/>
        <v>5.4086417309847388</v>
      </c>
      <c r="T41" s="10">
        <f t="shared" si="25"/>
        <v>15.686712712592081</v>
      </c>
      <c r="U41" s="10">
        <f t="shared" si="26"/>
        <v>10.162442405999331</v>
      </c>
      <c r="V41" s="10">
        <f t="shared" si="27"/>
        <v>10.878213964600979</v>
      </c>
      <c r="W41" s="10">
        <f t="shared" si="28"/>
        <v>6.2128822029250251E-5</v>
      </c>
      <c r="X41" s="10">
        <f t="shared" si="29"/>
        <v>155.36980948083402</v>
      </c>
      <c r="Y41" s="10">
        <f t="shared" si="30"/>
        <v>27.35635368812671</v>
      </c>
      <c r="Z41" s="10">
        <f t="shared" si="31"/>
        <v>224.8622361119599</v>
      </c>
      <c r="AA41" s="10">
        <f t="shared" si="32"/>
        <v>14.995407167261577</v>
      </c>
      <c r="AB41" s="10">
        <f t="shared" si="33"/>
        <v>0.12190750514198467</v>
      </c>
      <c r="AC41" s="196"/>
      <c r="AH41" s="1"/>
      <c r="AI41" s="1"/>
    </row>
    <row r="42" spans="1:35" ht="15">
      <c r="A42" s="72" t="s">
        <v>344</v>
      </c>
      <c r="B42" s="72" t="s">
        <v>345</v>
      </c>
      <c r="C42" s="18">
        <v>5.766071079825489E-2</v>
      </c>
      <c r="D42" s="18">
        <v>3.0269758055314342</v>
      </c>
      <c r="E42" s="18">
        <v>-4.2272292319344179E-2</v>
      </c>
      <c r="F42" s="18">
        <v>-5.0779266938456101E-2</v>
      </c>
      <c r="G42" s="10">
        <v>-1.1665165676316951</v>
      </c>
      <c r="H42" s="18">
        <v>-0.18528195339098452</v>
      </c>
      <c r="I42" s="18">
        <v>-0.17160463533923379</v>
      </c>
      <c r="J42" s="23"/>
      <c r="K42" s="16">
        <f t="shared" si="17"/>
        <v>5.766071079825489E-2</v>
      </c>
      <c r="L42" s="16">
        <f t="shared" si="18"/>
        <v>3.0269758055314342</v>
      </c>
      <c r="M42" s="16">
        <f t="shared" si="19"/>
        <v>4.2272292319344179E-2</v>
      </c>
      <c r="N42" s="16">
        <f t="shared" si="20"/>
        <v>5.0779266938456101E-2</v>
      </c>
      <c r="O42" s="16">
        <f t="shared" si="21"/>
        <v>1.1665165676316951</v>
      </c>
      <c r="P42" s="16">
        <f t="shared" si="22"/>
        <v>0.18528195339098452</v>
      </c>
      <c r="Q42" s="16">
        <f t="shared" si="23"/>
        <v>0.17160463533923379</v>
      </c>
      <c r="S42" s="10">
        <f t="shared" si="24"/>
        <v>3.8434197506430725</v>
      </c>
      <c r="T42" s="10">
        <f t="shared" si="25"/>
        <v>0.55844473878932321</v>
      </c>
      <c r="U42" s="10">
        <f t="shared" si="26"/>
        <v>12.131619521525309</v>
      </c>
      <c r="V42" s="10">
        <f t="shared" si="27"/>
        <v>17.342321517895144</v>
      </c>
      <c r="W42" s="10">
        <f t="shared" si="28"/>
        <v>3.4310641965661577</v>
      </c>
      <c r="X42" s="10">
        <f t="shared" si="29"/>
        <v>160.41171535656179</v>
      </c>
      <c r="Y42" s="10">
        <f t="shared" si="30"/>
        <v>27.887483428212985</v>
      </c>
      <c r="Z42" s="10">
        <f t="shared" si="31"/>
        <v>225.60606851019378</v>
      </c>
      <c r="AA42" s="10">
        <f t="shared" si="32"/>
        <v>15.02018869755616</v>
      </c>
      <c r="AB42" s="10">
        <f t="shared" si="33"/>
        <v>0.1204563624340842</v>
      </c>
      <c r="AC42" s="196"/>
      <c r="AH42" s="1"/>
      <c r="AI42" s="1"/>
    </row>
    <row r="43" spans="1:35" ht="15">
      <c r="A43" s="72" t="s">
        <v>186</v>
      </c>
      <c r="B43" s="72" t="s">
        <v>187</v>
      </c>
      <c r="C43" s="18">
        <v>0.32674402785679657</v>
      </c>
      <c r="D43" s="18">
        <v>-0.88385024622938635</v>
      </c>
      <c r="E43" s="18">
        <v>1.4906914454138609</v>
      </c>
      <c r="F43" s="18">
        <v>0.62193307222640948</v>
      </c>
      <c r="G43" s="10">
        <v>0.44144893497397114</v>
      </c>
      <c r="H43" s="18">
        <v>-0.33735334728749061</v>
      </c>
      <c r="I43" s="18">
        <v>0.5420518861285013</v>
      </c>
      <c r="J43" s="23"/>
      <c r="K43" s="16">
        <f t="shared" si="17"/>
        <v>0.32674402785679657</v>
      </c>
      <c r="L43" s="16">
        <f t="shared" si="18"/>
        <v>0.88385024622938635</v>
      </c>
      <c r="M43" s="16">
        <f t="shared" si="19"/>
        <v>1.4906914454138609</v>
      </c>
      <c r="N43" s="16">
        <f t="shared" si="20"/>
        <v>0.62193307222640948</v>
      </c>
      <c r="O43" s="16">
        <f t="shared" si="21"/>
        <v>0.44144893497397114</v>
      </c>
      <c r="P43" s="16">
        <f t="shared" si="22"/>
        <v>0.33735334728749061</v>
      </c>
      <c r="Q43" s="16">
        <f t="shared" si="23"/>
        <v>0.5420518861285013</v>
      </c>
      <c r="S43" s="10">
        <f t="shared" si="24"/>
        <v>2.8607691800249846</v>
      </c>
      <c r="T43" s="10">
        <f t="shared" si="25"/>
        <v>21.698060078582031</v>
      </c>
      <c r="U43" s="10">
        <f t="shared" si="26"/>
        <v>3.8028264750916905</v>
      </c>
      <c r="V43" s="10">
        <f t="shared" si="27"/>
        <v>12.191961668587105</v>
      </c>
      <c r="W43" s="10">
        <f t="shared" si="28"/>
        <v>5.9705797970123292E-2</v>
      </c>
      <c r="X43" s="10">
        <f t="shared" si="29"/>
        <v>164.28692342388007</v>
      </c>
      <c r="Y43" s="10">
        <f t="shared" si="30"/>
        <v>20.859348555814822</v>
      </c>
      <c r="Z43" s="10">
        <f t="shared" si="31"/>
        <v>225.75959517995082</v>
      </c>
      <c r="AA43" s="10">
        <f t="shared" si="32"/>
        <v>15.025298505518977</v>
      </c>
      <c r="AB43" s="10">
        <f t="shared" si="33"/>
        <v>0.12015714521562071</v>
      </c>
      <c r="AC43" s="196"/>
      <c r="AH43" s="1"/>
      <c r="AI43" s="1"/>
    </row>
    <row r="44" spans="1:35" ht="15">
      <c r="A44" s="72" t="s">
        <v>232</v>
      </c>
      <c r="B44" s="72" t="s">
        <v>233</v>
      </c>
      <c r="C44" s="18">
        <v>-0.5381666341170861</v>
      </c>
      <c r="D44" s="18">
        <v>-0.73439192577992873</v>
      </c>
      <c r="E44" s="18">
        <v>7.7630094022519136E-3</v>
      </c>
      <c r="F44" s="18">
        <v>1.1235847210946801</v>
      </c>
      <c r="G44" s="10">
        <v>0.52027077333699401</v>
      </c>
      <c r="H44" s="18">
        <v>6.0076934240353104E-2</v>
      </c>
      <c r="I44" s="18">
        <v>0.21153845762486695</v>
      </c>
      <c r="J44" s="23"/>
      <c r="K44" s="16">
        <f t="shared" si="17"/>
        <v>0.5381666341170861</v>
      </c>
      <c r="L44" s="16">
        <f t="shared" si="18"/>
        <v>0.73439192577992873</v>
      </c>
      <c r="M44" s="16">
        <f t="shared" si="19"/>
        <v>7.7630094022519136E-3</v>
      </c>
      <c r="N44" s="16">
        <f t="shared" si="20"/>
        <v>1.1235847210946801</v>
      </c>
      <c r="O44" s="16">
        <f t="shared" si="21"/>
        <v>0.52027077333699401</v>
      </c>
      <c r="P44" s="16">
        <f t="shared" si="22"/>
        <v>6.0076934240353104E-2</v>
      </c>
      <c r="Q44" s="16">
        <f t="shared" si="23"/>
        <v>0.21153845762486695</v>
      </c>
      <c r="S44" s="10">
        <f t="shared" si="24"/>
        <v>6.5346262946102733</v>
      </c>
      <c r="T44" s="10">
        <f t="shared" si="25"/>
        <v>20.328008986085567</v>
      </c>
      <c r="U44" s="10">
        <f t="shared" si="26"/>
        <v>11.78557239305124</v>
      </c>
      <c r="V44" s="10">
        <f t="shared" si="27"/>
        <v>8.9403829581913818</v>
      </c>
      <c r="W44" s="10">
        <f t="shared" si="28"/>
        <v>2.7398810514905607E-2</v>
      </c>
      <c r="X44" s="10">
        <f t="shared" si="29"/>
        <v>154.2567918627594</v>
      </c>
      <c r="Y44" s="10">
        <f t="shared" si="30"/>
        <v>23.987631911095963</v>
      </c>
      <c r="Z44" s="10">
        <f t="shared" si="31"/>
        <v>225.86041321630873</v>
      </c>
      <c r="AA44" s="10">
        <f t="shared" si="32"/>
        <v>15.028653073922118</v>
      </c>
      <c r="AB44" s="10">
        <f t="shared" si="33"/>
        <v>0.11996071031355837</v>
      </c>
      <c r="AC44" s="196"/>
      <c r="AH44" s="1"/>
      <c r="AI44" s="1"/>
    </row>
    <row r="45" spans="1:35" ht="15">
      <c r="A45" s="72" t="s">
        <v>256</v>
      </c>
      <c r="B45" s="72" t="s">
        <v>257</v>
      </c>
      <c r="C45" s="18">
        <v>-0.36518450172230987</v>
      </c>
      <c r="D45" s="18">
        <v>0.23708715714154985</v>
      </c>
      <c r="E45" s="18">
        <v>0.5936992160786646</v>
      </c>
      <c r="F45" s="18">
        <v>-0.77165218996433393</v>
      </c>
      <c r="G45" s="10">
        <v>0.33898054510204051</v>
      </c>
      <c r="H45" s="18">
        <v>0.14441905186362541</v>
      </c>
      <c r="I45" s="18">
        <v>0.16479824596242157</v>
      </c>
      <c r="J45" s="23"/>
      <c r="K45" s="16">
        <f t="shared" si="17"/>
        <v>0.36518450172230987</v>
      </c>
      <c r="L45" s="16">
        <f t="shared" si="18"/>
        <v>0.23708715714154985</v>
      </c>
      <c r="M45" s="16">
        <f t="shared" si="19"/>
        <v>0.5936992160786646</v>
      </c>
      <c r="N45" s="16">
        <f t="shared" si="20"/>
        <v>0.77165218996433393</v>
      </c>
      <c r="O45" s="16">
        <f t="shared" si="21"/>
        <v>0.33898054510204051</v>
      </c>
      <c r="P45" s="16">
        <f t="shared" si="22"/>
        <v>0.14441905186362541</v>
      </c>
      <c r="Q45" s="16">
        <f t="shared" si="23"/>
        <v>0.16479824596242157</v>
      </c>
      <c r="S45" s="10">
        <f t="shared" si="24"/>
        <v>5.6801635991818413</v>
      </c>
      <c r="T45" s="10">
        <f t="shared" si="25"/>
        <v>12.51164412549767</v>
      </c>
      <c r="U45" s="10">
        <f t="shared" si="26"/>
        <v>8.1058414030045274</v>
      </c>
      <c r="V45" s="10">
        <f t="shared" si="27"/>
        <v>23.866001989400026</v>
      </c>
      <c r="W45" s="10">
        <f t="shared" si="28"/>
        <v>0.12028139944865716</v>
      </c>
      <c r="X45" s="10">
        <f t="shared" si="29"/>
        <v>152.16884459273052</v>
      </c>
      <c r="Y45" s="10">
        <f t="shared" si="30"/>
        <v>24.447657217912582</v>
      </c>
      <c r="Z45" s="10">
        <f t="shared" si="31"/>
        <v>226.90043432717584</v>
      </c>
      <c r="AA45" s="10">
        <f t="shared" si="32"/>
        <v>15.06321460801697</v>
      </c>
      <c r="AB45" s="10">
        <f t="shared" si="33"/>
        <v>0.11793687572467659</v>
      </c>
      <c r="AC45" s="196"/>
      <c r="AH45" s="1"/>
      <c r="AI45" s="1"/>
    </row>
    <row r="46" spans="1:35" ht="15">
      <c r="A46" s="72" t="s">
        <v>198</v>
      </c>
      <c r="B46" s="72" t="s">
        <v>199</v>
      </c>
      <c r="C46" s="18">
        <v>0.67270829264634913</v>
      </c>
      <c r="D46" s="18">
        <v>-0.41056556480610251</v>
      </c>
      <c r="E46" s="18">
        <v>1.9442062784086589</v>
      </c>
      <c r="F46" s="18">
        <v>-0.46722039744666061</v>
      </c>
      <c r="G46" s="10">
        <v>-4.7246462876770791E-2</v>
      </c>
      <c r="H46" s="18">
        <v>-9.9661924894632339E-2</v>
      </c>
      <c r="I46" s="18">
        <v>-3.2697111413220882E-2</v>
      </c>
      <c r="J46" s="23"/>
      <c r="K46" s="16">
        <f t="shared" si="17"/>
        <v>0.67270829264634913</v>
      </c>
      <c r="L46" s="16">
        <f t="shared" si="18"/>
        <v>0.41056556480610251</v>
      </c>
      <c r="M46" s="16">
        <f t="shared" si="19"/>
        <v>1.9442062784086589</v>
      </c>
      <c r="N46" s="16">
        <f t="shared" si="20"/>
        <v>0.46722039744666061</v>
      </c>
      <c r="O46" s="16">
        <f t="shared" si="21"/>
        <v>4.7246462876770791E-2</v>
      </c>
      <c r="P46" s="16">
        <f t="shared" si="22"/>
        <v>9.9661924894632339E-2</v>
      </c>
      <c r="Q46" s="16">
        <f t="shared" si="23"/>
        <v>3.2697111413220882E-2</v>
      </c>
      <c r="S46" s="10">
        <f t="shared" si="24"/>
        <v>1.8101457879806866</v>
      </c>
      <c r="T46" s="10">
        <f t="shared" si="25"/>
        <v>17.512827008433167</v>
      </c>
      <c r="U46" s="10">
        <f t="shared" si="26"/>
        <v>2.2397184029178883</v>
      </c>
      <c r="V46" s="10">
        <f t="shared" si="27"/>
        <v>20.984209036653127</v>
      </c>
      <c r="W46" s="10">
        <f t="shared" si="28"/>
        <v>0.53735218173111232</v>
      </c>
      <c r="X46" s="10">
        <f t="shared" si="29"/>
        <v>158.25022666669926</v>
      </c>
      <c r="Y46" s="10">
        <f t="shared" si="30"/>
        <v>26.439676326181555</v>
      </c>
      <c r="Z46" s="10">
        <f t="shared" si="31"/>
        <v>227.77415541059679</v>
      </c>
      <c r="AA46" s="10">
        <f t="shared" si="32"/>
        <v>15.092188556024498</v>
      </c>
      <c r="AB46" s="10">
        <f t="shared" si="33"/>
        <v>0.11624023581300014</v>
      </c>
      <c r="AC46" s="196"/>
      <c r="AH46" s="1"/>
      <c r="AI46" s="1"/>
    </row>
    <row r="47" spans="1:35" ht="15">
      <c r="A47" s="72" t="s">
        <v>296</v>
      </c>
      <c r="B47" s="72" t="s">
        <v>297</v>
      </c>
      <c r="C47" s="18">
        <v>-7.6880947731015614E-2</v>
      </c>
      <c r="D47" s="18">
        <v>-0.63475304548028944</v>
      </c>
      <c r="E47" s="18">
        <v>1.0566491743433861</v>
      </c>
      <c r="F47" s="18">
        <v>0.71682168245948685</v>
      </c>
      <c r="G47" s="10">
        <v>0.14980813303078644</v>
      </c>
      <c r="H47" s="18">
        <v>3.7074538524915199E-2</v>
      </c>
      <c r="I47" s="18">
        <v>-0.51439356598657004</v>
      </c>
      <c r="J47" s="23"/>
      <c r="K47" s="16">
        <f t="shared" si="17"/>
        <v>7.6880947731015614E-2</v>
      </c>
      <c r="L47" s="16">
        <f t="shared" si="18"/>
        <v>0.63475304548028944</v>
      </c>
      <c r="M47" s="16">
        <f t="shared" si="19"/>
        <v>1.0566491743433861</v>
      </c>
      <c r="N47" s="16">
        <f t="shared" si="20"/>
        <v>0.71682168245948685</v>
      </c>
      <c r="O47" s="16">
        <f t="shared" si="21"/>
        <v>0.14980813303078644</v>
      </c>
      <c r="P47" s="16">
        <f t="shared" si="22"/>
        <v>3.7074538524915199E-2</v>
      </c>
      <c r="Q47" s="16">
        <f t="shared" si="23"/>
        <v>0.51439356598657004</v>
      </c>
      <c r="S47" s="10">
        <f t="shared" si="24"/>
        <v>4.3890494095915358</v>
      </c>
      <c r="T47" s="10">
        <f t="shared" si="25"/>
        <v>19.439461357256324</v>
      </c>
      <c r="U47" s="10">
        <f t="shared" si="26"/>
        <v>5.6840566924957727</v>
      </c>
      <c r="V47" s="10">
        <f t="shared" si="27"/>
        <v>11.538320592482762</v>
      </c>
      <c r="W47" s="10">
        <f t="shared" si="28"/>
        <v>0.28728367306332075</v>
      </c>
      <c r="X47" s="10">
        <f t="shared" si="29"/>
        <v>154.82870120828642</v>
      </c>
      <c r="Y47" s="10">
        <f t="shared" si="30"/>
        <v>31.625428454447487</v>
      </c>
      <c r="Z47" s="10">
        <f t="shared" si="31"/>
        <v>227.79230138762364</v>
      </c>
      <c r="AA47" s="10">
        <f t="shared" si="32"/>
        <v>15.092789715212481</v>
      </c>
      <c r="AB47" s="10">
        <f t="shared" si="33"/>
        <v>0.11620503347635835</v>
      </c>
      <c r="AC47" s="196"/>
      <c r="AH47" s="1"/>
      <c r="AI47" s="1"/>
    </row>
    <row r="48" spans="1:35" ht="15">
      <c r="A48" s="72" t="s">
        <v>208</v>
      </c>
      <c r="B48" s="72" t="s">
        <v>209</v>
      </c>
      <c r="C48" s="18">
        <v>0.82647018810837281</v>
      </c>
      <c r="D48" s="18">
        <v>0.11253855676700138</v>
      </c>
      <c r="E48" s="18">
        <v>1.056974231281042</v>
      </c>
      <c r="F48" s="18">
        <v>0.4767117211955883</v>
      </c>
      <c r="G48" s="10">
        <v>0.50450640566438942</v>
      </c>
      <c r="H48" s="18">
        <v>-0.19550524037562358</v>
      </c>
      <c r="I48" s="18">
        <v>-0.69991511346266833</v>
      </c>
      <c r="J48" s="23"/>
      <c r="K48" s="16">
        <f t="shared" si="17"/>
        <v>0.82647018810837281</v>
      </c>
      <c r="L48" s="16">
        <f t="shared" si="18"/>
        <v>0.11253855676700138</v>
      </c>
      <c r="M48" s="16">
        <f t="shared" si="19"/>
        <v>1.056974231281042</v>
      </c>
      <c r="N48" s="16">
        <f t="shared" si="20"/>
        <v>0.4767117211955883</v>
      </c>
      <c r="O48" s="16">
        <f t="shared" si="21"/>
        <v>0.50450640566438942</v>
      </c>
      <c r="P48" s="16">
        <f t="shared" si="22"/>
        <v>0.19550524037562358</v>
      </c>
      <c r="Q48" s="16">
        <f t="shared" si="23"/>
        <v>0.69991511346266833</v>
      </c>
      <c r="S48" s="10">
        <f t="shared" si="24"/>
        <v>1.4200408997954603</v>
      </c>
      <c r="T48" s="10">
        <f t="shared" si="25"/>
        <v>13.408258178331639</v>
      </c>
      <c r="U48" s="10">
        <f t="shared" si="26"/>
        <v>5.6825068447771523</v>
      </c>
      <c r="V48" s="10">
        <f t="shared" si="27"/>
        <v>13.22718939182915</v>
      </c>
      <c r="W48" s="10">
        <f t="shared" si="28"/>
        <v>3.286614685348091E-2</v>
      </c>
      <c r="X48" s="10">
        <f t="shared" si="29"/>
        <v>160.67078339205619</v>
      </c>
      <c r="Y48" s="10">
        <f t="shared" si="30"/>
        <v>33.746462841421412</v>
      </c>
      <c r="Z48" s="10">
        <f t="shared" si="31"/>
        <v>228.1881076950645</v>
      </c>
      <c r="AA48" s="10">
        <f t="shared" si="32"/>
        <v>15.105896454532729</v>
      </c>
      <c r="AB48" s="10">
        <f t="shared" si="33"/>
        <v>0.11543753651540234</v>
      </c>
      <c r="AC48" s="196"/>
      <c r="AH48" s="1"/>
      <c r="AI48" s="1"/>
    </row>
    <row r="49" spans="1:35" ht="15">
      <c r="A49" s="72" t="s">
        <v>86</v>
      </c>
      <c r="B49" s="72" t="s">
        <v>87</v>
      </c>
      <c r="C49" s="18">
        <v>-1.1147737420996746</v>
      </c>
      <c r="D49" s="18">
        <v>0.1623579969168206</v>
      </c>
      <c r="E49" s="18">
        <v>-0.52394387883423577</v>
      </c>
      <c r="F49" s="18">
        <v>1.1430175300087155</v>
      </c>
      <c r="G49" s="10">
        <v>0.20498341988490246</v>
      </c>
      <c r="H49" s="18">
        <v>-3.7044292113718041E-2</v>
      </c>
      <c r="I49" s="18">
        <v>0.18129395967290704</v>
      </c>
      <c r="J49" s="23"/>
      <c r="K49" s="16">
        <f t="shared" si="17"/>
        <v>1.1147737420996746</v>
      </c>
      <c r="L49" s="16">
        <f t="shared" si="18"/>
        <v>0.1623579969168206</v>
      </c>
      <c r="M49" s="16">
        <f t="shared" si="19"/>
        <v>0.52394387883423577</v>
      </c>
      <c r="N49" s="16">
        <f t="shared" si="20"/>
        <v>1.1430175300087155</v>
      </c>
      <c r="O49" s="16">
        <f t="shared" si="21"/>
        <v>0.20498341988490246</v>
      </c>
      <c r="P49" s="16">
        <f t="shared" si="22"/>
        <v>3.7044292113718041E-2</v>
      </c>
      <c r="Q49" s="16">
        <f t="shared" si="23"/>
        <v>0.18129395967290704</v>
      </c>
      <c r="S49" s="10">
        <f t="shared" si="24"/>
        <v>9.815053763440579</v>
      </c>
      <c r="T49" s="10">
        <f t="shared" si="25"/>
        <v>13.045889592272788</v>
      </c>
      <c r="U49" s="10">
        <f t="shared" si="26"/>
        <v>15.718997018667501</v>
      </c>
      <c r="V49" s="10">
        <f t="shared" si="27"/>
        <v>8.8245505559413999</v>
      </c>
      <c r="W49" s="10">
        <f t="shared" si="28"/>
        <v>0.2311813467708945</v>
      </c>
      <c r="X49" s="10">
        <f t="shared" si="29"/>
        <v>156.67871872226775</v>
      </c>
      <c r="Y49" s="10">
        <f t="shared" si="30"/>
        <v>24.284804624915282</v>
      </c>
      <c r="Z49" s="10">
        <f t="shared" si="31"/>
        <v>228.59919562427621</v>
      </c>
      <c r="AA49" s="10">
        <f t="shared" si="32"/>
        <v>15.119497201437493</v>
      </c>
      <c r="AB49" s="10">
        <f t="shared" si="33"/>
        <v>0.11464111174024783</v>
      </c>
      <c r="AC49" s="196"/>
      <c r="AH49" s="1"/>
      <c r="AI49" s="1"/>
    </row>
    <row r="50" spans="1:35" ht="15">
      <c r="A50" s="72" t="s">
        <v>94</v>
      </c>
      <c r="B50" s="72" t="s">
        <v>95</v>
      </c>
      <c r="C50" s="18">
        <v>7.6880947731008106E-2</v>
      </c>
      <c r="D50" s="18">
        <v>0.11253855676700138</v>
      </c>
      <c r="E50" s="18">
        <v>0.51020803744423771</v>
      </c>
      <c r="F50" s="18">
        <v>0.41325608749326975</v>
      </c>
      <c r="G50" s="10">
        <v>-1.6867407008276452</v>
      </c>
      <c r="H50" s="18">
        <v>-6.0046687829155947E-2</v>
      </c>
      <c r="I50" s="18">
        <v>-0.14557465069734599</v>
      </c>
      <c r="J50" s="23"/>
      <c r="K50" s="16">
        <f t="shared" si="17"/>
        <v>7.6880947731008106E-2</v>
      </c>
      <c r="L50" s="16">
        <f t="shared" si="18"/>
        <v>0.11253855676700138</v>
      </c>
      <c r="M50" s="16">
        <f t="shared" si="19"/>
        <v>0.51020803744423771</v>
      </c>
      <c r="N50" s="16">
        <f t="shared" si="20"/>
        <v>0.41325608749326975</v>
      </c>
      <c r="O50" s="16">
        <f t="shared" si="21"/>
        <v>1.6867407008276452</v>
      </c>
      <c r="P50" s="16">
        <f t="shared" si="22"/>
        <v>6.0046687829155947E-2</v>
      </c>
      <c r="Q50" s="16">
        <f t="shared" si="23"/>
        <v>0.14557465069734599</v>
      </c>
      <c r="S50" s="10">
        <f t="shared" si="24"/>
        <v>3.7684279965695859</v>
      </c>
      <c r="T50" s="10">
        <f t="shared" si="25"/>
        <v>13.408258178331639</v>
      </c>
      <c r="U50" s="10">
        <f t="shared" si="26"/>
        <v>8.5882236315487166</v>
      </c>
      <c r="V50" s="10">
        <f t="shared" si="27"/>
        <v>13.69278217615126</v>
      </c>
      <c r="W50" s="10">
        <f t="shared" si="28"/>
        <v>5.6289334046734325</v>
      </c>
      <c r="X50" s="10">
        <f t="shared" si="29"/>
        <v>157.25509610955669</v>
      </c>
      <c r="Y50" s="10">
        <f t="shared" si="30"/>
        <v>27.613239573555614</v>
      </c>
      <c r="Z50" s="10">
        <f t="shared" si="31"/>
        <v>229.95496107038693</v>
      </c>
      <c r="AA50" s="10">
        <f t="shared" si="32"/>
        <v>15.164265925866209</v>
      </c>
      <c r="AB50" s="10">
        <f t="shared" si="33"/>
        <v>0.11201957032515064</v>
      </c>
      <c r="AC50" s="196"/>
      <c r="AH50" s="1"/>
      <c r="AI50" s="1"/>
    </row>
    <row r="51" spans="1:35" ht="15">
      <c r="A51" s="72" t="s">
        <v>78</v>
      </c>
      <c r="B51" s="72" t="s">
        <v>79</v>
      </c>
      <c r="C51" s="18">
        <v>0.86491066197387856</v>
      </c>
      <c r="D51" s="18">
        <v>-0.88385024622938635</v>
      </c>
      <c r="E51" s="18">
        <v>0.27395009317809454</v>
      </c>
      <c r="F51" s="18">
        <v>1.4206471713668811</v>
      </c>
      <c r="G51" s="10">
        <v>0.15769031686708784</v>
      </c>
      <c r="H51" s="18">
        <v>-0.13927716196010873</v>
      </c>
      <c r="I51" s="18">
        <v>-0.38015684001441757</v>
      </c>
      <c r="J51" s="23"/>
      <c r="K51" s="16">
        <f t="shared" si="17"/>
        <v>0.86491066197387856</v>
      </c>
      <c r="L51" s="16">
        <f t="shared" si="18"/>
        <v>0.88385024622938635</v>
      </c>
      <c r="M51" s="16">
        <f t="shared" si="19"/>
        <v>0.27395009317809454</v>
      </c>
      <c r="N51" s="16">
        <f t="shared" si="20"/>
        <v>1.4206471713668811</v>
      </c>
      <c r="O51" s="16">
        <f t="shared" si="21"/>
        <v>0.15769031686708784</v>
      </c>
      <c r="P51" s="16">
        <f t="shared" si="22"/>
        <v>0.13927716196010873</v>
      </c>
      <c r="Q51" s="16">
        <f t="shared" si="23"/>
        <v>0.38015684001441757</v>
      </c>
      <c r="S51" s="10">
        <f t="shared" si="24"/>
        <v>1.3299030279041779</v>
      </c>
      <c r="T51" s="10">
        <f t="shared" si="25"/>
        <v>21.698060078582031</v>
      </c>
      <c r="U51" s="10">
        <f t="shared" si="26"/>
        <v>10.028780973317563</v>
      </c>
      <c r="V51" s="10">
        <f t="shared" si="27"/>
        <v>7.2521674926883648</v>
      </c>
      <c r="W51" s="10">
        <f t="shared" si="28"/>
        <v>0.27889628208937084</v>
      </c>
      <c r="X51" s="10">
        <f t="shared" si="29"/>
        <v>159.24849595785727</v>
      </c>
      <c r="Y51" s="10">
        <f t="shared" si="30"/>
        <v>30.133647484441447</v>
      </c>
      <c r="Z51" s="10">
        <f t="shared" si="31"/>
        <v>229.96995129688023</v>
      </c>
      <c r="AA51" s="10">
        <f t="shared" si="32"/>
        <v>15.164760179339474</v>
      </c>
      <c r="AB51" s="10">
        <f t="shared" si="33"/>
        <v>0.11199062811233895</v>
      </c>
      <c r="AC51" s="196"/>
      <c r="AH51" s="1"/>
      <c r="AI51" s="1"/>
    </row>
    <row r="52" spans="1:35" ht="15">
      <c r="A52" s="72" t="s">
        <v>148</v>
      </c>
      <c r="B52" s="72" t="s">
        <v>149</v>
      </c>
      <c r="C52" s="18">
        <v>0.32674402785679657</v>
      </c>
      <c r="D52" s="18">
        <v>0.2121774370666398</v>
      </c>
      <c r="E52" s="18">
        <v>-0.67124920988843506</v>
      </c>
      <c r="F52" s="18">
        <v>0.32864524436113512</v>
      </c>
      <c r="G52" s="10">
        <v>0.67003226622673662</v>
      </c>
      <c r="H52" s="18">
        <v>-9.5828192275392687E-2</v>
      </c>
      <c r="I52" s="18">
        <v>9.6554477275884315E-2</v>
      </c>
      <c r="J52" s="23"/>
      <c r="K52" s="16">
        <f t="shared" si="17"/>
        <v>0.32674402785679657</v>
      </c>
      <c r="L52" s="16">
        <f t="shared" si="18"/>
        <v>0.2121774370666398</v>
      </c>
      <c r="M52" s="16">
        <f t="shared" si="19"/>
        <v>0.67124920988843506</v>
      </c>
      <c r="N52" s="16">
        <f t="shared" si="20"/>
        <v>0.32864524436113512</v>
      </c>
      <c r="O52" s="16">
        <f t="shared" si="21"/>
        <v>0.67003226622673662</v>
      </c>
      <c r="P52" s="16">
        <f t="shared" si="22"/>
        <v>9.5828192275392687E-2</v>
      </c>
      <c r="Q52" s="16">
        <f t="shared" si="23"/>
        <v>9.6554477275884315E-2</v>
      </c>
      <c r="S52" s="10">
        <f t="shared" si="24"/>
        <v>2.8607691800249846</v>
      </c>
      <c r="T52" s="10">
        <f t="shared" si="25"/>
        <v>12.688484959447624</v>
      </c>
      <c r="U52" s="10">
        <f t="shared" si="26"/>
        <v>16.908744378908921</v>
      </c>
      <c r="V52" s="10">
        <f t="shared" si="27"/>
        <v>14.326125029107583</v>
      </c>
      <c r="W52" s="10">
        <f t="shared" si="28"/>
        <v>2.4851528811706047E-4</v>
      </c>
      <c r="X52" s="10">
        <f t="shared" si="29"/>
        <v>158.15378653283565</v>
      </c>
      <c r="Y52" s="10">
        <f t="shared" si="30"/>
        <v>25.12717121972301</v>
      </c>
      <c r="Z52" s="10">
        <f t="shared" si="31"/>
        <v>230.0653298153359</v>
      </c>
      <c r="AA52" s="10">
        <f t="shared" si="32"/>
        <v>15.167904595405917</v>
      </c>
      <c r="AB52" s="10">
        <f t="shared" si="33"/>
        <v>0.11180649919087282</v>
      </c>
      <c r="AC52" s="196"/>
      <c r="AH52" s="1"/>
      <c r="AI52" s="1"/>
    </row>
    <row r="53" spans="1:35" ht="15">
      <c r="A53" s="72" t="s">
        <v>56</v>
      </c>
      <c r="B53" s="72" t="s">
        <v>57</v>
      </c>
      <c r="C53" s="18">
        <v>0.94179160970489084</v>
      </c>
      <c r="D53" s="18">
        <v>0.46127463781573669</v>
      </c>
      <c r="E53" s="18">
        <v>-0.24908433680128381</v>
      </c>
      <c r="F53" s="18">
        <v>-0.30064394524337884</v>
      </c>
      <c r="G53" s="10">
        <v>0.60697479553631839</v>
      </c>
      <c r="H53" s="18">
        <v>-0.12010849886391047</v>
      </c>
      <c r="I53" s="18">
        <v>-2.9847134843837452E-2</v>
      </c>
      <c r="J53" s="23"/>
      <c r="K53" s="16">
        <f t="shared" si="17"/>
        <v>0.94179160970489084</v>
      </c>
      <c r="L53" s="16">
        <f t="shared" si="18"/>
        <v>0.46127463781573669</v>
      </c>
      <c r="M53" s="16">
        <f t="shared" si="19"/>
        <v>0.24908433680128381</v>
      </c>
      <c r="N53" s="16">
        <f t="shared" si="20"/>
        <v>0.30064394524337884</v>
      </c>
      <c r="O53" s="16">
        <f t="shared" si="21"/>
        <v>0.60697479553631839</v>
      </c>
      <c r="P53" s="16">
        <f t="shared" si="22"/>
        <v>0.12010849886391047</v>
      </c>
      <c r="Q53" s="16">
        <f t="shared" si="23"/>
        <v>2.9847134843837452E-2</v>
      </c>
      <c r="S53" s="10">
        <f t="shared" si="24"/>
        <v>1.1584933043076382</v>
      </c>
      <c r="T53" s="10">
        <f t="shared" si="25"/>
        <v>10.975921093827035</v>
      </c>
      <c r="U53" s="10">
        <f t="shared" si="26"/>
        <v>13.615063070557609</v>
      </c>
      <c r="V53" s="10">
        <f t="shared" si="27"/>
        <v>19.485832457506987</v>
      </c>
      <c r="W53" s="10">
        <f t="shared" si="28"/>
        <v>6.2128822029264945E-3</v>
      </c>
      <c r="X53" s="10">
        <f t="shared" si="29"/>
        <v>158.76507049638968</v>
      </c>
      <c r="Y53" s="10">
        <f t="shared" si="30"/>
        <v>26.410375559805114</v>
      </c>
      <c r="Z53" s="10">
        <f t="shared" si="31"/>
        <v>230.41696886459698</v>
      </c>
      <c r="AA53" s="10">
        <f t="shared" si="32"/>
        <v>15.179491719573386</v>
      </c>
      <c r="AB53" s="10">
        <f t="shared" si="33"/>
        <v>0.11112798698677229</v>
      </c>
      <c r="AC53" s="196"/>
      <c r="AH53" s="1"/>
      <c r="AI53" s="1"/>
    </row>
    <row r="54" spans="1:35" ht="15">
      <c r="A54" s="72" t="s">
        <v>270</v>
      </c>
      <c r="B54" s="72" t="s">
        <v>271</v>
      </c>
      <c r="C54" s="18">
        <v>1.1339939790324203</v>
      </c>
      <c r="D54" s="18">
        <v>-0.36074612465628331</v>
      </c>
      <c r="E54" s="18">
        <v>5.956178846743674E-2</v>
      </c>
      <c r="F54" s="18">
        <v>1.2910873383722128</v>
      </c>
      <c r="G54" s="10">
        <v>0.11827939768557641</v>
      </c>
      <c r="H54" s="18">
        <v>-0.20189479474102301</v>
      </c>
      <c r="I54" s="18">
        <v>-0.55033110087258641</v>
      </c>
      <c r="J54" s="23"/>
      <c r="K54" s="16">
        <f t="shared" si="17"/>
        <v>1.1339939790324203</v>
      </c>
      <c r="L54" s="16">
        <f t="shared" si="18"/>
        <v>0.36074612465628331</v>
      </c>
      <c r="M54" s="16">
        <f t="shared" si="19"/>
        <v>5.956178846743674E-2</v>
      </c>
      <c r="N54" s="16">
        <f t="shared" si="20"/>
        <v>1.2910873383722128</v>
      </c>
      <c r="O54" s="16">
        <f t="shared" si="21"/>
        <v>0.11827939768557641</v>
      </c>
      <c r="P54" s="16">
        <f t="shared" si="22"/>
        <v>0.20189479474102301</v>
      </c>
      <c r="Q54" s="16">
        <f t="shared" si="23"/>
        <v>0.55033110087258641</v>
      </c>
      <c r="S54" s="10">
        <f t="shared" si="24"/>
        <v>0.78168744640145482</v>
      </c>
      <c r="T54" s="10">
        <f t="shared" si="25"/>
        <v>17.098336913420649</v>
      </c>
      <c r="U54" s="10">
        <f t="shared" si="26"/>
        <v>11.432603831229505</v>
      </c>
      <c r="V54" s="10">
        <f t="shared" si="27"/>
        <v>7.9667585822074907</v>
      </c>
      <c r="W54" s="10">
        <f t="shared" si="28"/>
        <v>0.32207581339971014</v>
      </c>
      <c r="X54" s="10">
        <f t="shared" si="29"/>
        <v>160.8328070628931</v>
      </c>
      <c r="Y54" s="10">
        <f t="shared" si="30"/>
        <v>32.03092012753315</v>
      </c>
      <c r="Z54" s="10">
        <f t="shared" si="31"/>
        <v>230.46518977708507</v>
      </c>
      <c r="AA54" s="10">
        <f t="shared" si="32"/>
        <v>15.181079993764774</v>
      </c>
      <c r="AB54" s="10">
        <f t="shared" si="33"/>
        <v>0.11103498173311843</v>
      </c>
      <c r="AC54" s="196"/>
      <c r="AH54" s="1"/>
      <c r="AI54" s="1"/>
    </row>
    <row r="55" spans="1:35" ht="15">
      <c r="A55" s="72" t="s">
        <v>272</v>
      </c>
      <c r="B55" s="72" t="s">
        <v>273</v>
      </c>
      <c r="C55" s="18">
        <v>0.32674402785679657</v>
      </c>
      <c r="D55" s="18">
        <v>6.2719116617181284E-2</v>
      </c>
      <c r="E55" s="18">
        <v>0.39022400274082397</v>
      </c>
      <c r="F55" s="18">
        <v>-0.18959408761753893</v>
      </c>
      <c r="G55" s="10">
        <v>0.67791445006303985</v>
      </c>
      <c r="H55" s="18">
        <v>1.2794231936397414E-2</v>
      </c>
      <c r="I55" s="18">
        <v>-0.42689745403468443</v>
      </c>
      <c r="J55" s="23"/>
      <c r="K55" s="16">
        <f t="shared" si="17"/>
        <v>0.32674402785679657</v>
      </c>
      <c r="L55" s="16">
        <f t="shared" si="18"/>
        <v>6.2719116617181284E-2</v>
      </c>
      <c r="M55" s="16">
        <f t="shared" si="19"/>
        <v>0.39022400274082397</v>
      </c>
      <c r="N55" s="16">
        <f t="shared" si="20"/>
        <v>0.18959408761753893</v>
      </c>
      <c r="O55" s="16">
        <f t="shared" si="21"/>
        <v>0.67791445006303985</v>
      </c>
      <c r="P55" s="16">
        <f t="shared" si="22"/>
        <v>1.2794231936397414E-2</v>
      </c>
      <c r="Q55" s="16">
        <f t="shared" si="23"/>
        <v>0.42689745403468443</v>
      </c>
      <c r="S55" s="10">
        <f t="shared" si="24"/>
        <v>2.8607691800249846</v>
      </c>
      <c r="T55" s="10">
        <f t="shared" si="25"/>
        <v>13.775590717624176</v>
      </c>
      <c r="U55" s="10">
        <f t="shared" si="26"/>
        <v>9.3058623336423896</v>
      </c>
      <c r="V55" s="10">
        <f t="shared" si="27"/>
        <v>18.51775508943313</v>
      </c>
      <c r="W55" s="10">
        <f t="shared" si="28"/>
        <v>6.2128822029250251E-5</v>
      </c>
      <c r="X55" s="10">
        <f t="shared" si="29"/>
        <v>155.43353133373992</v>
      </c>
      <c r="Y55" s="10">
        <f t="shared" si="30"/>
        <v>30.648989173189428</v>
      </c>
      <c r="Z55" s="10">
        <f t="shared" si="31"/>
        <v>230.54255995647605</v>
      </c>
      <c r="AA55" s="10">
        <f t="shared" si="32"/>
        <v>15.183628023515199</v>
      </c>
      <c r="AB55" s="10">
        <f t="shared" si="33"/>
        <v>0.11088577566118141</v>
      </c>
      <c r="AC55" s="196"/>
      <c r="AH55" s="1"/>
      <c r="AI55" s="1"/>
    </row>
    <row r="56" spans="1:35" ht="15">
      <c r="A56" s="72" t="s">
        <v>242</v>
      </c>
      <c r="B56" s="72" t="s">
        <v>243</v>
      </c>
      <c r="C56" s="18">
        <v>7.6880947731008106E-2</v>
      </c>
      <c r="D56" s="18">
        <v>-1.2824057674279417</v>
      </c>
      <c r="E56" s="18">
        <v>1.5615781936362247</v>
      </c>
      <c r="F56" s="18">
        <v>-0.17168045594759795</v>
      </c>
      <c r="G56" s="10">
        <v>0.65426789855413203</v>
      </c>
      <c r="H56" s="18">
        <v>1.5350053682557182E-2</v>
      </c>
      <c r="I56" s="18">
        <v>0.20486587513780613</v>
      </c>
      <c r="J56" s="23"/>
      <c r="K56" s="16">
        <f t="shared" si="17"/>
        <v>7.6880947731008106E-2</v>
      </c>
      <c r="L56" s="16">
        <f t="shared" si="18"/>
        <v>1.2824057674279417</v>
      </c>
      <c r="M56" s="16">
        <f t="shared" si="19"/>
        <v>1.5615781936362247</v>
      </c>
      <c r="N56" s="16">
        <f t="shared" si="20"/>
        <v>0.17168045594759795</v>
      </c>
      <c r="O56" s="16">
        <f t="shared" si="21"/>
        <v>0.65426789855413203</v>
      </c>
      <c r="P56" s="16">
        <f t="shared" si="22"/>
        <v>1.5350053682557182E-2</v>
      </c>
      <c r="Q56" s="16">
        <f t="shared" si="23"/>
        <v>0.20486587513780613</v>
      </c>
      <c r="S56" s="10">
        <f t="shared" si="24"/>
        <v>3.7684279965695859</v>
      </c>
      <c r="T56" s="10">
        <f t="shared" si="25"/>
        <v>25.569943600854675</v>
      </c>
      <c r="U56" s="10">
        <f t="shared" si="26"/>
        <v>3.5313812202719101</v>
      </c>
      <c r="V56" s="10">
        <f t="shared" si="27"/>
        <v>18.363903172014037</v>
      </c>
      <c r="W56" s="10">
        <f t="shared" si="28"/>
        <v>9.9406115246824188E-4</v>
      </c>
      <c r="X56" s="10">
        <f t="shared" si="29"/>
        <v>155.36980948083402</v>
      </c>
      <c r="Y56" s="10">
        <f t="shared" si="30"/>
        <v>24.053037275949453</v>
      </c>
      <c r="Z56" s="10">
        <f t="shared" si="31"/>
        <v>230.65749680764617</v>
      </c>
      <c r="AA56" s="10">
        <f t="shared" si="32"/>
        <v>15.187412446089892</v>
      </c>
      <c r="AB56" s="10">
        <f t="shared" si="33"/>
        <v>0.11066416960386383</v>
      </c>
      <c r="AC56" s="196"/>
      <c r="AH56" s="1"/>
      <c r="AI56" s="1"/>
    </row>
    <row r="57" spans="1:35" ht="15">
      <c r="A57" s="72" t="s">
        <v>130</v>
      </c>
      <c r="B57" s="72" t="s">
        <v>131</v>
      </c>
      <c r="C57" s="18">
        <v>0.11532142159651387</v>
      </c>
      <c r="D57" s="18">
        <v>1.2832954002877559</v>
      </c>
      <c r="E57" s="18">
        <v>-1.0143807038952604</v>
      </c>
      <c r="F57" s="18">
        <v>-0.10075220259944016</v>
      </c>
      <c r="G57" s="10">
        <v>0.65426789855413203</v>
      </c>
      <c r="H57" s="18">
        <v>-7.5381618306114548E-2</v>
      </c>
      <c r="I57" s="18">
        <v>4.7589585721823417E-2</v>
      </c>
      <c r="J57" s="23"/>
      <c r="K57" s="16">
        <f t="shared" si="17"/>
        <v>0.11532142159651387</v>
      </c>
      <c r="L57" s="16">
        <f t="shared" si="18"/>
        <v>1.2832954002877559</v>
      </c>
      <c r="M57" s="16">
        <f t="shared" si="19"/>
        <v>1.0143807038952604</v>
      </c>
      <c r="N57" s="16">
        <f t="shared" si="20"/>
        <v>0.10075220259944016</v>
      </c>
      <c r="O57" s="16">
        <f t="shared" si="21"/>
        <v>0.65426789855413203</v>
      </c>
      <c r="P57" s="16">
        <f t="shared" si="22"/>
        <v>7.5381618306114548E-2</v>
      </c>
      <c r="Q57" s="16">
        <f t="shared" si="23"/>
        <v>4.7589585721823417E-2</v>
      </c>
      <c r="S57" s="10">
        <f t="shared" si="24"/>
        <v>3.6206609934691225</v>
      </c>
      <c r="T57" s="10">
        <f t="shared" si="25"/>
        <v>6.2049415421035876</v>
      </c>
      <c r="U57" s="10">
        <f t="shared" si="26"/>
        <v>19.848413728644452</v>
      </c>
      <c r="V57" s="10">
        <f t="shared" si="27"/>
        <v>17.761034528623203</v>
      </c>
      <c r="W57" s="10">
        <f t="shared" si="28"/>
        <v>9.9406115246824188E-4</v>
      </c>
      <c r="X57" s="10">
        <f t="shared" si="29"/>
        <v>157.63993560131451</v>
      </c>
      <c r="Y57" s="10">
        <f t="shared" si="30"/>
        <v>25.620461501109176</v>
      </c>
      <c r="Z57" s="10">
        <f t="shared" si="31"/>
        <v>230.69644195641649</v>
      </c>
      <c r="AA57" s="10">
        <f t="shared" si="32"/>
        <v>15.188694544180434</v>
      </c>
      <c r="AB57" s="10">
        <f t="shared" si="33"/>
        <v>0.1105890932355853</v>
      </c>
      <c r="AC57" s="196"/>
      <c r="AH57" s="1"/>
      <c r="AI57" s="1"/>
    </row>
    <row r="58" spans="1:35" ht="15">
      <c r="A58" s="72" t="s">
        <v>200</v>
      </c>
      <c r="B58" s="72" t="s">
        <v>201</v>
      </c>
      <c r="C58" s="18">
        <v>1.5952796654184909</v>
      </c>
      <c r="D58" s="18">
        <v>-0.43547528488101256</v>
      </c>
      <c r="E58" s="18">
        <v>1.4663215183038316</v>
      </c>
      <c r="F58" s="18">
        <v>3.250895916318481E-2</v>
      </c>
      <c r="G58" s="10">
        <v>0.54391732484590094</v>
      </c>
      <c r="H58" s="18">
        <v>-0.23767629918725974</v>
      </c>
      <c r="I58" s="18">
        <v>-0.41911509255497498</v>
      </c>
      <c r="J58" s="23"/>
      <c r="K58" s="16">
        <f t="shared" si="17"/>
        <v>1.5952796654184909</v>
      </c>
      <c r="L58" s="16">
        <f t="shared" si="18"/>
        <v>0.43547528488101256</v>
      </c>
      <c r="M58" s="16">
        <f t="shared" si="19"/>
        <v>1.4663215183038316</v>
      </c>
      <c r="N58" s="16">
        <f t="shared" si="20"/>
        <v>3.250895916318481E-2</v>
      </c>
      <c r="O58" s="16">
        <f t="shared" si="21"/>
        <v>0.54391732484590094</v>
      </c>
      <c r="P58" s="16">
        <f t="shared" si="22"/>
        <v>0.23767629918725974</v>
      </c>
      <c r="Q58" s="16">
        <f t="shared" si="23"/>
        <v>0.41911509255497498</v>
      </c>
      <c r="S58" s="10">
        <f t="shared" si="24"/>
        <v>0.17879807375156145</v>
      </c>
      <c r="T58" s="10">
        <f t="shared" si="25"/>
        <v>17.721933538402059</v>
      </c>
      <c r="U58" s="10">
        <f t="shared" si="26"/>
        <v>3.8984671641699062</v>
      </c>
      <c r="V58" s="10">
        <f t="shared" si="27"/>
        <v>16.655565585786501</v>
      </c>
      <c r="W58" s="10">
        <f t="shared" si="28"/>
        <v>2.0129738337481617E-2</v>
      </c>
      <c r="X58" s="10">
        <f t="shared" si="29"/>
        <v>161.74164856350839</v>
      </c>
      <c r="Y58" s="10">
        <f t="shared" si="30"/>
        <v>30.562881051851342</v>
      </c>
      <c r="Z58" s="10">
        <f t="shared" si="31"/>
        <v>230.77942371580724</v>
      </c>
      <c r="AA58" s="10">
        <f t="shared" si="32"/>
        <v>15.191425993494068</v>
      </c>
      <c r="AB58" s="10">
        <f t="shared" si="33"/>
        <v>0.11042914658554537</v>
      </c>
      <c r="AC58" s="196"/>
      <c r="AH58" s="1"/>
      <c r="AI58" s="1"/>
    </row>
    <row r="59" spans="1:35" ht="15">
      <c r="A59" s="72" t="s">
        <v>154</v>
      </c>
      <c r="B59" s="72" t="s">
        <v>155</v>
      </c>
      <c r="C59" s="18">
        <v>-1.5952796654184984</v>
      </c>
      <c r="D59" s="18">
        <v>3.7809396542272125E-2</v>
      </c>
      <c r="E59" s="18">
        <v>-0.96284874964253542</v>
      </c>
      <c r="F59" s="18">
        <v>-1.5085264760336498E-2</v>
      </c>
      <c r="G59" s="10">
        <v>-1.0246372585782537</v>
      </c>
      <c r="H59" s="18">
        <v>-8.9438637909993263E-2</v>
      </c>
      <c r="I59" s="18">
        <v>2.5755014035078201</v>
      </c>
      <c r="J59" s="23"/>
      <c r="K59" s="16">
        <f t="shared" si="17"/>
        <v>1.5952796654184984</v>
      </c>
      <c r="L59" s="16">
        <f t="shared" si="18"/>
        <v>3.7809396542272125E-2</v>
      </c>
      <c r="M59" s="16">
        <f t="shared" si="19"/>
        <v>0.96284874964253542</v>
      </c>
      <c r="N59" s="16">
        <f t="shared" si="20"/>
        <v>1.5085264760336498E-2</v>
      </c>
      <c r="O59" s="16">
        <f t="shared" si="21"/>
        <v>1.0246372585782537</v>
      </c>
      <c r="P59" s="16">
        <f t="shared" si="22"/>
        <v>8.9438637909993263E-2</v>
      </c>
      <c r="Q59" s="16">
        <f t="shared" si="23"/>
        <v>2.5755014035078201</v>
      </c>
      <c r="S59" s="10">
        <f t="shared" si="24"/>
        <v>13.056692393957011</v>
      </c>
      <c r="T59" s="10">
        <f t="shared" si="25"/>
        <v>13.961118469733069</v>
      </c>
      <c r="U59" s="10">
        <f t="shared" si="26"/>
        <v>19.391903495116395</v>
      </c>
      <c r="V59" s="10">
        <f t="shared" si="27"/>
        <v>17.046306567298267</v>
      </c>
      <c r="W59" s="10">
        <f t="shared" si="28"/>
        <v>2.925584100536057</v>
      </c>
      <c r="X59" s="10">
        <f t="shared" si="29"/>
        <v>157.9931182986443</v>
      </c>
      <c r="Y59" s="10">
        <f t="shared" si="30"/>
        <v>6.4199096579742099</v>
      </c>
      <c r="Z59" s="10">
        <f t="shared" si="31"/>
        <v>230.79463298325933</v>
      </c>
      <c r="AA59" s="10">
        <f t="shared" si="32"/>
        <v>15.191926572468001</v>
      </c>
      <c r="AB59" s="10">
        <f t="shared" si="33"/>
        <v>0.11039983396767572</v>
      </c>
      <c r="AC59" s="196"/>
      <c r="AH59" s="1"/>
      <c r="AI59" s="1"/>
    </row>
    <row r="60" spans="1:35" ht="15">
      <c r="A60" s="72" t="s">
        <v>324</v>
      </c>
      <c r="B60" s="72" t="s">
        <v>325</v>
      </c>
      <c r="C60" s="18">
        <v>-1.3454165852927105</v>
      </c>
      <c r="D60" s="18">
        <v>1.4825731608870345</v>
      </c>
      <c r="E60" s="18">
        <v>6.5572299837369646E-2</v>
      </c>
      <c r="F60" s="18">
        <v>-0.82724208359361306</v>
      </c>
      <c r="G60" s="10">
        <v>0.67791445006303985</v>
      </c>
      <c r="H60" s="18">
        <v>0.19042384329450121</v>
      </c>
      <c r="I60" s="18">
        <v>-0.13488689601428314</v>
      </c>
      <c r="J60" s="23"/>
      <c r="K60" s="16">
        <f t="shared" si="17"/>
        <v>1.3454165852927105</v>
      </c>
      <c r="L60" s="16">
        <f t="shared" si="18"/>
        <v>1.4825731608870345</v>
      </c>
      <c r="M60" s="16">
        <f t="shared" si="19"/>
        <v>6.5572299837369646E-2</v>
      </c>
      <c r="N60" s="16">
        <f t="shared" si="20"/>
        <v>0.82724208359361306</v>
      </c>
      <c r="O60" s="16">
        <f t="shared" si="21"/>
        <v>0.67791445006303985</v>
      </c>
      <c r="P60" s="16">
        <f t="shared" si="22"/>
        <v>0.19042384329450121</v>
      </c>
      <c r="Q60" s="16">
        <f t="shared" si="23"/>
        <v>0.13488689601428314</v>
      </c>
      <c r="S60" s="10">
        <f t="shared" si="24"/>
        <v>11.313411174879288</v>
      </c>
      <c r="T60" s="10">
        <f t="shared" si="25"/>
        <v>5.2518625212364736</v>
      </c>
      <c r="U60" s="10">
        <f t="shared" si="26"/>
        <v>11.391994314706855</v>
      </c>
      <c r="V60" s="10">
        <f t="shared" si="27"/>
        <v>24.412237086852372</v>
      </c>
      <c r="W60" s="10">
        <f t="shared" si="28"/>
        <v>6.2128822029250251E-5</v>
      </c>
      <c r="X60" s="10">
        <f t="shared" si="29"/>
        <v>151.03596084598854</v>
      </c>
      <c r="Y60" s="10">
        <f t="shared" si="30"/>
        <v>27.501029131241889</v>
      </c>
      <c r="Z60" s="10">
        <f t="shared" si="31"/>
        <v>230.90655720372746</v>
      </c>
      <c r="AA60" s="10">
        <f t="shared" si="32"/>
        <v>15.195609800324812</v>
      </c>
      <c r="AB60" s="10">
        <f t="shared" si="33"/>
        <v>0.11018415361289491</v>
      </c>
      <c r="AC60" s="196"/>
      <c r="AH60" s="1"/>
      <c r="AI60" s="1"/>
    </row>
    <row r="61" spans="1:35" ht="15">
      <c r="A61" s="72" t="s">
        <v>140</v>
      </c>
      <c r="B61" s="72" t="s">
        <v>141</v>
      </c>
      <c r="C61" s="18">
        <v>1.172434452897926</v>
      </c>
      <c r="D61" s="18">
        <v>-0.51020444510574092</v>
      </c>
      <c r="E61" s="18">
        <v>-1.0310837633280381</v>
      </c>
      <c r="F61" s="18">
        <v>0.53223831577303027</v>
      </c>
      <c r="G61" s="10">
        <v>0.47297767031917942</v>
      </c>
      <c r="H61" s="18">
        <v>-7.793744005227432E-2</v>
      </c>
      <c r="I61" s="18">
        <v>0.48596138980430342</v>
      </c>
      <c r="J61" s="23"/>
      <c r="K61" s="16">
        <f t="shared" si="17"/>
        <v>1.172434452897926</v>
      </c>
      <c r="L61" s="16">
        <f t="shared" si="18"/>
        <v>0.51020444510574092</v>
      </c>
      <c r="M61" s="16">
        <f t="shared" si="19"/>
        <v>1.0310837633280381</v>
      </c>
      <c r="N61" s="16">
        <f t="shared" si="20"/>
        <v>0.53223831577303027</v>
      </c>
      <c r="O61" s="16">
        <f t="shared" si="21"/>
        <v>0.47297767031917942</v>
      </c>
      <c r="P61" s="16">
        <f t="shared" si="22"/>
        <v>7.793744005227432E-2</v>
      </c>
      <c r="Q61" s="16">
        <f t="shared" si="23"/>
        <v>0.48596138980430342</v>
      </c>
      <c r="S61" s="10">
        <f t="shared" si="24"/>
        <v>0.71519229500624615</v>
      </c>
      <c r="T61" s="10">
        <f t="shared" si="25"/>
        <v>18.356699058159251</v>
      </c>
      <c r="U61" s="10">
        <f t="shared" si="26"/>
        <v>19.997522187031681</v>
      </c>
      <c r="V61" s="10">
        <f t="shared" si="27"/>
        <v>12.826380994635249</v>
      </c>
      <c r="W61" s="10">
        <f t="shared" si="28"/>
        <v>4.5291911259334225E-2</v>
      </c>
      <c r="X61" s="10">
        <f t="shared" si="29"/>
        <v>157.70412124218106</v>
      </c>
      <c r="Y61" s="10">
        <f t="shared" si="30"/>
        <v>21.374848131004342</v>
      </c>
      <c r="Z61" s="10">
        <f t="shared" si="31"/>
        <v>231.02005581927716</v>
      </c>
      <c r="AA61" s="10">
        <f t="shared" si="32"/>
        <v>15.199343927264662</v>
      </c>
      <c r="AB61" s="10">
        <f t="shared" si="33"/>
        <v>0.10996549273865819</v>
      </c>
      <c r="AC61" s="196"/>
      <c r="AH61" s="1"/>
      <c r="AI61" s="1"/>
    </row>
    <row r="62" spans="1:35" ht="15">
      <c r="A62" s="72" t="s">
        <v>338</v>
      </c>
      <c r="B62" s="72" t="s">
        <v>339</v>
      </c>
      <c r="C62" s="18">
        <v>0.80724995117562026</v>
      </c>
      <c r="D62" s="18">
        <v>8.762883669209133E-2</v>
      </c>
      <c r="E62" s="18">
        <v>-0.27394641228282851</v>
      </c>
      <c r="F62" s="18">
        <v>3.250895916318481E-2</v>
      </c>
      <c r="G62" s="10">
        <v>-0.98522633939674231</v>
      </c>
      <c r="H62" s="18">
        <v>-0.15972373592938685</v>
      </c>
      <c r="I62" s="18">
        <v>0.25952552180256555</v>
      </c>
      <c r="J62" s="23"/>
      <c r="K62" s="16">
        <f t="shared" si="17"/>
        <v>0.80724995117562026</v>
      </c>
      <c r="L62" s="16">
        <f t="shared" si="18"/>
        <v>8.762883669209133E-2</v>
      </c>
      <c r="M62" s="16">
        <f t="shared" si="19"/>
        <v>0.27394641228282851</v>
      </c>
      <c r="N62" s="16">
        <f t="shared" si="20"/>
        <v>3.250895916318481E-2</v>
      </c>
      <c r="O62" s="16">
        <f t="shared" si="21"/>
        <v>0.98522633939674231</v>
      </c>
      <c r="P62" s="16">
        <f t="shared" si="22"/>
        <v>0.15972373592938685</v>
      </c>
      <c r="Q62" s="16">
        <f t="shared" si="23"/>
        <v>0.25952552180256555</v>
      </c>
      <c r="S62" s="10">
        <f t="shared" si="24"/>
        <v>1.466218088264355</v>
      </c>
      <c r="T62" s="10">
        <f t="shared" si="25"/>
        <v>13.591303953823697</v>
      </c>
      <c r="U62" s="10">
        <f t="shared" si="26"/>
        <v>13.799156323766677</v>
      </c>
      <c r="V62" s="10">
        <f t="shared" si="27"/>
        <v>16.655565585786501</v>
      </c>
      <c r="W62" s="10">
        <f t="shared" si="28"/>
        <v>2.7923177772832832</v>
      </c>
      <c r="X62" s="10">
        <f t="shared" si="29"/>
        <v>159.76495977929764</v>
      </c>
      <c r="Y62" s="10">
        <f t="shared" si="30"/>
        <v>23.519880548447894</v>
      </c>
      <c r="Z62" s="10">
        <f t="shared" si="31"/>
        <v>231.58940205667005</v>
      </c>
      <c r="AA62" s="10">
        <f t="shared" si="32"/>
        <v>15.218061704982999</v>
      </c>
      <c r="AB62" s="10">
        <f t="shared" si="33"/>
        <v>0.10886942779346775</v>
      </c>
      <c r="AC62" s="196"/>
      <c r="AH62" s="1"/>
      <c r="AI62" s="1"/>
    </row>
    <row r="63" spans="1:35" ht="15">
      <c r="A63" s="72" t="s">
        <v>58</v>
      </c>
      <c r="B63" s="72" t="s">
        <v>59</v>
      </c>
      <c r="C63" s="18">
        <v>1.230095163696185</v>
      </c>
      <c r="D63" s="18">
        <v>1.7565800817110415</v>
      </c>
      <c r="E63" s="18">
        <v>-0.50186282189884646</v>
      </c>
      <c r="F63" s="18">
        <v>-0.30064394524337884</v>
      </c>
      <c r="G63" s="10">
        <v>-0.18912577193021113</v>
      </c>
      <c r="H63" s="18">
        <v>-0.16994702291402591</v>
      </c>
      <c r="I63" s="18">
        <v>-0.48737594513711052</v>
      </c>
      <c r="J63" s="23"/>
      <c r="K63" s="16">
        <f t="shared" si="17"/>
        <v>1.230095163696185</v>
      </c>
      <c r="L63" s="16">
        <f t="shared" si="18"/>
        <v>1.7565800817110415</v>
      </c>
      <c r="M63" s="16">
        <f t="shared" si="19"/>
        <v>0.50186282189884646</v>
      </c>
      <c r="N63" s="16">
        <f t="shared" si="20"/>
        <v>0.30064394524337884</v>
      </c>
      <c r="O63" s="16">
        <f t="shared" si="21"/>
        <v>0.18912577193021113</v>
      </c>
      <c r="P63" s="16">
        <f t="shared" si="22"/>
        <v>0.16994702291402591</v>
      </c>
      <c r="Q63" s="16">
        <f t="shared" si="23"/>
        <v>0.48737594513711052</v>
      </c>
      <c r="S63" s="10">
        <f t="shared" si="24"/>
        <v>0.62099083052970017</v>
      </c>
      <c r="T63" s="10">
        <f t="shared" si="25"/>
        <v>4.0710621457741585</v>
      </c>
      <c r="U63" s="10">
        <f t="shared" si="26"/>
        <v>15.544394218297146</v>
      </c>
      <c r="V63" s="10">
        <f t="shared" si="27"/>
        <v>19.485832457506987</v>
      </c>
      <c r="W63" s="10">
        <f t="shared" si="28"/>
        <v>0.76548921622257193</v>
      </c>
      <c r="X63" s="10">
        <f t="shared" si="29"/>
        <v>160.02350523680818</v>
      </c>
      <c r="Y63" s="10">
        <f t="shared" si="30"/>
        <v>31.322283171516968</v>
      </c>
      <c r="Z63" s="10">
        <f t="shared" si="31"/>
        <v>231.83355727665571</v>
      </c>
      <c r="AA63" s="10">
        <f t="shared" si="32"/>
        <v>15.226081481348237</v>
      </c>
      <c r="AB63" s="10">
        <f t="shared" si="33"/>
        <v>0.10839981030604606</v>
      </c>
      <c r="AC63" s="196"/>
      <c r="AH63" s="1"/>
      <c r="AI63" s="1"/>
    </row>
    <row r="64" spans="1:35" ht="15">
      <c r="A64" s="72" t="s">
        <v>252</v>
      </c>
      <c r="B64" s="72" t="s">
        <v>253</v>
      </c>
      <c r="C64" s="18">
        <v>0.4612856863860671</v>
      </c>
      <c r="D64" s="18">
        <v>-0.41056556480610251</v>
      </c>
      <c r="E64" s="18">
        <v>1.144558606834954</v>
      </c>
      <c r="F64" s="18">
        <v>-8.8638762995218043E-2</v>
      </c>
      <c r="G64" s="10">
        <v>0.43356675113766796</v>
      </c>
      <c r="H64" s="18">
        <v>-7.92153509253542E-2</v>
      </c>
      <c r="I64" s="18">
        <v>-0.48441962648303472</v>
      </c>
      <c r="J64" s="23"/>
      <c r="K64" s="16">
        <f t="shared" si="17"/>
        <v>0.4612856863860671</v>
      </c>
      <c r="L64" s="16">
        <f t="shared" si="18"/>
        <v>0.41056556480610251</v>
      </c>
      <c r="M64" s="16">
        <f t="shared" si="19"/>
        <v>1.144558606834954</v>
      </c>
      <c r="N64" s="16">
        <f t="shared" si="20"/>
        <v>8.8638762995218043E-2</v>
      </c>
      <c r="O64" s="16">
        <f t="shared" si="21"/>
        <v>0.43356675113766796</v>
      </c>
      <c r="P64" s="16">
        <f t="shared" si="22"/>
        <v>7.92153509253542E-2</v>
      </c>
      <c r="Q64" s="16">
        <f t="shared" si="23"/>
        <v>0.48441962648303472</v>
      </c>
      <c r="S64" s="10">
        <f t="shared" si="24"/>
        <v>2.4237482683553626</v>
      </c>
      <c r="T64" s="10">
        <f t="shared" si="25"/>
        <v>17.512827008433167</v>
      </c>
      <c r="U64" s="10">
        <f t="shared" si="26"/>
        <v>5.2726104368894235</v>
      </c>
      <c r="V64" s="10">
        <f t="shared" si="27"/>
        <v>17.659079886103793</v>
      </c>
      <c r="W64" s="10">
        <f t="shared" si="28"/>
        <v>6.3619913757967425E-2</v>
      </c>
      <c r="X64" s="10">
        <f t="shared" si="29"/>
        <v>157.73621896178295</v>
      </c>
      <c r="Y64" s="10">
        <f t="shared" si="30"/>
        <v>31.289201059645237</v>
      </c>
      <c r="Z64" s="10">
        <f t="shared" si="31"/>
        <v>231.95730553496793</v>
      </c>
      <c r="AA64" s="10">
        <f t="shared" si="32"/>
        <v>15.230144632765899</v>
      </c>
      <c r="AB64" s="10">
        <f t="shared" si="33"/>
        <v>0.10816188260421544</v>
      </c>
      <c r="AC64" s="196"/>
      <c r="AH64" s="1"/>
      <c r="AI64" s="1"/>
    </row>
    <row r="65" spans="1:35" ht="15">
      <c r="A65" s="72" t="s">
        <v>128</v>
      </c>
      <c r="B65" s="72" t="s">
        <v>129</v>
      </c>
      <c r="C65" s="18">
        <v>-5.7660710798262398E-2</v>
      </c>
      <c r="D65" s="18">
        <v>0.81001071886447207</v>
      </c>
      <c r="E65" s="18">
        <v>-0.84874029291448072</v>
      </c>
      <c r="F65" s="18">
        <v>0.96950150280664493</v>
      </c>
      <c r="G65" s="10">
        <v>-0.13395048507609686</v>
      </c>
      <c r="H65" s="18">
        <v>-5.6212955209916295E-2</v>
      </c>
      <c r="I65" s="18">
        <v>-0.64907854032062207</v>
      </c>
      <c r="J65" s="23"/>
      <c r="K65" s="16">
        <f t="shared" si="17"/>
        <v>5.7660710798262398E-2</v>
      </c>
      <c r="L65" s="16">
        <f t="shared" si="18"/>
        <v>0.81001071886447207</v>
      </c>
      <c r="M65" s="16">
        <f t="shared" si="19"/>
        <v>0.84874029291448072</v>
      </c>
      <c r="N65" s="16">
        <f t="shared" si="20"/>
        <v>0.96950150280664493</v>
      </c>
      <c r="O65" s="16">
        <f t="shared" si="21"/>
        <v>0.13395048507609686</v>
      </c>
      <c r="P65" s="16">
        <f t="shared" si="22"/>
        <v>5.6212955209916295E-2</v>
      </c>
      <c r="Q65" s="16">
        <f t="shared" si="23"/>
        <v>0.64907854032062207</v>
      </c>
      <c r="S65" s="10">
        <f t="shared" si="24"/>
        <v>4.3088858104095333</v>
      </c>
      <c r="T65" s="10">
        <f t="shared" si="25"/>
        <v>8.786817717772891</v>
      </c>
      <c r="U65" s="10">
        <f t="shared" si="26"/>
        <v>18.399942779433328</v>
      </c>
      <c r="V65" s="10">
        <f t="shared" si="27"/>
        <v>9.8855568232381827</v>
      </c>
      <c r="W65" s="10">
        <f t="shared" si="28"/>
        <v>0.67198533906853097</v>
      </c>
      <c r="X65" s="10">
        <f t="shared" si="29"/>
        <v>157.15895972414626</v>
      </c>
      <c r="Y65" s="10">
        <f t="shared" si="30"/>
        <v>33.158410548299152</v>
      </c>
      <c r="Z65" s="10">
        <f t="shared" si="31"/>
        <v>232.37055874236788</v>
      </c>
      <c r="AA65" s="10">
        <f t="shared" si="32"/>
        <v>15.243705544990295</v>
      </c>
      <c r="AB65" s="10">
        <f t="shared" si="33"/>
        <v>0.10736779044553979</v>
      </c>
      <c r="AC65" s="196"/>
      <c r="AH65" s="1"/>
      <c r="AI65" s="1"/>
    </row>
    <row r="66" spans="1:35" ht="15">
      <c r="A66" s="72" t="s">
        <v>178</v>
      </c>
      <c r="B66" s="72" t="s">
        <v>179</v>
      </c>
      <c r="C66" s="18">
        <v>-0.21142260626028614</v>
      </c>
      <c r="D66" s="18">
        <v>-0.70948220570501863</v>
      </c>
      <c r="E66" s="18">
        <v>-0.52538816590950044</v>
      </c>
      <c r="F66" s="18">
        <v>1.3200982932879364</v>
      </c>
      <c r="G66" s="10">
        <v>0.62273916320892375</v>
      </c>
      <c r="H66" s="18">
        <v>7.7967686463471478E-2</v>
      </c>
      <c r="I66" s="18">
        <v>-0.36710243837606638</v>
      </c>
      <c r="J66" s="23"/>
      <c r="K66" s="16">
        <f t="shared" si="17"/>
        <v>0.21142260626028614</v>
      </c>
      <c r="L66" s="16">
        <f t="shared" si="18"/>
        <v>0.70948220570501863</v>
      </c>
      <c r="M66" s="16">
        <f t="shared" si="19"/>
        <v>0.52538816590950044</v>
      </c>
      <c r="N66" s="16">
        <f t="shared" si="20"/>
        <v>1.3200982932879364</v>
      </c>
      <c r="O66" s="16">
        <f t="shared" si="21"/>
        <v>0.62273916320892375</v>
      </c>
      <c r="P66" s="16">
        <f t="shared" si="22"/>
        <v>7.7967686463471478E-2</v>
      </c>
      <c r="Q66" s="16">
        <f t="shared" si="23"/>
        <v>0.36710243837606638</v>
      </c>
      <c r="S66" s="10">
        <f t="shared" si="24"/>
        <v>4.9708819842996137</v>
      </c>
      <c r="T66" s="10">
        <f t="shared" si="25"/>
        <v>20.104010596415616</v>
      </c>
      <c r="U66" s="10">
        <f t="shared" si="26"/>
        <v>15.73045148954842</v>
      </c>
      <c r="V66" s="10">
        <f t="shared" si="27"/>
        <v>7.8038307836472498</v>
      </c>
      <c r="W66" s="10">
        <f t="shared" si="28"/>
        <v>3.9762446098728556E-3</v>
      </c>
      <c r="X66" s="10">
        <f t="shared" si="29"/>
        <v>153.81270509208241</v>
      </c>
      <c r="Y66" s="10">
        <f t="shared" si="30"/>
        <v>29.990495915795911</v>
      </c>
      <c r="Z66" s="10">
        <f t="shared" si="31"/>
        <v>232.4163521063991</v>
      </c>
      <c r="AA66" s="10">
        <f t="shared" si="32"/>
        <v>15.245207512736554</v>
      </c>
      <c r="AB66" s="10">
        <f t="shared" si="33"/>
        <v>0.10727983907544369</v>
      </c>
      <c r="AC66" s="196"/>
      <c r="AH66" s="1"/>
      <c r="AI66" s="1"/>
    </row>
    <row r="67" spans="1:35" ht="15">
      <c r="A67" s="72" t="s">
        <v>266</v>
      </c>
      <c r="B67" s="72" t="s">
        <v>267</v>
      </c>
      <c r="C67" s="18">
        <v>7.6880947731008106E-2</v>
      </c>
      <c r="D67" s="18">
        <v>0.61073295826519525</v>
      </c>
      <c r="E67" s="18">
        <v>-0.66051429143598883</v>
      </c>
      <c r="F67" s="18">
        <v>-0.57668444724752499</v>
      </c>
      <c r="G67" s="10">
        <v>0.55179950868220229</v>
      </c>
      <c r="H67" s="18">
        <v>0.15719816059442424</v>
      </c>
      <c r="I67" s="18">
        <v>-0.18155579247155321</v>
      </c>
      <c r="J67" s="23"/>
      <c r="K67" s="16">
        <f t="shared" si="17"/>
        <v>7.6880947731008106E-2</v>
      </c>
      <c r="L67" s="16">
        <f t="shared" si="18"/>
        <v>0.61073295826519525</v>
      </c>
      <c r="M67" s="16">
        <f t="shared" si="19"/>
        <v>0.66051429143598883</v>
      </c>
      <c r="N67" s="16">
        <f t="shared" si="20"/>
        <v>0.57668444724752499</v>
      </c>
      <c r="O67" s="16">
        <f t="shared" si="21"/>
        <v>0.55179950868220229</v>
      </c>
      <c r="P67" s="16">
        <f t="shared" si="22"/>
        <v>0.15719816059442424</v>
      </c>
      <c r="Q67" s="16">
        <f t="shared" si="23"/>
        <v>0.18155579247155321</v>
      </c>
      <c r="S67" s="10">
        <f t="shared" si="24"/>
        <v>3.7684279965695859</v>
      </c>
      <c r="T67" s="10">
        <f t="shared" si="25"/>
        <v>10.007950213258873</v>
      </c>
      <c r="U67" s="10">
        <f t="shared" si="26"/>
        <v>16.820575124916161</v>
      </c>
      <c r="V67" s="10">
        <f t="shared" si="27"/>
        <v>21.999068733131661</v>
      </c>
      <c r="W67" s="10">
        <f t="shared" si="28"/>
        <v>1.7955229566457606E-2</v>
      </c>
      <c r="X67" s="10">
        <f t="shared" si="29"/>
        <v>151.85373006846808</v>
      </c>
      <c r="Y67" s="10">
        <f t="shared" si="30"/>
        <v>27.99268379110018</v>
      </c>
      <c r="Z67" s="10">
        <f t="shared" si="31"/>
        <v>232.460391157011</v>
      </c>
      <c r="AA67" s="10">
        <f t="shared" si="32"/>
        <v>15.246651801527147</v>
      </c>
      <c r="AB67" s="10">
        <f t="shared" si="33"/>
        <v>0.10719526523671563</v>
      </c>
      <c r="AC67" s="196"/>
      <c r="AH67" s="1"/>
      <c r="AI67" s="1"/>
    </row>
    <row r="68" spans="1:35" ht="15">
      <c r="A68" s="72" t="s">
        <v>316</v>
      </c>
      <c r="B68" s="72" t="s">
        <v>317</v>
      </c>
      <c r="C68" s="18">
        <v>-0.40362497558781563</v>
      </c>
      <c r="D68" s="18">
        <v>-0.46038500495592172</v>
      </c>
      <c r="E68" s="18">
        <v>-0.19797413088812343</v>
      </c>
      <c r="F68" s="18">
        <v>2.0314263856025665</v>
      </c>
      <c r="G68" s="10">
        <v>0.1892190522122979</v>
      </c>
      <c r="H68" s="18">
        <v>-0.1022177466407921</v>
      </c>
      <c r="I68" s="18">
        <v>-0.60557717862449212</v>
      </c>
      <c r="J68" s="23"/>
      <c r="K68" s="16">
        <f t="shared" ref="K68:K99" si="34">ABS(C68)</f>
        <v>0.40362497558781563</v>
      </c>
      <c r="L68" s="16">
        <f t="shared" ref="L68:L99" si="35">ABS(D68)</f>
        <v>0.46038500495592172</v>
      </c>
      <c r="M68" s="16">
        <f t="shared" ref="M68:M99" si="36">ABS(E68)</f>
        <v>0.19797413088812343</v>
      </c>
      <c r="N68" s="16">
        <f t="shared" ref="N68:N99" si="37">ABS(F68)</f>
        <v>2.0314263856025665</v>
      </c>
      <c r="O68" s="16">
        <f t="shared" ref="O68:O99" si="38">ABS(G68)</f>
        <v>0.1892190522122979</v>
      </c>
      <c r="P68" s="16">
        <f t="shared" ref="P68:P99" si="39">ABS(H68)</f>
        <v>0.1022177466407921</v>
      </c>
      <c r="Q68" s="16">
        <f t="shared" ref="Q68:Q99" si="40">ABS(I68)</f>
        <v>0.60557717862449212</v>
      </c>
      <c r="S68" s="10">
        <f t="shared" ref="S68:S99" si="41">(C68-C$173)^2</f>
        <v>5.8648723530574216</v>
      </c>
      <c r="T68" s="10">
        <f t="shared" ref="T68:T99" si="42">(D68-D$173)^2</f>
        <v>17.932281056679368</v>
      </c>
      <c r="U68" s="10">
        <f t="shared" ref="U68:U99" si="43">(E68-E$173)^2</f>
        <v>13.240496366854602</v>
      </c>
      <c r="V68" s="10">
        <f t="shared" ref="V68:V99" si="44">(F68-F$173)^2</f>
        <v>4.3355803794737877</v>
      </c>
      <c r="W68" s="10">
        <f t="shared" ref="W68:W99" si="45">(G68-G$173)^2</f>
        <v>0.24658929463415216</v>
      </c>
      <c r="X68" s="10">
        <f t="shared" ref="X68:X99" si="46">(H68-H$173)^2</f>
        <v>158.31453641983694</v>
      </c>
      <c r="Y68" s="10">
        <f t="shared" ref="Y68:Y99" si="47">(I68-I$173)^2</f>
        <v>32.659312175865693</v>
      </c>
      <c r="Z68" s="10">
        <f t="shared" ref="Z68:Z99" si="48">SUM(S68:Y68)</f>
        <v>232.59366804640197</v>
      </c>
      <c r="AA68" s="10">
        <f t="shared" ref="AA68:AA99" si="49">SQRT(Z68)</f>
        <v>15.251021868924127</v>
      </c>
      <c r="AB68" s="10">
        <f t="shared" ref="AB68:AB99" si="50">1-(AA68/$AA$177)</f>
        <v>0.1069393653241284</v>
      </c>
      <c r="AC68" s="196"/>
      <c r="AH68" s="1"/>
      <c r="AI68" s="1"/>
    </row>
    <row r="69" spans="1:35" ht="15">
      <c r="A69" s="72" t="s">
        <v>142</v>
      </c>
      <c r="B69" s="72" t="s">
        <v>143</v>
      </c>
      <c r="C69" s="18">
        <v>1.3454165852927022</v>
      </c>
      <c r="D69" s="18">
        <v>-0.58493360533047023</v>
      </c>
      <c r="E69" s="18">
        <v>-0.72888271752772227</v>
      </c>
      <c r="F69" s="18">
        <v>-0.11555751767126839</v>
      </c>
      <c r="G69" s="10">
        <v>0.62273916320892375</v>
      </c>
      <c r="H69" s="18">
        <v>-3.8322202986797928E-2</v>
      </c>
      <c r="I69" s="18">
        <v>0.43783277179528934</v>
      </c>
      <c r="J69" s="23"/>
      <c r="K69" s="16">
        <f t="shared" si="34"/>
        <v>1.3454165852927022</v>
      </c>
      <c r="L69" s="16">
        <f t="shared" si="35"/>
        <v>0.58493360533047023</v>
      </c>
      <c r="M69" s="16">
        <f t="shared" si="36"/>
        <v>0.72888271752772227</v>
      </c>
      <c r="N69" s="16">
        <f t="shared" si="37"/>
        <v>0.11555751767126839</v>
      </c>
      <c r="O69" s="16">
        <f t="shared" si="38"/>
        <v>0.62273916320892375</v>
      </c>
      <c r="P69" s="16">
        <f t="shared" si="39"/>
        <v>3.8322202986797928E-2</v>
      </c>
      <c r="Q69" s="16">
        <f t="shared" si="40"/>
        <v>0.43783277179528934</v>
      </c>
      <c r="S69" s="10">
        <f t="shared" si="41"/>
        <v>0.45253644699517165</v>
      </c>
      <c r="T69" s="10">
        <f t="shared" si="42"/>
        <v>19.002633472692235</v>
      </c>
      <c r="U69" s="10">
        <f t="shared" si="43"/>
        <v>17.386046775425843</v>
      </c>
      <c r="V69" s="10">
        <f t="shared" si="44"/>
        <v>17.886044299013477</v>
      </c>
      <c r="W69" s="10">
        <f t="shared" si="45"/>
        <v>3.9762446098728556E-3</v>
      </c>
      <c r="X69" s="10">
        <f t="shared" si="46"/>
        <v>156.71071192627286</v>
      </c>
      <c r="Y69" s="10">
        <f t="shared" si="47"/>
        <v>21.822190004115669</v>
      </c>
      <c r="Z69" s="10">
        <f t="shared" si="48"/>
        <v>233.26413916912514</v>
      </c>
      <c r="AA69" s="10">
        <f t="shared" si="49"/>
        <v>15.272987237902255</v>
      </c>
      <c r="AB69" s="10">
        <f t="shared" si="50"/>
        <v>0.10565312978338293</v>
      </c>
      <c r="AC69" s="196"/>
      <c r="AH69" s="1"/>
      <c r="AI69" s="1"/>
    </row>
    <row r="70" spans="1:35" ht="15">
      <c r="A70" s="72" t="s">
        <v>330</v>
      </c>
      <c r="B70" s="72" t="s">
        <v>331</v>
      </c>
      <c r="C70" s="18">
        <v>-7.6880947731015614E-2</v>
      </c>
      <c r="D70" s="18">
        <v>2.5287814040332406</v>
      </c>
      <c r="E70" s="18">
        <v>-0.95033405754280698</v>
      </c>
      <c r="F70" s="18">
        <v>8.8035553740626729E-2</v>
      </c>
      <c r="G70" s="10">
        <v>0.6463857147178298</v>
      </c>
      <c r="H70" s="18">
        <v>-0.24662167529881893</v>
      </c>
      <c r="I70" s="18">
        <v>-0.36548219780273056</v>
      </c>
      <c r="J70" s="23"/>
      <c r="K70" s="16">
        <f t="shared" si="34"/>
        <v>7.6880947731015614E-2</v>
      </c>
      <c r="L70" s="16">
        <f t="shared" si="35"/>
        <v>2.5287814040332406</v>
      </c>
      <c r="M70" s="16">
        <f t="shared" si="36"/>
        <v>0.95033405754280698</v>
      </c>
      <c r="N70" s="16">
        <f t="shared" si="37"/>
        <v>8.8035553740626729E-2</v>
      </c>
      <c r="O70" s="16">
        <f t="shared" si="38"/>
        <v>0.6463857147178298</v>
      </c>
      <c r="P70" s="16">
        <f t="shared" si="39"/>
        <v>0.24662167529881893</v>
      </c>
      <c r="Q70" s="16">
        <f t="shared" si="40"/>
        <v>0.36548219780273056</v>
      </c>
      <c r="S70" s="10">
        <f t="shared" si="41"/>
        <v>4.3890494095915358</v>
      </c>
      <c r="T70" s="10">
        <f t="shared" si="42"/>
        <v>1.5512353855258969</v>
      </c>
      <c r="U70" s="10">
        <f t="shared" si="43"/>
        <v>19.281840118051058</v>
      </c>
      <c r="V70" s="10">
        <f t="shared" si="44"/>
        <v>16.205427055237497</v>
      </c>
      <c r="W70" s="10">
        <f t="shared" si="45"/>
        <v>1.5532205507316236E-3</v>
      </c>
      <c r="X70" s="10">
        <f t="shared" si="46"/>
        <v>161.96925903743107</v>
      </c>
      <c r="Y70" s="10">
        <f t="shared" si="47"/>
        <v>29.972752506428261</v>
      </c>
      <c r="Z70" s="10">
        <f t="shared" si="48"/>
        <v>233.37111673281606</v>
      </c>
      <c r="AA70" s="10">
        <f t="shared" si="49"/>
        <v>15.276489018515219</v>
      </c>
      <c r="AB70" s="10">
        <f t="shared" si="50"/>
        <v>0.10544807451275329</v>
      </c>
      <c r="AC70" s="196"/>
      <c r="AH70" s="1"/>
      <c r="AI70" s="1"/>
    </row>
    <row r="71" spans="1:35" ht="15">
      <c r="A71" s="72" t="s">
        <v>138</v>
      </c>
      <c r="B71" s="72" t="s">
        <v>139</v>
      </c>
      <c r="C71" s="18">
        <v>0.44206544945331389</v>
      </c>
      <c r="D71" s="18">
        <v>-0.65966276555519943</v>
      </c>
      <c r="E71" s="18">
        <v>-0.22392479945633548</v>
      </c>
      <c r="F71" s="18">
        <v>1.0319676723828757</v>
      </c>
      <c r="G71" s="10">
        <v>0.23651215523011074</v>
      </c>
      <c r="H71" s="18">
        <v>-0.13544342934086906</v>
      </c>
      <c r="I71" s="18">
        <v>-0.27367454993318246</v>
      </c>
      <c r="J71" s="23"/>
      <c r="K71" s="16">
        <f t="shared" si="34"/>
        <v>0.44206544945331389</v>
      </c>
      <c r="L71" s="16">
        <f t="shared" si="35"/>
        <v>0.65966276555519943</v>
      </c>
      <c r="M71" s="16">
        <f t="shared" si="36"/>
        <v>0.22392479945633548</v>
      </c>
      <c r="N71" s="16">
        <f t="shared" si="37"/>
        <v>1.0319676723828757</v>
      </c>
      <c r="O71" s="16">
        <f t="shared" si="38"/>
        <v>0.23651215523011074</v>
      </c>
      <c r="P71" s="16">
        <f t="shared" si="39"/>
        <v>0.13544342934086906</v>
      </c>
      <c r="Q71" s="16">
        <f t="shared" si="40"/>
        <v>0.27367454993318246</v>
      </c>
      <c r="S71" s="10">
        <f t="shared" si="41"/>
        <v>2.4839633221188024</v>
      </c>
      <c r="T71" s="10">
        <f t="shared" si="42"/>
        <v>19.659736782001005</v>
      </c>
      <c r="U71" s="10">
        <f t="shared" si="43"/>
        <v>13.430025757504838</v>
      </c>
      <c r="V71" s="10">
        <f t="shared" si="44"/>
        <v>9.4966552631993846</v>
      </c>
      <c r="W71" s="10">
        <f t="shared" si="45"/>
        <v>0.20185654277308224</v>
      </c>
      <c r="X71" s="10">
        <f t="shared" si="46"/>
        <v>159.15175207554057</v>
      </c>
      <c r="Y71" s="10">
        <f t="shared" si="47"/>
        <v>28.975935575084407</v>
      </c>
      <c r="Z71" s="10">
        <f t="shared" si="48"/>
        <v>233.39992531822207</v>
      </c>
      <c r="AA71" s="10">
        <f t="shared" si="49"/>
        <v>15.277431895388114</v>
      </c>
      <c r="AB71" s="10">
        <f t="shared" si="50"/>
        <v>0.10539286206694054</v>
      </c>
      <c r="AC71" s="196"/>
      <c r="AH71" s="1"/>
      <c r="AI71" s="1"/>
    </row>
    <row r="72" spans="1:35" ht="15">
      <c r="A72" s="72" t="s">
        <v>28</v>
      </c>
      <c r="B72" s="72" t="s">
        <v>29</v>
      </c>
      <c r="C72" s="18">
        <v>0.34596426478954911</v>
      </c>
      <c r="D72" s="18">
        <v>0.13744827684191055</v>
      </c>
      <c r="E72" s="18">
        <v>-0.70818575998595823</v>
      </c>
      <c r="F72" s="18">
        <v>0.14355881678902471</v>
      </c>
      <c r="G72" s="10">
        <v>0.51238858950069088</v>
      </c>
      <c r="H72" s="18">
        <v>-9.8384014021552446E-2</v>
      </c>
      <c r="I72" s="18">
        <v>-3.7957972549154499E-2</v>
      </c>
      <c r="J72" s="23"/>
      <c r="K72" s="16">
        <f t="shared" si="34"/>
        <v>0.34596426478954911</v>
      </c>
      <c r="L72" s="16">
        <f t="shared" si="35"/>
        <v>0.13744827684191055</v>
      </c>
      <c r="M72" s="16">
        <f t="shared" si="36"/>
        <v>0.70818575998595823</v>
      </c>
      <c r="N72" s="16">
        <f t="shared" si="37"/>
        <v>0.14355881678902471</v>
      </c>
      <c r="O72" s="16">
        <f t="shared" si="38"/>
        <v>0.51238858950069088</v>
      </c>
      <c r="P72" s="16">
        <f t="shared" si="39"/>
        <v>9.8384014021552446E-2</v>
      </c>
      <c r="Q72" s="16">
        <f t="shared" si="40"/>
        <v>3.7957972549154499E-2</v>
      </c>
      <c r="S72" s="10">
        <f t="shared" si="41"/>
        <v>2.7961211161685333</v>
      </c>
      <c r="T72" s="10">
        <f t="shared" si="42"/>
        <v>13.226453391148006</v>
      </c>
      <c r="U72" s="10">
        <f t="shared" si="43"/>
        <v>17.213876675567136</v>
      </c>
      <c r="V72" s="10">
        <f t="shared" si="44"/>
        <v>15.761481382916614</v>
      </c>
      <c r="W72" s="10">
        <f t="shared" si="45"/>
        <v>3.0070349862164281E-2</v>
      </c>
      <c r="X72" s="10">
        <f t="shared" si="46"/>
        <v>158.21807668929898</v>
      </c>
      <c r="Y72" s="10">
        <f t="shared" si="47"/>
        <v>26.493806199814333</v>
      </c>
      <c r="Z72" s="10">
        <f t="shared" si="48"/>
        <v>233.73988580477578</v>
      </c>
      <c r="AA72" s="10">
        <f t="shared" si="49"/>
        <v>15.28855407828928</v>
      </c>
      <c r="AB72" s="10">
        <f t="shared" si="50"/>
        <v>0.10474157562816511</v>
      </c>
      <c r="AC72" s="196"/>
      <c r="AH72" s="1"/>
      <c r="AI72" s="1"/>
    </row>
    <row r="73" spans="1:35" ht="15">
      <c r="A73" s="72" t="s">
        <v>284</v>
      </c>
      <c r="B73" s="72" t="s">
        <v>285</v>
      </c>
      <c r="C73" s="18">
        <v>-0.98023208357040481</v>
      </c>
      <c r="D73" s="18">
        <v>0.23708715714154985</v>
      </c>
      <c r="E73" s="18">
        <v>-1.2351734559571148</v>
      </c>
      <c r="F73" s="18">
        <v>1.7815617072976437</v>
      </c>
      <c r="G73" s="10">
        <v>0.56756387635480687</v>
      </c>
      <c r="H73" s="18">
        <v>-0.13927716196010873</v>
      </c>
      <c r="I73" s="18">
        <v>-2.7499822813038723E-2</v>
      </c>
      <c r="J73" s="23"/>
      <c r="K73" s="16">
        <f t="shared" si="34"/>
        <v>0.98023208357040481</v>
      </c>
      <c r="L73" s="16">
        <f t="shared" si="35"/>
        <v>0.23708715714154985</v>
      </c>
      <c r="M73" s="16">
        <f t="shared" si="36"/>
        <v>1.2351734559571148</v>
      </c>
      <c r="N73" s="16">
        <f t="shared" si="37"/>
        <v>1.7815617072976437</v>
      </c>
      <c r="O73" s="16">
        <f t="shared" si="38"/>
        <v>0.56756387635480687</v>
      </c>
      <c r="P73" s="16">
        <f t="shared" si="39"/>
        <v>0.13927716196010873</v>
      </c>
      <c r="Q73" s="16">
        <f t="shared" si="40"/>
        <v>2.7499822813038723E-2</v>
      </c>
      <c r="S73" s="10">
        <f t="shared" si="41"/>
        <v>8.9901444686322431</v>
      </c>
      <c r="T73" s="10">
        <f t="shared" si="42"/>
        <v>12.51164412549767</v>
      </c>
      <c r="U73" s="10">
        <f t="shared" si="43"/>
        <v>21.864495413986536</v>
      </c>
      <c r="V73" s="10">
        <f t="shared" si="44"/>
        <v>5.4385520280119204</v>
      </c>
      <c r="W73" s="10">
        <f t="shared" si="45"/>
        <v>1.3978984956584639E-2</v>
      </c>
      <c r="X73" s="10">
        <f t="shared" si="46"/>
        <v>159.24849595785727</v>
      </c>
      <c r="Y73" s="10">
        <f t="shared" si="47"/>
        <v>26.386254914945813</v>
      </c>
      <c r="Z73" s="10">
        <f t="shared" si="48"/>
        <v>234.45356589388805</v>
      </c>
      <c r="AA73" s="10">
        <f t="shared" si="49"/>
        <v>15.31187662874437</v>
      </c>
      <c r="AB73" s="10">
        <f t="shared" si="50"/>
        <v>0.10337586702904999</v>
      </c>
      <c r="AC73" s="196"/>
      <c r="AH73" s="1"/>
      <c r="AI73" s="1"/>
    </row>
    <row r="74" spans="1:35" ht="15">
      <c r="A74" s="72" t="s">
        <v>258</v>
      </c>
      <c r="B74" s="72" t="s">
        <v>259</v>
      </c>
      <c r="C74" s="18">
        <v>0.76880947731011384</v>
      </c>
      <c r="D74" s="18">
        <v>-2.654913097356693E-15</v>
      </c>
      <c r="E74" s="18">
        <v>-1.2351168222426793E-15</v>
      </c>
      <c r="F74" s="18">
        <v>-0.15786460500185764</v>
      </c>
      <c r="G74" s="10">
        <v>-0.29159416180214176</v>
      </c>
      <c r="H74" s="18">
        <v>-9.0716548783073142E-2</v>
      </c>
      <c r="I74" s="18">
        <v>-0.3326533773142073</v>
      </c>
      <c r="J74" s="23"/>
      <c r="K74" s="16">
        <f t="shared" si="34"/>
        <v>0.76880947731011384</v>
      </c>
      <c r="L74" s="16">
        <f t="shared" si="35"/>
        <v>2.654913097356693E-15</v>
      </c>
      <c r="M74" s="16">
        <f t="shared" si="36"/>
        <v>1.2351168222426793E-15</v>
      </c>
      <c r="N74" s="16">
        <f t="shared" si="37"/>
        <v>0.15786460500185764</v>
      </c>
      <c r="O74" s="16">
        <f t="shared" si="38"/>
        <v>0.29159416180214176</v>
      </c>
      <c r="P74" s="16">
        <f t="shared" si="39"/>
        <v>9.0716548783073142E-2</v>
      </c>
      <c r="Q74" s="16">
        <f t="shared" si="40"/>
        <v>0.3326533773142073</v>
      </c>
      <c r="S74" s="10">
        <f t="shared" si="41"/>
        <v>1.5607889702486533</v>
      </c>
      <c r="T74" s="10">
        <f t="shared" si="42"/>
        <v>14.245094465420756</v>
      </c>
      <c r="U74" s="10">
        <f t="shared" si="43"/>
        <v>11.838933668497651</v>
      </c>
      <c r="V74" s="10">
        <f t="shared" si="44"/>
        <v>18.245683572402822</v>
      </c>
      <c r="W74" s="10">
        <f t="shared" si="45"/>
        <v>0.95529276752197789</v>
      </c>
      <c r="X74" s="10">
        <f t="shared" si="46"/>
        <v>158.02524541325778</v>
      </c>
      <c r="Y74" s="10">
        <f t="shared" si="47"/>
        <v>29.614371877795708</v>
      </c>
      <c r="Z74" s="10">
        <f t="shared" si="48"/>
        <v>234.48541073514536</v>
      </c>
      <c r="AA74" s="10">
        <f t="shared" si="49"/>
        <v>15.312916467320827</v>
      </c>
      <c r="AB74" s="10">
        <f t="shared" si="50"/>
        <v>0.10331497675513701</v>
      </c>
      <c r="AC74" s="196"/>
      <c r="AH74" s="1"/>
      <c r="AI74" s="1"/>
    </row>
    <row r="75" spans="1:35" ht="15">
      <c r="A75" s="72" t="s">
        <v>352</v>
      </c>
      <c r="B75" s="72" t="s">
        <v>353</v>
      </c>
      <c r="C75" s="18">
        <v>0.44206544945331389</v>
      </c>
      <c r="D75" s="18">
        <v>0.41145519766591748</v>
      </c>
      <c r="E75" s="18">
        <v>-0.87025510761756353</v>
      </c>
      <c r="F75" s="18">
        <v>0.75434136255375395</v>
      </c>
      <c r="G75" s="10">
        <v>0.18133686837599472</v>
      </c>
      <c r="H75" s="18">
        <v>-0.30923930807973321</v>
      </c>
      <c r="I75" s="18">
        <v>-0.15855177788495317</v>
      </c>
      <c r="J75" s="23"/>
      <c r="K75" s="16">
        <f t="shared" si="34"/>
        <v>0.44206544945331389</v>
      </c>
      <c r="L75" s="16">
        <f t="shared" si="35"/>
        <v>0.41145519766591748</v>
      </c>
      <c r="M75" s="16">
        <f t="shared" si="36"/>
        <v>0.87025510761756353</v>
      </c>
      <c r="N75" s="16">
        <f t="shared" si="37"/>
        <v>0.75434136255375395</v>
      </c>
      <c r="O75" s="16">
        <f t="shared" si="38"/>
        <v>0.18133686837599472</v>
      </c>
      <c r="P75" s="16">
        <f t="shared" si="39"/>
        <v>0.30923930807973321</v>
      </c>
      <c r="Q75" s="16">
        <f t="shared" si="40"/>
        <v>0.15855177788495317</v>
      </c>
      <c r="S75" s="10">
        <f t="shared" si="41"/>
        <v>2.4839633221188024</v>
      </c>
      <c r="T75" s="10">
        <f t="shared" si="42"/>
        <v>11.308505960483785</v>
      </c>
      <c r="U75" s="10">
        <f t="shared" si="43"/>
        <v>18.584981926748522</v>
      </c>
      <c r="V75" s="10">
        <f t="shared" si="44"/>
        <v>11.284833843104815</v>
      </c>
      <c r="W75" s="10">
        <f t="shared" si="45"/>
        <v>0.2544796550318697</v>
      </c>
      <c r="X75" s="10">
        <f t="shared" si="46"/>
        <v>163.56701346110151</v>
      </c>
      <c r="Y75" s="10">
        <f t="shared" si="47"/>
        <v>27.749793176977921</v>
      </c>
      <c r="Z75" s="10">
        <f t="shared" si="48"/>
        <v>235.23357134556724</v>
      </c>
      <c r="AA75" s="10">
        <f t="shared" si="49"/>
        <v>15.337326081999015</v>
      </c>
      <c r="AB75" s="10">
        <f t="shared" si="50"/>
        <v>0.10188561246964523</v>
      </c>
      <c r="AC75" s="196"/>
      <c r="AH75" s="1"/>
      <c r="AI75" s="1"/>
    </row>
    <row r="76" spans="1:35" ht="15">
      <c r="A76" s="72" t="s">
        <v>144</v>
      </c>
      <c r="B76" s="72" t="s">
        <v>145</v>
      </c>
      <c r="C76" s="18">
        <v>-0.6150475818480976</v>
      </c>
      <c r="D76" s="18">
        <v>-0.28601696443155405</v>
      </c>
      <c r="E76" s="18">
        <v>-0.38313707912455253</v>
      </c>
      <c r="F76" s="18">
        <v>-0.52274699202410257</v>
      </c>
      <c r="G76" s="10">
        <v>-0.22065450727542116</v>
      </c>
      <c r="H76" s="18">
        <v>-7.5381618306114548E-2</v>
      </c>
      <c r="I76" s="18">
        <v>0.93617907574825421</v>
      </c>
      <c r="J76" s="23"/>
      <c r="K76" s="16">
        <f t="shared" si="34"/>
        <v>0.6150475818480976</v>
      </c>
      <c r="L76" s="16">
        <f t="shared" si="35"/>
        <v>0.28601696443155405</v>
      </c>
      <c r="M76" s="16">
        <f t="shared" si="36"/>
        <v>0.38313707912455253</v>
      </c>
      <c r="N76" s="16">
        <f t="shared" si="37"/>
        <v>0.52274699202410257</v>
      </c>
      <c r="O76" s="16">
        <f t="shared" si="38"/>
        <v>0.22065450727542116</v>
      </c>
      <c r="P76" s="16">
        <f t="shared" si="39"/>
        <v>7.5381618306114548E-2</v>
      </c>
      <c r="Q76" s="16">
        <f t="shared" si="40"/>
        <v>0.93617907574825421</v>
      </c>
      <c r="S76" s="10">
        <f t="shared" si="41"/>
        <v>6.9335972029815274</v>
      </c>
      <c r="T76" s="10">
        <f t="shared" si="42"/>
        <v>16.485909183215018</v>
      </c>
      <c r="U76" s="10">
        <f t="shared" si="43"/>
        <v>14.622304775657019</v>
      </c>
      <c r="V76" s="10">
        <f t="shared" si="44"/>
        <v>21.49601051137871</v>
      </c>
      <c r="W76" s="10">
        <f t="shared" si="45"/>
        <v>0.82165367133702893</v>
      </c>
      <c r="X76" s="10">
        <f t="shared" si="46"/>
        <v>157.63993560131451</v>
      </c>
      <c r="Y76" s="10">
        <f t="shared" si="47"/>
        <v>17.414566573334813</v>
      </c>
      <c r="Z76" s="10">
        <f t="shared" si="48"/>
        <v>235.41397751921863</v>
      </c>
      <c r="AA76" s="10">
        <f t="shared" si="49"/>
        <v>15.343206233353531</v>
      </c>
      <c r="AB76" s="10">
        <f t="shared" si="50"/>
        <v>0.10154128592249401</v>
      </c>
      <c r="AC76" s="196"/>
      <c r="AH76" s="1"/>
      <c r="AI76" s="1"/>
    </row>
    <row r="77" spans="1:35" ht="15">
      <c r="A77" s="72" t="s">
        <v>228</v>
      </c>
      <c r="B77" s="72" t="s">
        <v>229</v>
      </c>
      <c r="C77" s="18">
        <v>0.34596426478954911</v>
      </c>
      <c r="D77" s="18">
        <v>-0.93366968637920644</v>
      </c>
      <c r="E77" s="18">
        <v>0.94843737214346613</v>
      </c>
      <c r="F77" s="18">
        <v>0.36566186356974845</v>
      </c>
      <c r="G77" s="10">
        <v>0.67791445006303985</v>
      </c>
      <c r="H77" s="18">
        <v>-0.24662167529881893</v>
      </c>
      <c r="I77" s="18">
        <v>-0.21405188479100695</v>
      </c>
      <c r="J77" s="23"/>
      <c r="K77" s="16">
        <f t="shared" si="34"/>
        <v>0.34596426478954911</v>
      </c>
      <c r="L77" s="16">
        <f t="shared" si="35"/>
        <v>0.93366968637920644</v>
      </c>
      <c r="M77" s="16">
        <f t="shared" si="36"/>
        <v>0.94843737214346613</v>
      </c>
      <c r="N77" s="16">
        <f t="shared" si="37"/>
        <v>0.36566186356974845</v>
      </c>
      <c r="O77" s="16">
        <f t="shared" si="38"/>
        <v>0.67791445006303985</v>
      </c>
      <c r="P77" s="16">
        <f t="shared" si="39"/>
        <v>0.24662167529881893</v>
      </c>
      <c r="Q77" s="16">
        <f t="shared" si="40"/>
        <v>0.21405188479100695</v>
      </c>
      <c r="S77" s="10">
        <f t="shared" si="41"/>
        <v>2.7961211161685333</v>
      </c>
      <c r="T77" s="10">
        <f t="shared" si="42"/>
        <v>22.164671682548228</v>
      </c>
      <c r="U77" s="10">
        <f t="shared" si="43"/>
        <v>6.2117476247468932</v>
      </c>
      <c r="V77" s="10">
        <f t="shared" si="44"/>
        <v>14.047280429495069</v>
      </c>
      <c r="W77" s="10">
        <f t="shared" si="45"/>
        <v>6.2128822029250251E-5</v>
      </c>
      <c r="X77" s="10">
        <f t="shared" si="46"/>
        <v>161.96925903743107</v>
      </c>
      <c r="Y77" s="10">
        <f t="shared" si="47"/>
        <v>28.337601169428996</v>
      </c>
      <c r="Z77" s="10">
        <f t="shared" si="48"/>
        <v>235.52674318864084</v>
      </c>
      <c r="AA77" s="10">
        <f t="shared" si="49"/>
        <v>15.346880568657619</v>
      </c>
      <c r="AB77" s="10">
        <f t="shared" si="50"/>
        <v>0.1013261262927404</v>
      </c>
      <c r="AC77" s="196"/>
      <c r="AH77" s="1"/>
      <c r="AI77" s="1"/>
    </row>
    <row r="78" spans="1:35" ht="15">
      <c r="A78" s="72" t="s">
        <v>224</v>
      </c>
      <c r="B78" s="72" t="s">
        <v>225</v>
      </c>
      <c r="C78" s="18">
        <v>1.1339939790324203</v>
      </c>
      <c r="D78" s="18">
        <v>-0.68457248563010953</v>
      </c>
      <c r="E78" s="18">
        <v>-9.3380977244158808E-2</v>
      </c>
      <c r="F78" s="18">
        <v>-1.1890528008372299</v>
      </c>
      <c r="G78" s="10">
        <v>0.60697479553631839</v>
      </c>
      <c r="H78" s="18">
        <v>-0.11244103362543117</v>
      </c>
      <c r="I78" s="18">
        <v>1.138654992227411</v>
      </c>
      <c r="J78" s="23"/>
      <c r="K78" s="16">
        <f t="shared" si="34"/>
        <v>1.1339939790324203</v>
      </c>
      <c r="L78" s="16">
        <f t="shared" si="35"/>
        <v>0.68457248563010953</v>
      </c>
      <c r="M78" s="16">
        <f t="shared" si="36"/>
        <v>9.3380977244158808E-2</v>
      </c>
      <c r="N78" s="16">
        <f t="shared" si="37"/>
        <v>1.1890528008372299</v>
      </c>
      <c r="O78" s="16">
        <f t="shared" si="38"/>
        <v>0.60697479553631839</v>
      </c>
      <c r="P78" s="16">
        <f t="shared" si="39"/>
        <v>0.11244103362543117</v>
      </c>
      <c r="Q78" s="16">
        <f t="shared" si="40"/>
        <v>1.138654992227411</v>
      </c>
      <c r="S78" s="10">
        <f t="shared" si="41"/>
        <v>0.78168744640145482</v>
      </c>
      <c r="T78" s="10">
        <f t="shared" si="42"/>
        <v>19.881253195054104</v>
      </c>
      <c r="U78" s="10">
        <f t="shared" si="43"/>
        <v>12.490259568344804</v>
      </c>
      <c r="V78" s="10">
        <f t="shared" si="44"/>
        <v>28.118466501557037</v>
      </c>
      <c r="W78" s="10">
        <f t="shared" si="45"/>
        <v>6.2128822029264945E-3</v>
      </c>
      <c r="X78" s="10">
        <f t="shared" si="46"/>
        <v>158.57190607688381</v>
      </c>
      <c r="Y78" s="10">
        <f t="shared" si="47"/>
        <v>15.765668136079869</v>
      </c>
      <c r="Z78" s="10">
        <f t="shared" si="48"/>
        <v>235.61545380652402</v>
      </c>
      <c r="AA78" s="10">
        <f t="shared" si="49"/>
        <v>15.349770480581265</v>
      </c>
      <c r="AB78" s="10">
        <f t="shared" si="50"/>
        <v>0.10115690047961978</v>
      </c>
      <c r="AC78" s="196"/>
      <c r="AH78" s="1"/>
      <c r="AI78" s="1"/>
    </row>
    <row r="79" spans="1:35" ht="15">
      <c r="A79" s="72" t="s">
        <v>102</v>
      </c>
      <c r="B79" s="72" t="s">
        <v>103</v>
      </c>
      <c r="C79" s="18">
        <v>1.1339939790324203</v>
      </c>
      <c r="D79" s="18">
        <v>-0.58493360533047023</v>
      </c>
      <c r="E79" s="18">
        <v>0.66832172895952313</v>
      </c>
      <c r="F79" s="18">
        <v>0.19908541136646662</v>
      </c>
      <c r="G79" s="10">
        <v>-0.58323496374532557</v>
      </c>
      <c r="H79" s="18">
        <v>-0.15205627069090755</v>
      </c>
      <c r="I79" s="18">
        <v>-0.5178053863178631</v>
      </c>
      <c r="J79" s="23"/>
      <c r="K79" s="16">
        <f t="shared" si="34"/>
        <v>1.1339939790324203</v>
      </c>
      <c r="L79" s="16">
        <f t="shared" si="35"/>
        <v>0.58493360533047023</v>
      </c>
      <c r="M79" s="16">
        <f t="shared" si="36"/>
        <v>0.66832172895952313</v>
      </c>
      <c r="N79" s="16">
        <f t="shared" si="37"/>
        <v>0.19908541136646662</v>
      </c>
      <c r="O79" s="16">
        <f t="shared" si="38"/>
        <v>0.58323496374532557</v>
      </c>
      <c r="P79" s="16">
        <f t="shared" si="39"/>
        <v>0.15205627069090755</v>
      </c>
      <c r="Q79" s="16">
        <f t="shared" si="40"/>
        <v>0.5178053863178631</v>
      </c>
      <c r="S79" s="10">
        <f t="shared" si="41"/>
        <v>0.78168744640145482</v>
      </c>
      <c r="T79" s="10">
        <f t="shared" si="42"/>
        <v>19.002633472692235</v>
      </c>
      <c r="U79" s="10">
        <f t="shared" si="43"/>
        <v>7.6864980005565755</v>
      </c>
      <c r="V79" s="10">
        <f t="shared" si="44"/>
        <v>15.323675293212153</v>
      </c>
      <c r="W79" s="10">
        <f t="shared" si="45"/>
        <v>1.6104411958205751</v>
      </c>
      <c r="X79" s="10">
        <f t="shared" si="46"/>
        <v>159.57118786288555</v>
      </c>
      <c r="Y79" s="10">
        <f t="shared" si="47"/>
        <v>31.663813855184063</v>
      </c>
      <c r="Z79" s="10">
        <f t="shared" si="48"/>
        <v>235.63993712675261</v>
      </c>
      <c r="AA79" s="10">
        <f t="shared" si="49"/>
        <v>15.35056797407681</v>
      </c>
      <c r="AB79" s="10">
        <f t="shared" si="50"/>
        <v>0.10111020131064596</v>
      </c>
      <c r="AC79" s="196"/>
      <c r="AH79" s="1"/>
      <c r="AI79" s="1"/>
    </row>
    <row r="80" spans="1:35" ht="15">
      <c r="A80" s="72" t="s">
        <v>92</v>
      </c>
      <c r="B80" s="72" t="s">
        <v>93</v>
      </c>
      <c r="C80" s="18">
        <v>0.69192852957910234</v>
      </c>
      <c r="D80" s="18">
        <v>-0.18637808413191564</v>
      </c>
      <c r="E80" s="18">
        <v>-1.1316051108909929E-2</v>
      </c>
      <c r="F80" s="18">
        <v>-0.2451173506659369</v>
      </c>
      <c r="G80" s="10">
        <v>-0.3546516324925601</v>
      </c>
      <c r="H80" s="18">
        <v>-0.15333418156398743</v>
      </c>
      <c r="I80" s="18">
        <v>-8.6874755157241537E-2</v>
      </c>
      <c r="J80" s="23"/>
      <c r="K80" s="16">
        <f t="shared" si="34"/>
        <v>0.69192852957910234</v>
      </c>
      <c r="L80" s="16">
        <f t="shared" si="35"/>
        <v>0.18637808413191564</v>
      </c>
      <c r="M80" s="16">
        <f t="shared" si="36"/>
        <v>1.1316051108909929E-2</v>
      </c>
      <c r="N80" s="16">
        <f t="shared" si="37"/>
        <v>0.2451173506659369</v>
      </c>
      <c r="O80" s="16">
        <f t="shared" si="38"/>
        <v>0.3546516324925601</v>
      </c>
      <c r="P80" s="16">
        <f t="shared" si="39"/>
        <v>0.15333418156398743</v>
      </c>
      <c r="Q80" s="16">
        <f t="shared" si="40"/>
        <v>8.6874755157241537E-2</v>
      </c>
      <c r="S80" s="10">
        <f t="shared" si="41"/>
        <v>1.7587967544032745</v>
      </c>
      <c r="T80" s="10">
        <f t="shared" si="42"/>
        <v>15.686712712592081</v>
      </c>
      <c r="U80" s="10">
        <f t="shared" si="43"/>
        <v>11.916933696530888</v>
      </c>
      <c r="V80" s="10">
        <f t="shared" si="44"/>
        <v>18.998696234447419</v>
      </c>
      <c r="W80" s="10">
        <f t="shared" si="45"/>
        <v>1.0825325950379128</v>
      </c>
      <c r="X80" s="10">
        <f t="shared" si="46"/>
        <v>159.60347501700656</v>
      </c>
      <c r="Y80" s="10">
        <f t="shared" si="47"/>
        <v>26.999769293226404</v>
      </c>
      <c r="Z80" s="10">
        <f t="shared" si="48"/>
        <v>236.04691630324453</v>
      </c>
      <c r="AA80" s="10">
        <f t="shared" si="49"/>
        <v>15.363818415460544</v>
      </c>
      <c r="AB80" s="10">
        <f t="shared" si="50"/>
        <v>0.10033428952626866</v>
      </c>
      <c r="AC80" s="196"/>
      <c r="AH80" s="1"/>
      <c r="AI80" s="1"/>
    </row>
    <row r="81" spans="1:35" ht="15">
      <c r="A81" s="72" t="s">
        <v>292</v>
      </c>
      <c r="B81" s="72" t="s">
        <v>293</v>
      </c>
      <c r="C81" s="18">
        <v>-0.40362497558781563</v>
      </c>
      <c r="D81" s="18">
        <v>-0.1614683640570056</v>
      </c>
      <c r="E81" s="18">
        <v>-0.632332984818332</v>
      </c>
      <c r="F81" s="18">
        <v>-0.64893864915522037</v>
      </c>
      <c r="G81" s="10">
        <v>0.6857966338993412</v>
      </c>
      <c r="H81" s="18">
        <v>-5.6212955209916295E-2</v>
      </c>
      <c r="I81" s="18">
        <v>0.82821868614992777</v>
      </c>
      <c r="J81" s="23"/>
      <c r="K81" s="16">
        <f t="shared" si="34"/>
        <v>0.40362497558781563</v>
      </c>
      <c r="L81" s="16">
        <f t="shared" si="35"/>
        <v>0.1614683640570056</v>
      </c>
      <c r="M81" s="16">
        <f t="shared" si="36"/>
        <v>0.632332984818332</v>
      </c>
      <c r="N81" s="16">
        <f t="shared" si="37"/>
        <v>0.64893864915522037</v>
      </c>
      <c r="O81" s="16">
        <f t="shared" si="38"/>
        <v>0.6857966338993412</v>
      </c>
      <c r="P81" s="16">
        <f t="shared" si="39"/>
        <v>5.6212955209916295E-2</v>
      </c>
      <c r="Q81" s="16">
        <f t="shared" si="40"/>
        <v>0.82821868614992777</v>
      </c>
      <c r="S81" s="10">
        <f t="shared" si="41"/>
        <v>5.8648723530574216</v>
      </c>
      <c r="T81" s="10">
        <f t="shared" si="42"/>
        <v>15.490016065707394</v>
      </c>
      <c r="U81" s="10">
        <f t="shared" si="43"/>
        <v>16.5902099201132</v>
      </c>
      <c r="V81" s="10">
        <f t="shared" si="44"/>
        <v>22.682079551517859</v>
      </c>
      <c r="W81" s="10">
        <f t="shared" si="45"/>
        <v>0</v>
      </c>
      <c r="X81" s="10">
        <f t="shared" si="46"/>
        <v>157.15895972414626</v>
      </c>
      <c r="Y81" s="10">
        <f t="shared" si="47"/>
        <v>18.327275925261393</v>
      </c>
      <c r="Z81" s="10">
        <f t="shared" si="48"/>
        <v>236.11341353980353</v>
      </c>
      <c r="AA81" s="10">
        <f t="shared" si="49"/>
        <v>15.365982348675386</v>
      </c>
      <c r="AB81" s="10">
        <f t="shared" si="50"/>
        <v>0.1002075751600543</v>
      </c>
      <c r="AC81" s="196"/>
      <c r="AH81" s="1"/>
      <c r="AI81" s="1"/>
    </row>
    <row r="82" spans="1:35" ht="15">
      <c r="A82" s="72" t="s">
        <v>44</v>
      </c>
      <c r="B82" s="72" t="s">
        <v>45</v>
      </c>
      <c r="C82" s="18">
        <v>0.17298213239477286</v>
      </c>
      <c r="D82" s="18">
        <v>0.56091351811537515</v>
      </c>
      <c r="E82" s="18">
        <v>-0.75636002382585721</v>
      </c>
      <c r="F82" s="18">
        <v>7.6365660902625546E-2</v>
      </c>
      <c r="G82" s="10">
        <v>0.6857966338993412</v>
      </c>
      <c r="H82" s="18">
        <v>-2.5543094255999092E-2</v>
      </c>
      <c r="I82" s="18">
        <v>-0.55576904294799545</v>
      </c>
      <c r="J82" s="23"/>
      <c r="K82" s="16">
        <f t="shared" si="34"/>
        <v>0.17298213239477286</v>
      </c>
      <c r="L82" s="16">
        <f t="shared" si="35"/>
        <v>0.56091351811537515</v>
      </c>
      <c r="M82" s="16">
        <f t="shared" si="36"/>
        <v>0.75636002382585721</v>
      </c>
      <c r="N82" s="16">
        <f t="shared" si="37"/>
        <v>7.6365660902625546E-2</v>
      </c>
      <c r="O82" s="16">
        <f t="shared" si="38"/>
        <v>0.6857966338993412</v>
      </c>
      <c r="P82" s="16">
        <f t="shared" si="39"/>
        <v>2.5543094255999092E-2</v>
      </c>
      <c r="Q82" s="16">
        <f t="shared" si="40"/>
        <v>0.55576904294799545</v>
      </c>
      <c r="S82" s="10">
        <f t="shared" si="41"/>
        <v>3.4045517514346932</v>
      </c>
      <c r="T82" s="10">
        <f t="shared" si="42"/>
        <v>10.32564322021458</v>
      </c>
      <c r="U82" s="10">
        <f t="shared" si="43"/>
        <v>17.615943710840831</v>
      </c>
      <c r="V82" s="10">
        <f t="shared" si="44"/>
        <v>16.299519800800375</v>
      </c>
      <c r="W82" s="10">
        <f t="shared" si="45"/>
        <v>0</v>
      </c>
      <c r="X82" s="10">
        <f t="shared" si="46"/>
        <v>156.39092686127975</v>
      </c>
      <c r="Y82" s="10">
        <f t="shared" si="47"/>
        <v>32.092502706608833</v>
      </c>
      <c r="Z82" s="10">
        <f t="shared" si="48"/>
        <v>236.12908805117905</v>
      </c>
      <c r="AA82" s="10">
        <f t="shared" si="49"/>
        <v>15.366492379563368</v>
      </c>
      <c r="AB82" s="10">
        <f t="shared" si="50"/>
        <v>0.10017770906239598</v>
      </c>
      <c r="AC82" s="196"/>
      <c r="AH82" s="1"/>
      <c r="AI82" s="1"/>
    </row>
    <row r="83" spans="1:35" ht="15">
      <c r="A83" s="72" t="s">
        <v>264</v>
      </c>
      <c r="B83" s="72" t="s">
        <v>265</v>
      </c>
      <c r="C83" s="18">
        <v>1.0763332682341613</v>
      </c>
      <c r="D83" s="18">
        <v>0.2121774370666398</v>
      </c>
      <c r="E83" s="18">
        <v>0.13730297930696253</v>
      </c>
      <c r="F83" s="18">
        <v>-1.3952877747810695</v>
      </c>
      <c r="G83" s="10">
        <v>0.21286560372120389</v>
      </c>
      <c r="H83" s="18">
        <v>-8.5604905290753611E-2</v>
      </c>
      <c r="I83" s="18">
        <v>0.26061345385297546</v>
      </c>
      <c r="J83" s="23"/>
      <c r="K83" s="16">
        <f t="shared" si="34"/>
        <v>1.0763332682341613</v>
      </c>
      <c r="L83" s="16">
        <f t="shared" si="35"/>
        <v>0.2121774370666398</v>
      </c>
      <c r="M83" s="16">
        <f t="shared" si="36"/>
        <v>0.13730297930696253</v>
      </c>
      <c r="N83" s="16">
        <f t="shared" si="37"/>
        <v>1.3952877747810695</v>
      </c>
      <c r="O83" s="16">
        <f t="shared" si="38"/>
        <v>0.21286560372120389</v>
      </c>
      <c r="P83" s="16">
        <f t="shared" si="39"/>
        <v>8.5604905290753611E-2</v>
      </c>
      <c r="Q83" s="16">
        <f t="shared" si="40"/>
        <v>0.26061345385297546</v>
      </c>
      <c r="S83" s="10">
        <f t="shared" si="41"/>
        <v>0.88697143611053575</v>
      </c>
      <c r="T83" s="10">
        <f t="shared" si="42"/>
        <v>12.688484959447624</v>
      </c>
      <c r="U83" s="10">
        <f t="shared" si="43"/>
        <v>10.912928416761281</v>
      </c>
      <c r="V83" s="10">
        <f t="shared" si="44"/>
        <v>30.348197505233859</v>
      </c>
      <c r="W83" s="10">
        <f t="shared" si="45"/>
        <v>0.22366375930535423</v>
      </c>
      <c r="X83" s="10">
        <f t="shared" si="46"/>
        <v>157.89675655147832</v>
      </c>
      <c r="Y83" s="10">
        <f t="shared" si="47"/>
        <v>23.509329378756018</v>
      </c>
      <c r="Z83" s="10">
        <f t="shared" si="48"/>
        <v>236.46633200709297</v>
      </c>
      <c r="AA83" s="10">
        <f t="shared" si="49"/>
        <v>15.377461819399617</v>
      </c>
      <c r="AB83" s="10">
        <f t="shared" si="50"/>
        <v>9.9535366864843988E-2</v>
      </c>
      <c r="AC83" s="196"/>
      <c r="AH83" s="1"/>
      <c r="AI83" s="1"/>
    </row>
    <row r="84" spans="1:35" ht="15">
      <c r="A84" s="72" t="s">
        <v>194</v>
      </c>
      <c r="B84" s="72" t="s">
        <v>195</v>
      </c>
      <c r="C84" s="18">
        <v>0.7495892403773613</v>
      </c>
      <c r="D84" s="18">
        <v>-0.51020444510574092</v>
      </c>
      <c r="E84" s="18">
        <v>-1.2560385913529868</v>
      </c>
      <c r="F84" s="18">
        <v>0.83762958865539483</v>
      </c>
      <c r="G84" s="10">
        <v>0.60697479553631839</v>
      </c>
      <c r="H84" s="18">
        <v>-0.10860730100619152</v>
      </c>
      <c r="I84" s="18">
        <v>7.6338052047308688E-2</v>
      </c>
      <c r="J84" s="23"/>
      <c r="K84" s="16">
        <f t="shared" si="34"/>
        <v>0.7495892403773613</v>
      </c>
      <c r="L84" s="16">
        <f t="shared" si="35"/>
        <v>0.51020444510574092</v>
      </c>
      <c r="M84" s="16">
        <f t="shared" si="36"/>
        <v>1.2560385913529868</v>
      </c>
      <c r="N84" s="16">
        <f t="shared" si="37"/>
        <v>0.83762958865539483</v>
      </c>
      <c r="O84" s="16">
        <f t="shared" si="38"/>
        <v>0.60697479553631839</v>
      </c>
      <c r="P84" s="16">
        <f t="shared" si="39"/>
        <v>0.10860730100619152</v>
      </c>
      <c r="Q84" s="16">
        <f t="shared" si="40"/>
        <v>7.6338052047308688E-2</v>
      </c>
      <c r="S84" s="10">
        <f t="shared" si="41"/>
        <v>1.6091826637640536</v>
      </c>
      <c r="T84" s="10">
        <f t="shared" si="42"/>
        <v>18.356699058159251</v>
      </c>
      <c r="U84" s="10">
        <f t="shared" si="43"/>
        <v>22.060059369612617</v>
      </c>
      <c r="V84" s="10">
        <f t="shared" si="44"/>
        <v>10.732192049052651</v>
      </c>
      <c r="W84" s="10">
        <f t="shared" si="45"/>
        <v>6.2128822029264945E-3</v>
      </c>
      <c r="X84" s="10">
        <f t="shared" si="46"/>
        <v>158.47536795964822</v>
      </c>
      <c r="Y84" s="10">
        <f t="shared" si="47"/>
        <v>25.330257713105571</v>
      </c>
      <c r="Z84" s="10">
        <f t="shared" si="48"/>
        <v>236.56997169554529</v>
      </c>
      <c r="AA84" s="10">
        <f t="shared" si="49"/>
        <v>15.380831307037512</v>
      </c>
      <c r="AB84" s="10">
        <f t="shared" si="50"/>
        <v>9.9338058330747492E-2</v>
      </c>
      <c r="AC84" s="196"/>
      <c r="AH84" s="1"/>
      <c r="AI84" s="1"/>
    </row>
    <row r="85" spans="1:35" ht="15">
      <c r="A85" s="72" t="s">
        <v>350</v>
      </c>
      <c r="B85" s="72" t="s">
        <v>351</v>
      </c>
      <c r="C85" s="18">
        <v>0.42284521252056134</v>
      </c>
      <c r="D85" s="18">
        <v>3.5749896471794482</v>
      </c>
      <c r="E85" s="18">
        <v>1.3606830110989994</v>
      </c>
      <c r="F85" s="18">
        <v>-0.25899983219255834</v>
      </c>
      <c r="G85" s="10">
        <v>-3.1212981590346609</v>
      </c>
      <c r="H85" s="18">
        <v>-0.26834616014117696</v>
      </c>
      <c r="I85" s="18">
        <v>-0.68448077618639314</v>
      </c>
      <c r="J85" s="23"/>
      <c r="K85" s="16">
        <f t="shared" si="34"/>
        <v>0.42284521252056134</v>
      </c>
      <c r="L85" s="16">
        <f t="shared" si="35"/>
        <v>3.5749896471794482</v>
      </c>
      <c r="M85" s="16">
        <f t="shared" si="36"/>
        <v>1.3606830110989994</v>
      </c>
      <c r="N85" s="16">
        <f t="shared" si="37"/>
        <v>0.25899983219255834</v>
      </c>
      <c r="O85" s="16">
        <f t="shared" si="38"/>
        <v>3.1212981590346609</v>
      </c>
      <c r="P85" s="16">
        <f t="shared" si="39"/>
        <v>0.26834616014117696</v>
      </c>
      <c r="Q85" s="16">
        <f t="shared" si="40"/>
        <v>0.68448077618639314</v>
      </c>
      <c r="S85" s="10">
        <f t="shared" si="41"/>
        <v>2.5449172108977427</v>
      </c>
      <c r="T85" s="10">
        <f t="shared" si="42"/>
        <v>3.9711625869462683E-2</v>
      </c>
      <c r="U85" s="10">
        <f t="shared" si="43"/>
        <v>4.3267833278636791</v>
      </c>
      <c r="V85" s="10">
        <f t="shared" si="44"/>
        <v>19.119909473479403</v>
      </c>
      <c r="W85" s="10">
        <f t="shared" si="45"/>
        <v>14.493970762385192</v>
      </c>
      <c r="X85" s="10">
        <f t="shared" si="46"/>
        <v>162.52269361817278</v>
      </c>
      <c r="Y85" s="10">
        <f t="shared" si="47"/>
        <v>33.567379664097409</v>
      </c>
      <c r="Z85" s="10">
        <f t="shared" si="48"/>
        <v>236.61536568276568</v>
      </c>
      <c r="AA85" s="10">
        <f t="shared" si="49"/>
        <v>15.382306903802357</v>
      </c>
      <c r="AB85" s="10">
        <f t="shared" si="50"/>
        <v>9.9251651177530875E-2</v>
      </c>
      <c r="AC85" s="196"/>
      <c r="AH85" s="1"/>
      <c r="AI85" s="1"/>
    </row>
    <row r="86" spans="1:35" ht="15">
      <c r="A86" s="72" t="s">
        <v>250</v>
      </c>
      <c r="B86" s="72" t="s">
        <v>251</v>
      </c>
      <c r="C86" s="18">
        <v>0.65348805571359658</v>
      </c>
      <c r="D86" s="18">
        <v>-0.98348912652902565</v>
      </c>
      <c r="E86" s="18">
        <v>1.2110273184842277</v>
      </c>
      <c r="F86" s="18">
        <v>-0.35617053982082075</v>
      </c>
      <c r="G86" s="10">
        <v>-0.13395048507609686</v>
      </c>
      <c r="H86" s="18">
        <v>-0.11755267711775071</v>
      </c>
      <c r="I86" s="18">
        <v>-0.17390021720366799</v>
      </c>
      <c r="J86" s="23"/>
      <c r="K86" s="16">
        <f t="shared" si="34"/>
        <v>0.65348805571359658</v>
      </c>
      <c r="L86" s="16">
        <f t="shared" si="35"/>
        <v>0.98348912652902565</v>
      </c>
      <c r="M86" s="16">
        <f t="shared" si="36"/>
        <v>1.2110273184842277</v>
      </c>
      <c r="N86" s="16">
        <f t="shared" si="37"/>
        <v>0.35617053982082075</v>
      </c>
      <c r="O86" s="16">
        <f t="shared" si="38"/>
        <v>0.13395048507609686</v>
      </c>
      <c r="P86" s="16">
        <f t="shared" si="39"/>
        <v>0.11755267711775071</v>
      </c>
      <c r="Q86" s="16">
        <f t="shared" si="40"/>
        <v>0.17390021720366799</v>
      </c>
      <c r="S86" s="10">
        <f t="shared" si="41"/>
        <v>1.8622336565735984</v>
      </c>
      <c r="T86" s="10">
        <f t="shared" si="42"/>
        <v>22.636247239748098</v>
      </c>
      <c r="U86" s="10">
        <f t="shared" si="43"/>
        <v>4.9717754152453875</v>
      </c>
      <c r="V86" s="10">
        <f t="shared" si="44"/>
        <v>19.979135085977287</v>
      </c>
      <c r="W86" s="10">
        <f t="shared" si="45"/>
        <v>0.67198533906853097</v>
      </c>
      <c r="X86" s="10">
        <f t="shared" si="46"/>
        <v>158.70066929210478</v>
      </c>
      <c r="Y86" s="10">
        <f t="shared" si="47"/>
        <v>27.911733991271529</v>
      </c>
      <c r="Z86" s="10">
        <f t="shared" si="48"/>
        <v>236.73378001998921</v>
      </c>
      <c r="AA86" s="10">
        <f t="shared" si="49"/>
        <v>15.386155465872207</v>
      </c>
      <c r="AB86" s="10">
        <f t="shared" si="50"/>
        <v>9.9026289276260893E-2</v>
      </c>
      <c r="AC86" s="196"/>
      <c r="AH86" s="1"/>
      <c r="AI86" s="1"/>
    </row>
    <row r="87" spans="1:35" ht="15">
      <c r="A87" s="72" t="s">
        <v>314</v>
      </c>
      <c r="B87" s="72" t="s">
        <v>315</v>
      </c>
      <c r="C87" s="18">
        <v>1.3838570591582087</v>
      </c>
      <c r="D87" s="18">
        <v>0.28690659729136903</v>
      </c>
      <c r="E87" s="18">
        <v>-0.50115056478545461</v>
      </c>
      <c r="F87" s="18">
        <v>-1.1150162308909592</v>
      </c>
      <c r="G87" s="10">
        <v>7.0986294667763544E-2</v>
      </c>
      <c r="H87" s="18">
        <v>2.5709449517583461E-3</v>
      </c>
      <c r="I87" s="18">
        <v>7.8517309003269961E-2</v>
      </c>
      <c r="J87" s="23"/>
      <c r="K87" s="16">
        <f t="shared" si="34"/>
        <v>1.3838570591582087</v>
      </c>
      <c r="L87" s="16">
        <f t="shared" si="35"/>
        <v>0.28690659729136903</v>
      </c>
      <c r="M87" s="16">
        <f t="shared" si="36"/>
        <v>0.50115056478545461</v>
      </c>
      <c r="N87" s="16">
        <f t="shared" si="37"/>
        <v>1.1150162308909592</v>
      </c>
      <c r="O87" s="16">
        <f t="shared" si="38"/>
        <v>7.0986294667763544E-2</v>
      </c>
      <c r="P87" s="16">
        <f t="shared" si="39"/>
        <v>2.5709449517583461E-3</v>
      </c>
      <c r="Q87" s="16">
        <f t="shared" si="40"/>
        <v>7.8517309003269961E-2</v>
      </c>
      <c r="S87" s="10">
        <f t="shared" si="41"/>
        <v>0.40229566594101313</v>
      </c>
      <c r="T87" s="10">
        <f t="shared" si="42"/>
        <v>12.16168542252303</v>
      </c>
      <c r="U87" s="10">
        <f t="shared" si="43"/>
        <v>15.538778381717934</v>
      </c>
      <c r="V87" s="10">
        <f t="shared" si="44"/>
        <v>27.338762721277988</v>
      </c>
      <c r="W87" s="10">
        <f t="shared" si="45"/>
        <v>0.37799175322604761</v>
      </c>
      <c r="X87" s="10">
        <f t="shared" si="46"/>
        <v>155.68854938985942</v>
      </c>
      <c r="Y87" s="10">
        <f t="shared" si="47"/>
        <v>25.30832642169263</v>
      </c>
      <c r="Z87" s="10">
        <f t="shared" si="48"/>
        <v>236.81638975623807</v>
      </c>
      <c r="AA87" s="10">
        <f t="shared" si="49"/>
        <v>15.388839779406311</v>
      </c>
      <c r="AB87" s="10">
        <f t="shared" si="50"/>
        <v>9.8869102776297901E-2</v>
      </c>
      <c r="AC87" s="196"/>
      <c r="AH87" s="1"/>
      <c r="AI87" s="1"/>
    </row>
    <row r="88" spans="1:35" ht="15">
      <c r="A88" s="72" t="s">
        <v>204</v>
      </c>
      <c r="B88" s="72" t="s">
        <v>205</v>
      </c>
      <c r="C88" s="18">
        <v>0.30752379092404336</v>
      </c>
      <c r="D88" s="18">
        <v>-0.93366968637920644</v>
      </c>
      <c r="E88" s="18">
        <v>1.3347114832620603</v>
      </c>
      <c r="F88" s="18">
        <v>-0.72146936797357342</v>
      </c>
      <c r="G88" s="10">
        <v>0.37839146428355197</v>
      </c>
      <c r="H88" s="18">
        <v>-0.15461209243706733</v>
      </c>
      <c r="I88" s="18">
        <v>0.15414995496944472</v>
      </c>
      <c r="J88" s="23"/>
      <c r="K88" s="16">
        <f t="shared" si="34"/>
        <v>0.30752379092404336</v>
      </c>
      <c r="L88" s="16">
        <f t="shared" si="35"/>
        <v>0.93366968637920644</v>
      </c>
      <c r="M88" s="16">
        <f t="shared" si="36"/>
        <v>1.3347114832620603</v>
      </c>
      <c r="N88" s="16">
        <f t="shared" si="37"/>
        <v>0.72146936797357342</v>
      </c>
      <c r="O88" s="16">
        <f t="shared" si="38"/>
        <v>0.37839146428355197</v>
      </c>
      <c r="P88" s="16">
        <f t="shared" si="39"/>
        <v>0.15461209243706733</v>
      </c>
      <c r="Q88" s="16">
        <f t="shared" si="40"/>
        <v>0.15414995496944472</v>
      </c>
      <c r="S88" s="10">
        <f t="shared" si="41"/>
        <v>2.9261560788969412</v>
      </c>
      <c r="T88" s="10">
        <f t="shared" si="42"/>
        <v>22.164671682548228</v>
      </c>
      <c r="U88" s="10">
        <f t="shared" si="43"/>
        <v>4.4355041901686105</v>
      </c>
      <c r="V88" s="10">
        <f t="shared" si="44"/>
        <v>23.378205607436165</v>
      </c>
      <c r="W88" s="10">
        <f t="shared" si="45"/>
        <v>9.4497938306512153E-2</v>
      </c>
      <c r="X88" s="10">
        <f t="shared" si="46"/>
        <v>159.63576543724</v>
      </c>
      <c r="Y88" s="10">
        <f t="shared" si="47"/>
        <v>24.553070642613108</v>
      </c>
      <c r="Z88" s="10">
        <f t="shared" si="48"/>
        <v>237.18787157720956</v>
      </c>
      <c r="AA88" s="10">
        <f t="shared" si="49"/>
        <v>15.400904894752436</v>
      </c>
      <c r="AB88" s="10">
        <f t="shared" si="50"/>
        <v>9.8162600637552444E-2</v>
      </c>
      <c r="AC88" s="196"/>
      <c r="AH88" s="1"/>
      <c r="AI88" s="1"/>
    </row>
    <row r="89" spans="1:35" ht="15">
      <c r="A89" s="72" t="s">
        <v>290</v>
      </c>
      <c r="B89" s="72" t="s">
        <v>291</v>
      </c>
      <c r="C89" s="18">
        <v>0.11532142159651387</v>
      </c>
      <c r="D89" s="18">
        <v>0.71037183856483366</v>
      </c>
      <c r="E89" s="18">
        <v>-0.80835957335253572</v>
      </c>
      <c r="F89" s="18">
        <v>7.5818836736037745E-2</v>
      </c>
      <c r="G89" s="10">
        <v>-1.7576803553543667</v>
      </c>
      <c r="H89" s="18">
        <v>-9.0716548783073142E-2</v>
      </c>
      <c r="I89" s="18">
        <v>4.945166305510658E-16</v>
      </c>
      <c r="J89" s="23"/>
      <c r="K89" s="16">
        <f t="shared" si="34"/>
        <v>0.11532142159651387</v>
      </c>
      <c r="L89" s="16">
        <f t="shared" si="35"/>
        <v>0.71037183856483366</v>
      </c>
      <c r="M89" s="16">
        <f t="shared" si="36"/>
        <v>0.80835957335253572</v>
      </c>
      <c r="N89" s="16">
        <f t="shared" si="37"/>
        <v>7.5818836736037745E-2</v>
      </c>
      <c r="O89" s="16">
        <f t="shared" si="38"/>
        <v>1.7576803553543667</v>
      </c>
      <c r="P89" s="16">
        <f t="shared" si="39"/>
        <v>9.0716548783073142E-2</v>
      </c>
      <c r="Q89" s="16">
        <f t="shared" si="40"/>
        <v>4.945166305510658E-16</v>
      </c>
      <c r="S89" s="10">
        <f t="shared" si="41"/>
        <v>3.6206609934691225</v>
      </c>
      <c r="T89" s="10">
        <f t="shared" si="42"/>
        <v>9.3874560590485174</v>
      </c>
      <c r="U89" s="10">
        <f t="shared" si="43"/>
        <v>18.055145941213475</v>
      </c>
      <c r="V89" s="10">
        <f t="shared" si="44"/>
        <v>16.303935449461104</v>
      </c>
      <c r="W89" s="10">
        <f t="shared" si="45"/>
        <v>5.9705797970123644</v>
      </c>
      <c r="X89" s="10">
        <f t="shared" si="46"/>
        <v>158.02524541325778</v>
      </c>
      <c r="Y89" s="10">
        <f t="shared" si="47"/>
        <v>26.104491434552678</v>
      </c>
      <c r="Z89" s="10">
        <f t="shared" si="48"/>
        <v>237.46751508801503</v>
      </c>
      <c r="AA89" s="10">
        <f t="shared" si="49"/>
        <v>15.40998102166304</v>
      </c>
      <c r="AB89" s="10">
        <f t="shared" si="50"/>
        <v>9.763112597776602E-2</v>
      </c>
      <c r="AC89" s="196"/>
      <c r="AH89" s="1"/>
      <c r="AI89" s="1"/>
    </row>
    <row r="90" spans="1:35" ht="15">
      <c r="A90" s="72" t="s">
        <v>26</v>
      </c>
      <c r="B90" s="72" t="s">
        <v>27</v>
      </c>
      <c r="C90" s="18">
        <v>1.4222975330237146</v>
      </c>
      <c r="D90" s="18">
        <v>1.3082051203626659</v>
      </c>
      <c r="E90" s="18">
        <v>-1.5004718479715877</v>
      </c>
      <c r="F90" s="18">
        <v>-0.96694975405650607</v>
      </c>
      <c r="G90" s="10">
        <v>0.14980813303078644</v>
      </c>
      <c r="H90" s="18">
        <v>-2.8098916002158858E-2</v>
      </c>
      <c r="I90" s="18">
        <v>0.188349336691439</v>
      </c>
      <c r="J90" s="23"/>
      <c r="K90" s="16">
        <f t="shared" si="34"/>
        <v>1.4222975330237146</v>
      </c>
      <c r="L90" s="16">
        <f t="shared" si="35"/>
        <v>1.3082051203626659</v>
      </c>
      <c r="M90" s="16">
        <f t="shared" si="36"/>
        <v>1.5004718479715877</v>
      </c>
      <c r="N90" s="16">
        <f t="shared" si="37"/>
        <v>0.96694975405650607</v>
      </c>
      <c r="O90" s="16">
        <f t="shared" si="38"/>
        <v>0.14980813303078644</v>
      </c>
      <c r="P90" s="16">
        <f t="shared" si="39"/>
        <v>2.8098916002158858E-2</v>
      </c>
      <c r="Q90" s="16">
        <f t="shared" si="40"/>
        <v>0.188349336691439</v>
      </c>
      <c r="S90" s="10">
        <f t="shared" si="41"/>
        <v>0.35501022494886453</v>
      </c>
      <c r="T90" s="10">
        <f t="shared" si="42"/>
        <v>6.0814632054157247</v>
      </c>
      <c r="U90" s="10">
        <f t="shared" si="43"/>
        <v>24.415921946145485</v>
      </c>
      <c r="V90" s="10">
        <f t="shared" si="44"/>
        <v>25.812311347235134</v>
      </c>
      <c r="W90" s="10">
        <f t="shared" si="45"/>
        <v>0.28728367306332075</v>
      </c>
      <c r="X90" s="10">
        <f t="shared" si="46"/>
        <v>156.4548577453792</v>
      </c>
      <c r="Y90" s="10">
        <f t="shared" si="47"/>
        <v>24.215317150515808</v>
      </c>
      <c r="Z90" s="10">
        <f t="shared" si="48"/>
        <v>237.62216529270353</v>
      </c>
      <c r="AA90" s="10">
        <f t="shared" si="49"/>
        <v>15.41499806333765</v>
      </c>
      <c r="AB90" s="10">
        <f t="shared" si="50"/>
        <v>9.7337340914664616E-2</v>
      </c>
      <c r="AC90" s="196"/>
      <c r="AH90" s="1"/>
      <c r="AI90" s="1"/>
    </row>
    <row r="91" spans="1:35" ht="15">
      <c r="A91" s="72" t="s">
        <v>244</v>
      </c>
      <c r="B91" s="72" t="s">
        <v>245</v>
      </c>
      <c r="C91" s="18">
        <v>0.13454165852926708</v>
      </c>
      <c r="D91" s="18">
        <v>-0.73439192577992873</v>
      </c>
      <c r="E91" s="18">
        <v>0.73413532920035418</v>
      </c>
      <c r="F91" s="18">
        <v>-0.18959408761753893</v>
      </c>
      <c r="G91" s="10">
        <v>0.58332824402741235</v>
      </c>
      <c r="H91" s="18">
        <v>-9.3272370529232915E-2</v>
      </c>
      <c r="I91" s="18">
        <v>-0.36345928404664868</v>
      </c>
      <c r="J91" s="23"/>
      <c r="K91" s="16">
        <f t="shared" si="34"/>
        <v>0.13454165852926708</v>
      </c>
      <c r="L91" s="16">
        <f t="shared" si="35"/>
        <v>0.73439192577992873</v>
      </c>
      <c r="M91" s="16">
        <f t="shared" si="36"/>
        <v>0.73413532920035418</v>
      </c>
      <c r="N91" s="16">
        <f t="shared" si="37"/>
        <v>0.18959408761753893</v>
      </c>
      <c r="O91" s="16">
        <f t="shared" si="38"/>
        <v>0.58332824402741235</v>
      </c>
      <c r="P91" s="16">
        <f t="shared" si="39"/>
        <v>9.3272370529232915E-2</v>
      </c>
      <c r="Q91" s="16">
        <f t="shared" si="40"/>
        <v>0.36345928404664868</v>
      </c>
      <c r="S91" s="10">
        <f t="shared" si="41"/>
        <v>3.547885744442143</v>
      </c>
      <c r="T91" s="10">
        <f t="shared" si="42"/>
        <v>20.328008986085567</v>
      </c>
      <c r="U91" s="10">
        <f t="shared" si="43"/>
        <v>7.3258991475741615</v>
      </c>
      <c r="V91" s="10">
        <f t="shared" si="44"/>
        <v>18.51775508943313</v>
      </c>
      <c r="W91" s="10">
        <f t="shared" si="45"/>
        <v>1.0499770922945613E-2</v>
      </c>
      <c r="X91" s="10">
        <f t="shared" si="46"/>
        <v>158.08950944082193</v>
      </c>
      <c r="Y91" s="10">
        <f t="shared" si="47"/>
        <v>29.950606754339226</v>
      </c>
      <c r="Z91" s="10">
        <f t="shared" si="48"/>
        <v>237.7701649336191</v>
      </c>
      <c r="AA91" s="10">
        <f t="shared" si="49"/>
        <v>15.419797824018936</v>
      </c>
      <c r="AB91" s="10">
        <f t="shared" si="50"/>
        <v>9.7056279267965673E-2</v>
      </c>
      <c r="AC91" s="196"/>
      <c r="AH91" s="1"/>
      <c r="AI91" s="1"/>
    </row>
    <row r="92" spans="1:35" ht="15">
      <c r="A92" s="72" t="s">
        <v>210</v>
      </c>
      <c r="B92" s="72" t="s">
        <v>211</v>
      </c>
      <c r="C92" s="18">
        <v>0.73036900344460809</v>
      </c>
      <c r="D92" s="18">
        <v>-0.2112878042068248</v>
      </c>
      <c r="E92" s="18">
        <v>0.13806716730812124</v>
      </c>
      <c r="F92" s="18">
        <v>-1.140189264347919</v>
      </c>
      <c r="G92" s="10">
        <v>0.29168744208422676</v>
      </c>
      <c r="H92" s="18">
        <v>-6.3744311598008382E-3</v>
      </c>
      <c r="I92" s="18">
        <v>2.1429139275041875E-2</v>
      </c>
      <c r="J92" s="23"/>
      <c r="K92" s="16">
        <f t="shared" si="34"/>
        <v>0.73036900344460809</v>
      </c>
      <c r="L92" s="16">
        <f t="shared" si="35"/>
        <v>0.2112878042068248</v>
      </c>
      <c r="M92" s="16">
        <f t="shared" si="36"/>
        <v>0.13806716730812124</v>
      </c>
      <c r="N92" s="16">
        <f t="shared" si="37"/>
        <v>1.140189264347919</v>
      </c>
      <c r="O92" s="16">
        <f t="shared" si="38"/>
        <v>0.29168744208422676</v>
      </c>
      <c r="P92" s="16">
        <f t="shared" si="39"/>
        <v>6.3744311598008382E-3</v>
      </c>
      <c r="Q92" s="16">
        <f t="shared" si="40"/>
        <v>2.1429139275041875E-2</v>
      </c>
      <c r="S92" s="10">
        <f t="shared" si="41"/>
        <v>1.6583151922949586</v>
      </c>
      <c r="T92" s="10">
        <f t="shared" si="42"/>
        <v>15.884650347785181</v>
      </c>
      <c r="U92" s="10">
        <f t="shared" si="43"/>
        <v>10.907880053146657</v>
      </c>
      <c r="V92" s="10">
        <f t="shared" si="44"/>
        <v>27.60263827851357</v>
      </c>
      <c r="W92" s="10">
        <f t="shared" si="45"/>
        <v>0.15532205507316268</v>
      </c>
      <c r="X92" s="10">
        <f t="shared" si="46"/>
        <v>155.91186165986491</v>
      </c>
      <c r="Y92" s="10">
        <f t="shared" si="47"/>
        <v>25.885976748543147</v>
      </c>
      <c r="Z92" s="10">
        <f t="shared" si="48"/>
        <v>238.00664433522161</v>
      </c>
      <c r="AA92" s="10">
        <f t="shared" si="49"/>
        <v>15.427463963180131</v>
      </c>
      <c r="AB92" s="10">
        <f t="shared" si="50"/>
        <v>9.6607369866113735E-2</v>
      </c>
      <c r="AC92" s="196"/>
      <c r="AH92" s="1"/>
      <c r="AI92" s="1"/>
    </row>
    <row r="93" spans="1:35" ht="15">
      <c r="A93" s="72" t="s">
        <v>162</v>
      </c>
      <c r="B93" s="72" t="s">
        <v>163</v>
      </c>
      <c r="C93" s="18">
        <v>0.7495892403773613</v>
      </c>
      <c r="D93" s="18">
        <v>-1.1578571670533933</v>
      </c>
      <c r="E93" s="18">
        <v>1.1386480461276689</v>
      </c>
      <c r="F93" s="18">
        <v>2.0314263856025665</v>
      </c>
      <c r="G93" s="10">
        <v>0.62273916320892375</v>
      </c>
      <c r="H93" s="18">
        <v>-0.76800931151541141</v>
      </c>
      <c r="I93" s="18">
        <v>-0.11294444272900055</v>
      </c>
      <c r="J93" s="23"/>
      <c r="K93" s="16">
        <f t="shared" si="34"/>
        <v>0.7495892403773613</v>
      </c>
      <c r="L93" s="16">
        <f t="shared" si="35"/>
        <v>1.1578571670533933</v>
      </c>
      <c r="M93" s="16">
        <f t="shared" si="36"/>
        <v>1.1386480461276689</v>
      </c>
      <c r="N93" s="16">
        <f t="shared" si="37"/>
        <v>2.0314263856025665</v>
      </c>
      <c r="O93" s="16">
        <f t="shared" si="38"/>
        <v>0.62273916320892375</v>
      </c>
      <c r="P93" s="16">
        <f t="shared" si="39"/>
        <v>0.76800931151541141</v>
      </c>
      <c r="Q93" s="16">
        <f t="shared" si="40"/>
        <v>0.11294444272900055</v>
      </c>
      <c r="S93" s="10">
        <f t="shared" si="41"/>
        <v>1.6091826637640536</v>
      </c>
      <c r="T93" s="10">
        <f t="shared" si="42"/>
        <v>24.325852821662899</v>
      </c>
      <c r="U93" s="10">
        <f t="shared" si="43"/>
        <v>5.2997892262294197</v>
      </c>
      <c r="V93" s="10">
        <f t="shared" si="44"/>
        <v>4.3355803794737877</v>
      </c>
      <c r="W93" s="10">
        <f t="shared" si="45"/>
        <v>3.9762446098728556E-3</v>
      </c>
      <c r="X93" s="10">
        <f t="shared" si="46"/>
        <v>175.51220716463098</v>
      </c>
      <c r="Y93" s="10">
        <f t="shared" si="47"/>
        <v>27.271371904822306</v>
      </c>
      <c r="Z93" s="10">
        <f t="shared" si="48"/>
        <v>238.35796040519332</v>
      </c>
      <c r="AA93" s="10">
        <f t="shared" si="49"/>
        <v>15.43884582490522</v>
      </c>
      <c r="AB93" s="10">
        <f t="shared" si="50"/>
        <v>9.5940877302968519E-2</v>
      </c>
      <c r="AC93" s="196"/>
      <c r="AH93" s="1"/>
      <c r="AI93" s="1"/>
    </row>
    <row r="94" spans="1:35" ht="15">
      <c r="A94" s="72" t="s">
        <v>84</v>
      </c>
      <c r="B94" s="72" t="s">
        <v>85</v>
      </c>
      <c r="C94" s="18">
        <v>-1.2493154006289457</v>
      </c>
      <c r="D94" s="18">
        <v>1.0092884794637498</v>
      </c>
      <c r="E94" s="18">
        <v>-0.16481549855464514</v>
      </c>
      <c r="F94" s="18">
        <v>-0.23401336436206632</v>
      </c>
      <c r="G94" s="10">
        <v>0.6857966338993412</v>
      </c>
      <c r="H94" s="18">
        <v>3.4518716778755433E-2</v>
      </c>
      <c r="I94" s="18">
        <v>-0.65830778052540417</v>
      </c>
      <c r="J94" s="23"/>
      <c r="K94" s="16">
        <f t="shared" si="34"/>
        <v>1.2493154006289457</v>
      </c>
      <c r="L94" s="16">
        <f t="shared" si="35"/>
        <v>1.0092884794637498</v>
      </c>
      <c r="M94" s="16">
        <f t="shared" si="36"/>
        <v>0.16481549855464514</v>
      </c>
      <c r="N94" s="16">
        <f t="shared" si="37"/>
        <v>0.23401336436206632</v>
      </c>
      <c r="O94" s="16">
        <f t="shared" si="38"/>
        <v>0.6857966338993412</v>
      </c>
      <c r="P94" s="16">
        <f t="shared" si="39"/>
        <v>3.4518716778755433E-2</v>
      </c>
      <c r="Q94" s="16">
        <f t="shared" si="40"/>
        <v>0.65830778052540417</v>
      </c>
      <c r="S94" s="10">
        <f t="shared" si="41"/>
        <v>10.676165974008537</v>
      </c>
      <c r="T94" s="10">
        <f t="shared" si="42"/>
        <v>7.6451084740258288</v>
      </c>
      <c r="U94" s="10">
        <f t="shared" si="43"/>
        <v>13.000283962292011</v>
      </c>
      <c r="V94" s="10">
        <f t="shared" si="44"/>
        <v>18.902020545928561</v>
      </c>
      <c r="W94" s="10">
        <f t="shared" si="45"/>
        <v>0</v>
      </c>
      <c r="X94" s="10">
        <f t="shared" si="46"/>
        <v>154.89231201337074</v>
      </c>
      <c r="Y94" s="10">
        <f t="shared" si="47"/>
        <v>33.26478582265328</v>
      </c>
      <c r="Z94" s="10">
        <f t="shared" si="48"/>
        <v>238.38067679227896</v>
      </c>
      <c r="AA94" s="10">
        <f t="shared" si="49"/>
        <v>15.439581496668845</v>
      </c>
      <c r="AB94" s="10">
        <f t="shared" si="50"/>
        <v>9.5897798255690114E-2</v>
      </c>
      <c r="AC94" s="196"/>
      <c r="AH94" s="1"/>
      <c r="AI94" s="1"/>
    </row>
    <row r="95" spans="1:35" ht="15">
      <c r="A95" s="72" t="s">
        <v>66</v>
      </c>
      <c r="B95" s="72" t="s">
        <v>67</v>
      </c>
      <c r="C95" s="18">
        <v>0.49972616025157285</v>
      </c>
      <c r="D95" s="18">
        <v>-1.4567738079523094</v>
      </c>
      <c r="E95" s="18">
        <v>1.2684454976307236</v>
      </c>
      <c r="F95" s="18">
        <v>1.2910873383722128</v>
      </c>
      <c r="G95" s="10">
        <v>0.58332824402741235</v>
      </c>
      <c r="H95" s="18">
        <v>-0.25428914053729823</v>
      </c>
      <c r="I95" s="18">
        <v>-0.71724550216145122</v>
      </c>
      <c r="J95" s="23"/>
      <c r="K95" s="16">
        <f t="shared" si="34"/>
        <v>0.49972616025157285</v>
      </c>
      <c r="L95" s="16">
        <f t="shared" si="35"/>
        <v>1.4567738079523094</v>
      </c>
      <c r="M95" s="16">
        <f t="shared" si="36"/>
        <v>1.2684454976307236</v>
      </c>
      <c r="N95" s="16">
        <f t="shared" si="37"/>
        <v>1.2910873383722128</v>
      </c>
      <c r="O95" s="16">
        <f t="shared" si="38"/>
        <v>0.58332824402741235</v>
      </c>
      <c r="P95" s="16">
        <f t="shared" si="39"/>
        <v>0.25428914053729823</v>
      </c>
      <c r="Q95" s="16">
        <f t="shared" si="40"/>
        <v>0.71724550216145122</v>
      </c>
      <c r="S95" s="10">
        <f t="shared" si="41"/>
        <v>2.3055346658749918</v>
      </c>
      <c r="T95" s="10">
        <f t="shared" si="42"/>
        <v>27.363792200676816</v>
      </c>
      <c r="U95" s="10">
        <f t="shared" si="43"/>
        <v>4.7190161410641718</v>
      </c>
      <c r="V95" s="10">
        <f t="shared" si="44"/>
        <v>7.9667585822074907</v>
      </c>
      <c r="W95" s="10">
        <f t="shared" si="45"/>
        <v>1.0499770922945613E-2</v>
      </c>
      <c r="X95" s="10">
        <f t="shared" si="46"/>
        <v>162.1644811077484</v>
      </c>
      <c r="Y95" s="10">
        <f t="shared" si="47"/>
        <v>33.948113552173147</v>
      </c>
      <c r="Z95" s="10">
        <f t="shared" si="48"/>
        <v>238.47819602066795</v>
      </c>
      <c r="AA95" s="10">
        <f t="shared" si="49"/>
        <v>15.442739265449895</v>
      </c>
      <c r="AB95" s="10">
        <f t="shared" si="50"/>
        <v>9.5712887433582527E-2</v>
      </c>
      <c r="AC95" s="196"/>
      <c r="AH95" s="1"/>
      <c r="AI95" s="1"/>
    </row>
    <row r="96" spans="1:35" ht="15">
      <c r="A96" s="72" t="s">
        <v>68</v>
      </c>
      <c r="B96" s="72" t="s">
        <v>69</v>
      </c>
      <c r="C96" s="18">
        <v>0.15376189546201963</v>
      </c>
      <c r="D96" s="18">
        <v>-0.28601696443155405</v>
      </c>
      <c r="E96" s="18">
        <v>-0.74739466667038035</v>
      </c>
      <c r="F96" s="18">
        <v>1.0442743406716546</v>
      </c>
      <c r="G96" s="10">
        <v>-9.4539565894585398E-2</v>
      </c>
      <c r="H96" s="18">
        <v>-9.3272370529232915E-2</v>
      </c>
      <c r="I96" s="18">
        <v>-0.6404623085682577</v>
      </c>
      <c r="J96" s="23"/>
      <c r="K96" s="16">
        <f t="shared" si="34"/>
        <v>0.15376189546201963</v>
      </c>
      <c r="L96" s="16">
        <f t="shared" si="35"/>
        <v>0.28601696443155405</v>
      </c>
      <c r="M96" s="16">
        <f t="shared" si="36"/>
        <v>0.74739466667038035</v>
      </c>
      <c r="N96" s="16">
        <f t="shared" si="37"/>
        <v>1.0442743406716546</v>
      </c>
      <c r="O96" s="16">
        <f t="shared" si="38"/>
        <v>9.4539565894585398E-2</v>
      </c>
      <c r="P96" s="16">
        <f t="shared" si="39"/>
        <v>9.3272370529232915E-2</v>
      </c>
      <c r="Q96" s="16">
        <f t="shared" si="40"/>
        <v>0.6404623085682577</v>
      </c>
      <c r="S96" s="10">
        <f t="shared" si="41"/>
        <v>3.4758493304306679</v>
      </c>
      <c r="T96" s="10">
        <f t="shared" si="42"/>
        <v>16.485909183215018</v>
      </c>
      <c r="U96" s="10">
        <f t="shared" si="43"/>
        <v>17.540766456650566</v>
      </c>
      <c r="V96" s="10">
        <f t="shared" si="44"/>
        <v>9.4209566750302187</v>
      </c>
      <c r="W96" s="10">
        <f t="shared" si="45"/>
        <v>0.60892458470882704</v>
      </c>
      <c r="X96" s="10">
        <f t="shared" si="46"/>
        <v>158.08950944082193</v>
      </c>
      <c r="Y96" s="10">
        <f t="shared" si="47"/>
        <v>33.059254507106942</v>
      </c>
      <c r="Z96" s="10">
        <f t="shared" si="48"/>
        <v>238.68117017796416</v>
      </c>
      <c r="AA96" s="10">
        <f t="shared" si="49"/>
        <v>15.449309699076013</v>
      </c>
      <c r="AB96" s="10">
        <f t="shared" si="50"/>
        <v>9.532813973112253E-2</v>
      </c>
      <c r="AC96" s="196"/>
      <c r="AH96" s="1"/>
      <c r="AI96" s="1"/>
    </row>
    <row r="97" spans="1:35" ht="15">
      <c r="A97" s="72" t="s">
        <v>120</v>
      </c>
      <c r="B97" s="72" t="s">
        <v>121</v>
      </c>
      <c r="C97" s="18">
        <v>0.28830355399129015</v>
      </c>
      <c r="D97" s="18">
        <v>-0.18637808413191564</v>
      </c>
      <c r="E97" s="18">
        <v>-0.74568898688388663</v>
      </c>
      <c r="F97" s="18">
        <v>1.5316970289927212</v>
      </c>
      <c r="G97" s="10">
        <v>-1.7970912745358774</v>
      </c>
      <c r="H97" s="18">
        <v>3.1962895032595667E-2</v>
      </c>
      <c r="I97" s="18">
        <v>-0.78705113691364192</v>
      </c>
      <c r="J97" s="23"/>
      <c r="K97" s="16">
        <f t="shared" si="34"/>
        <v>0.28830355399129015</v>
      </c>
      <c r="L97" s="16">
        <f t="shared" si="35"/>
        <v>0.18637808413191564</v>
      </c>
      <c r="M97" s="16">
        <f t="shared" si="36"/>
        <v>0.74568898688388663</v>
      </c>
      <c r="N97" s="16">
        <f t="shared" si="37"/>
        <v>1.5316970289927212</v>
      </c>
      <c r="O97" s="16">
        <f t="shared" si="38"/>
        <v>1.7970912745358774</v>
      </c>
      <c r="P97" s="16">
        <f t="shared" si="39"/>
        <v>3.1962895032595667E-2</v>
      </c>
      <c r="Q97" s="16">
        <f t="shared" si="40"/>
        <v>0.78705113691364192</v>
      </c>
      <c r="S97" s="10">
        <f t="shared" si="41"/>
        <v>2.9922818127843995</v>
      </c>
      <c r="T97" s="10">
        <f t="shared" si="42"/>
        <v>15.686712712592081</v>
      </c>
      <c r="U97" s="10">
        <f t="shared" si="43"/>
        <v>17.526482012779034</v>
      </c>
      <c r="V97" s="10">
        <f t="shared" si="44"/>
        <v>6.6663883914788933</v>
      </c>
      <c r="W97" s="10">
        <f t="shared" si="45"/>
        <v>6.1647323658538138</v>
      </c>
      <c r="X97" s="10">
        <f t="shared" si="46"/>
        <v>154.95593588290467</v>
      </c>
      <c r="Y97" s="10">
        <f t="shared" si="47"/>
        <v>34.766431575991682</v>
      </c>
      <c r="Z97" s="10">
        <f t="shared" si="48"/>
        <v>238.75896475438458</v>
      </c>
      <c r="AA97" s="10">
        <f t="shared" si="49"/>
        <v>15.451827230278774</v>
      </c>
      <c r="AB97" s="10">
        <f t="shared" si="50"/>
        <v>9.5180719575733708E-2</v>
      </c>
      <c r="AC97" s="196"/>
      <c r="AH97" s="1"/>
      <c r="AI97" s="1"/>
    </row>
    <row r="98" spans="1:35" ht="15">
      <c r="A98" s="72" t="s">
        <v>152</v>
      </c>
      <c r="B98" s="72" t="s">
        <v>153</v>
      </c>
      <c r="C98" s="18">
        <v>-1.6913808500822631</v>
      </c>
      <c r="D98" s="18">
        <v>1.6818509214863113</v>
      </c>
      <c r="E98" s="18">
        <v>-0.7508683867654975</v>
      </c>
      <c r="F98" s="18">
        <v>-0.51927553876018617</v>
      </c>
      <c r="G98" s="10">
        <v>0.6463857147178298</v>
      </c>
      <c r="H98" s="18">
        <v>0.10224799305198926</v>
      </c>
      <c r="I98" s="18">
        <v>-0.24989814969882282</v>
      </c>
      <c r="J98" s="23"/>
      <c r="K98" s="16">
        <f t="shared" si="34"/>
        <v>1.6913808500822631</v>
      </c>
      <c r="L98" s="16">
        <f t="shared" si="35"/>
        <v>1.6818509214863113</v>
      </c>
      <c r="M98" s="16">
        <f t="shared" si="36"/>
        <v>0.7508683867654975</v>
      </c>
      <c r="N98" s="16">
        <f t="shared" si="37"/>
        <v>0.51927553876018617</v>
      </c>
      <c r="O98" s="16">
        <f t="shared" si="38"/>
        <v>0.6463857147178298</v>
      </c>
      <c r="P98" s="16">
        <f t="shared" si="39"/>
        <v>0.10224799305198926</v>
      </c>
      <c r="Q98" s="16">
        <f t="shared" si="40"/>
        <v>0.24989814969882282</v>
      </c>
      <c r="S98" s="10">
        <f t="shared" si="41"/>
        <v>13.760432746222975</v>
      </c>
      <c r="T98" s="10">
        <f t="shared" si="42"/>
        <v>4.3782067521082899</v>
      </c>
      <c r="U98" s="10">
        <f t="shared" si="43"/>
        <v>17.569875582725711</v>
      </c>
      <c r="V98" s="10">
        <f t="shared" si="44"/>
        <v>21.463832616132414</v>
      </c>
      <c r="W98" s="10">
        <f t="shared" si="45"/>
        <v>1.5532205507316236E-3</v>
      </c>
      <c r="X98" s="10">
        <f t="shared" si="46"/>
        <v>153.21103982954367</v>
      </c>
      <c r="Y98" s="10">
        <f t="shared" si="47"/>
        <v>28.72052749522539</v>
      </c>
      <c r="Z98" s="10">
        <f t="shared" si="48"/>
        <v>239.10546824250918</v>
      </c>
      <c r="AA98" s="10">
        <f t="shared" si="49"/>
        <v>15.463035544242572</v>
      </c>
      <c r="AB98" s="10">
        <f t="shared" si="50"/>
        <v>9.4524389523348629E-2</v>
      </c>
      <c r="AC98" s="196"/>
      <c r="AH98" s="1"/>
      <c r="AI98" s="1"/>
    </row>
    <row r="99" spans="1:35" ht="15">
      <c r="A99" s="72" t="s">
        <v>108</v>
      </c>
      <c r="B99" s="72" t="s">
        <v>109</v>
      </c>
      <c r="C99" s="18">
        <v>-2.8061545921819349</v>
      </c>
      <c r="D99" s="18">
        <v>-0.60984332540538022</v>
      </c>
      <c r="E99" s="18">
        <v>0.13812366116092292</v>
      </c>
      <c r="F99" s="18">
        <v>1.0319676723828757</v>
      </c>
      <c r="G99" s="10">
        <v>0.1971012360485993</v>
      </c>
      <c r="H99" s="18">
        <v>-9.8384014021552446E-2</v>
      </c>
      <c r="I99" s="18">
        <v>0.88391821029180173</v>
      </c>
      <c r="J99" s="23"/>
      <c r="K99" s="16">
        <f t="shared" si="34"/>
        <v>2.8061545921819349</v>
      </c>
      <c r="L99" s="16">
        <f t="shared" si="35"/>
        <v>0.60984332540538022</v>
      </c>
      <c r="M99" s="16">
        <f t="shared" si="36"/>
        <v>0.13812366116092292</v>
      </c>
      <c r="N99" s="16">
        <f t="shared" si="37"/>
        <v>1.0319676723828757</v>
      </c>
      <c r="O99" s="16">
        <f t="shared" si="38"/>
        <v>0.1971012360485993</v>
      </c>
      <c r="P99" s="16">
        <f t="shared" si="39"/>
        <v>9.8384014021552446E-2</v>
      </c>
      <c r="Q99" s="16">
        <f t="shared" si="40"/>
        <v>0.88391821029180173</v>
      </c>
      <c r="S99" s="10">
        <f t="shared" si="41"/>
        <v>23.273672405830858</v>
      </c>
      <c r="T99" s="10">
        <f t="shared" si="42"/>
        <v>19.220426920820071</v>
      </c>
      <c r="U99" s="10">
        <f t="shared" si="43"/>
        <v>10.907506890940383</v>
      </c>
      <c r="V99" s="10">
        <f t="shared" si="44"/>
        <v>9.4966552631993846</v>
      </c>
      <c r="W99" s="10">
        <f t="shared" si="45"/>
        <v>0.23882319188049492</v>
      </c>
      <c r="X99" s="10">
        <f t="shared" si="46"/>
        <v>158.21807668929898</v>
      </c>
      <c r="Y99" s="10">
        <f t="shared" si="47"/>
        <v>17.853474939115021</v>
      </c>
      <c r="Z99" s="10">
        <f t="shared" si="48"/>
        <v>239.20863630108519</v>
      </c>
      <c r="AA99" s="10">
        <f t="shared" si="49"/>
        <v>15.466371141967503</v>
      </c>
      <c r="AB99" s="10">
        <f t="shared" si="50"/>
        <v>9.4329065495434183E-2</v>
      </c>
      <c r="AC99" s="196"/>
      <c r="AH99" s="1"/>
      <c r="AI99" s="1"/>
    </row>
    <row r="100" spans="1:35" ht="15">
      <c r="A100" s="72" t="s">
        <v>336</v>
      </c>
      <c r="B100" s="72" t="s">
        <v>337</v>
      </c>
      <c r="C100" s="18">
        <v>0.19220236932752538</v>
      </c>
      <c r="D100" s="18">
        <v>-0.90875996630429634</v>
      </c>
      <c r="E100" s="18">
        <v>0.81313350826470276</v>
      </c>
      <c r="F100" s="18">
        <v>0.3323465731290916</v>
      </c>
      <c r="G100" s="10">
        <v>0.44933111881027255</v>
      </c>
      <c r="H100" s="18">
        <v>-0.13927716196010873</v>
      </c>
      <c r="I100" s="18">
        <v>-0.68637577277893724</v>
      </c>
      <c r="J100" s="23"/>
      <c r="K100" s="16">
        <f t="shared" ref="K100:K131" si="51">ABS(C100)</f>
        <v>0.19220236932752538</v>
      </c>
      <c r="L100" s="16">
        <f t="shared" ref="L100:L131" si="52">ABS(D100)</f>
        <v>0.90875996630429634</v>
      </c>
      <c r="M100" s="16">
        <f t="shared" ref="M100:M131" si="53">ABS(E100)</f>
        <v>0.81313350826470276</v>
      </c>
      <c r="N100" s="16">
        <f t="shared" ref="N100:N131" si="54">ABS(F100)</f>
        <v>0.3323465731290916</v>
      </c>
      <c r="O100" s="16">
        <f t="shared" ref="O100:O131" si="55">ABS(G100)</f>
        <v>0.44933111881027255</v>
      </c>
      <c r="P100" s="16">
        <f t="shared" ref="P100:P131" si="56">ABS(H100)</f>
        <v>0.13927716196010873</v>
      </c>
      <c r="Q100" s="16">
        <f t="shared" ref="Q100:Q131" si="57">ABS(I100)</f>
        <v>0.68637577277893724</v>
      </c>
      <c r="S100" s="10">
        <f t="shared" ref="S100:S131" si="58">(C100-C$173)^2</f>
        <v>3.333993007454223</v>
      </c>
      <c r="T100" s="10">
        <f t="shared" ref="T100:T131" si="59">(D100-D$173)^2</f>
        <v>21.930745386410919</v>
      </c>
      <c r="U100" s="10">
        <f t="shared" ref="U100:U131" si="60">(E100-E$173)^2</f>
        <v>6.9045006245989153</v>
      </c>
      <c r="V100" s="10">
        <f t="shared" ref="V100:V131" si="61">(F100-F$173)^2</f>
        <v>14.298119767929908</v>
      </c>
      <c r="W100" s="10">
        <f t="shared" ref="W100:W131" si="62">(G100-G$173)^2</f>
        <v>5.5915939826338558E-2</v>
      </c>
      <c r="X100" s="10">
        <f t="shared" ref="X100:X131" si="63">(H100-H$173)^2</f>
        <v>159.24849595785727</v>
      </c>
      <c r="Y100" s="10">
        <f t="shared" ref="Y100:Y131" si="64">(I100-I$173)^2</f>
        <v>33.589341475990139</v>
      </c>
      <c r="Z100" s="10">
        <f t="shared" ref="Z100:Z131" si="65">SUM(S100:Y100)</f>
        <v>239.36111216006771</v>
      </c>
      <c r="AA100" s="10">
        <f t="shared" ref="AA100:AA131" si="66">SQRT(Z100)</f>
        <v>15.471299627376741</v>
      </c>
      <c r="AB100" s="10">
        <f t="shared" ref="AB100:AB131" si="67">1-(AA100/$AA$177)</f>
        <v>9.4040466059580496E-2</v>
      </c>
      <c r="AC100" s="196"/>
      <c r="AH100" s="1"/>
      <c r="AI100" s="1"/>
    </row>
    <row r="101" spans="1:35" ht="15">
      <c r="A101" s="72" t="s">
        <v>240</v>
      </c>
      <c r="B101" s="72" t="s">
        <v>241</v>
      </c>
      <c r="C101" s="18">
        <v>1.5376189546202319</v>
      </c>
      <c r="D101" s="18">
        <v>-0.90875996630429634</v>
      </c>
      <c r="E101" s="18">
        <v>-0.11543661194578765</v>
      </c>
      <c r="F101" s="18">
        <v>-0.94132363264955277</v>
      </c>
      <c r="G101" s="10">
        <v>0.67003226622673662</v>
      </c>
      <c r="H101" s="18">
        <v>6.4046775709979964E-3</v>
      </c>
      <c r="I101" s="18">
        <v>0.25476671623121699</v>
      </c>
      <c r="J101" s="23"/>
      <c r="K101" s="16">
        <f t="shared" si="51"/>
        <v>1.5376189546202319</v>
      </c>
      <c r="L101" s="16">
        <f t="shared" si="52"/>
        <v>0.90875996630429634</v>
      </c>
      <c r="M101" s="16">
        <f t="shared" si="53"/>
        <v>0.11543661194578765</v>
      </c>
      <c r="N101" s="16">
        <f t="shared" si="54"/>
        <v>0.94132363264955277</v>
      </c>
      <c r="O101" s="16">
        <f t="shared" si="55"/>
        <v>0.67003226622673662</v>
      </c>
      <c r="P101" s="16">
        <f t="shared" si="56"/>
        <v>6.4046775709979964E-3</v>
      </c>
      <c r="Q101" s="16">
        <f t="shared" si="57"/>
        <v>0.25476671623121699</v>
      </c>
      <c r="S101" s="10">
        <f t="shared" si="58"/>
        <v>0.23088594234447515</v>
      </c>
      <c r="T101" s="10">
        <f t="shared" si="59"/>
        <v>21.930745386410919</v>
      </c>
      <c r="U101" s="10">
        <f t="shared" si="60"/>
        <v>12.646642132637394</v>
      </c>
      <c r="V101" s="10">
        <f t="shared" si="61"/>
        <v>25.552576833683748</v>
      </c>
      <c r="W101" s="10">
        <f t="shared" si="62"/>
        <v>2.4851528811706047E-4</v>
      </c>
      <c r="X101" s="10">
        <f t="shared" si="63"/>
        <v>155.59289312297159</v>
      </c>
      <c r="Y101" s="10">
        <f t="shared" si="64"/>
        <v>23.566061038450815</v>
      </c>
      <c r="Z101" s="10">
        <f t="shared" si="65"/>
        <v>239.52005297178704</v>
      </c>
      <c r="AA101" s="10">
        <f t="shared" si="66"/>
        <v>15.476435409091689</v>
      </c>
      <c r="AB101" s="10">
        <f t="shared" si="67"/>
        <v>9.3739727884963209E-2</v>
      </c>
      <c r="AC101" s="196"/>
      <c r="AH101" s="1"/>
      <c r="AI101" s="1"/>
    </row>
    <row r="102" spans="1:35" ht="15">
      <c r="A102" s="72" t="s">
        <v>322</v>
      </c>
      <c r="B102" s="72" t="s">
        <v>323</v>
      </c>
      <c r="C102" s="18">
        <v>0.32674402785679657</v>
      </c>
      <c r="D102" s="18">
        <v>-0.13655864398209555</v>
      </c>
      <c r="E102" s="18">
        <v>-0.8248562129385405</v>
      </c>
      <c r="F102" s="18">
        <v>1.7399175942468235</v>
      </c>
      <c r="G102" s="10">
        <v>-0.95369760405153314</v>
      </c>
      <c r="H102" s="18">
        <v>-0.20828434910642243</v>
      </c>
      <c r="I102" s="18">
        <v>-0.71927343995303028</v>
      </c>
      <c r="J102" s="23"/>
      <c r="K102" s="16">
        <f t="shared" si="51"/>
        <v>0.32674402785679657</v>
      </c>
      <c r="L102" s="16">
        <f t="shared" si="52"/>
        <v>0.13655864398209555</v>
      </c>
      <c r="M102" s="16">
        <f t="shared" si="53"/>
        <v>0.8248562129385405</v>
      </c>
      <c r="N102" s="16">
        <f t="shared" si="54"/>
        <v>1.7399175942468235</v>
      </c>
      <c r="O102" s="16">
        <f t="shared" si="55"/>
        <v>0.95369760405153314</v>
      </c>
      <c r="P102" s="16">
        <f t="shared" si="56"/>
        <v>0.20828434910642243</v>
      </c>
      <c r="Q102" s="16">
        <f t="shared" si="57"/>
        <v>0.71927343995303028</v>
      </c>
      <c r="S102" s="10">
        <f t="shared" si="58"/>
        <v>2.8607691800249846</v>
      </c>
      <c r="T102" s="10">
        <f t="shared" si="59"/>
        <v>15.294560407131129</v>
      </c>
      <c r="U102" s="10">
        <f t="shared" si="60"/>
        <v>18.19561096866903</v>
      </c>
      <c r="V102" s="10">
        <f t="shared" si="61"/>
        <v>5.6345202611641332</v>
      </c>
      <c r="W102" s="10">
        <f t="shared" si="62"/>
        <v>2.6879413562741181</v>
      </c>
      <c r="X102" s="10">
        <f t="shared" si="63"/>
        <v>160.99491238654005</v>
      </c>
      <c r="Y102" s="10">
        <f t="shared" si="64"/>
        <v>33.971749227723876</v>
      </c>
      <c r="Z102" s="10">
        <f t="shared" si="65"/>
        <v>239.64006378752731</v>
      </c>
      <c r="AA102" s="10">
        <f t="shared" si="66"/>
        <v>15.480312134693127</v>
      </c>
      <c r="AB102" s="10">
        <f t="shared" si="67"/>
        <v>9.3512716799683759E-2</v>
      </c>
      <c r="AC102" s="196"/>
      <c r="AH102" s="1"/>
      <c r="AI102" s="1"/>
    </row>
    <row r="103" spans="1:35" ht="15">
      <c r="A103" s="72" t="s">
        <v>340</v>
      </c>
      <c r="B103" s="72" t="s">
        <v>341</v>
      </c>
      <c r="C103" s="18">
        <v>-3.8440473865509861E-2</v>
      </c>
      <c r="D103" s="18">
        <v>-0.33583640458137326</v>
      </c>
      <c r="E103" s="18">
        <v>3.4109352224119545E-2</v>
      </c>
      <c r="F103" s="18">
        <v>-0.10630586151589802</v>
      </c>
      <c r="G103" s="10">
        <v>-0.20489013960281657</v>
      </c>
      <c r="H103" s="18">
        <v>-9.1994459656153035E-2</v>
      </c>
      <c r="I103" s="18">
        <v>-0.39197226230136917</v>
      </c>
      <c r="J103" s="23"/>
      <c r="K103" s="16">
        <f t="shared" si="51"/>
        <v>3.8440473865509861E-2</v>
      </c>
      <c r="L103" s="16">
        <f t="shared" si="52"/>
        <v>0.33583640458137326</v>
      </c>
      <c r="M103" s="16">
        <f t="shared" si="53"/>
        <v>3.4109352224119545E-2</v>
      </c>
      <c r="N103" s="16">
        <f t="shared" si="54"/>
        <v>0.10630586151589802</v>
      </c>
      <c r="O103" s="16">
        <f t="shared" si="55"/>
        <v>0.20489013960281657</v>
      </c>
      <c r="P103" s="16">
        <f t="shared" si="56"/>
        <v>9.1994459656153035E-2</v>
      </c>
      <c r="Q103" s="16">
        <f t="shared" si="57"/>
        <v>0.39197226230136917</v>
      </c>
      <c r="S103" s="10">
        <f t="shared" si="58"/>
        <v>4.2294610462430358</v>
      </c>
      <c r="T103" s="10">
        <f t="shared" si="59"/>
        <v>16.892953348377009</v>
      </c>
      <c r="U103" s="10">
        <f t="shared" si="60"/>
        <v>11.605371893022784</v>
      </c>
      <c r="V103" s="10">
        <f t="shared" si="61"/>
        <v>17.807875876982525</v>
      </c>
      <c r="W103" s="10">
        <f t="shared" si="62"/>
        <v>0.79332292849168407</v>
      </c>
      <c r="X103" s="10">
        <f t="shared" si="63"/>
        <v>158.05737579398365</v>
      </c>
      <c r="Y103" s="10">
        <f t="shared" si="64"/>
        <v>30.263506537691701</v>
      </c>
      <c r="Z103" s="10">
        <f t="shared" si="65"/>
        <v>239.6498674247924</v>
      </c>
      <c r="AA103" s="10">
        <f t="shared" si="66"/>
        <v>15.480628780020288</v>
      </c>
      <c r="AB103" s="10">
        <f t="shared" si="67"/>
        <v>9.3494174863328783E-2</v>
      </c>
      <c r="AC103" s="196"/>
      <c r="AH103" s="1"/>
      <c r="AI103" s="1"/>
    </row>
    <row r="104" spans="1:35" ht="15">
      <c r="A104" s="72" t="s">
        <v>234</v>
      </c>
      <c r="B104" s="72" t="s">
        <v>235</v>
      </c>
      <c r="C104" s="18">
        <v>0.32674402785679657</v>
      </c>
      <c r="D104" s="18">
        <v>0.1623579969168206</v>
      </c>
      <c r="E104" s="18">
        <v>-0.8354314276147996</v>
      </c>
      <c r="F104" s="18">
        <v>0.14355881678902471</v>
      </c>
      <c r="G104" s="10">
        <v>0.29956962592052905</v>
      </c>
      <c r="H104" s="18">
        <v>-8.4326994417673731E-2</v>
      </c>
      <c r="I104" s="18">
        <v>-0.58537059485073273</v>
      </c>
      <c r="J104" s="23"/>
      <c r="K104" s="16">
        <f t="shared" si="51"/>
        <v>0.32674402785679657</v>
      </c>
      <c r="L104" s="16">
        <f t="shared" si="52"/>
        <v>0.1623579969168206</v>
      </c>
      <c r="M104" s="16">
        <f t="shared" si="53"/>
        <v>0.8354314276147996</v>
      </c>
      <c r="N104" s="16">
        <f t="shared" si="54"/>
        <v>0.14355881678902471</v>
      </c>
      <c r="O104" s="16">
        <f t="shared" si="55"/>
        <v>0.29956962592052905</v>
      </c>
      <c r="P104" s="16">
        <f t="shared" si="56"/>
        <v>8.4326994417673731E-2</v>
      </c>
      <c r="Q104" s="16">
        <f t="shared" si="57"/>
        <v>0.58537059485073273</v>
      </c>
      <c r="S104" s="10">
        <f t="shared" si="58"/>
        <v>2.8607691800249846</v>
      </c>
      <c r="T104" s="10">
        <f t="shared" si="59"/>
        <v>13.045889592272788</v>
      </c>
      <c r="U104" s="10">
        <f t="shared" si="60"/>
        <v>18.285942738729734</v>
      </c>
      <c r="V104" s="10">
        <f t="shared" si="61"/>
        <v>15.761481382916614</v>
      </c>
      <c r="W104" s="10">
        <f t="shared" si="62"/>
        <v>0.14917130169226542</v>
      </c>
      <c r="X104" s="10">
        <f t="shared" si="63"/>
        <v>157.86464250131445</v>
      </c>
      <c r="Y104" s="10">
        <f t="shared" si="64"/>
        <v>32.428765992650249</v>
      </c>
      <c r="Z104" s="10">
        <f t="shared" si="65"/>
        <v>240.3966626896011</v>
      </c>
      <c r="AA104" s="10">
        <f t="shared" si="66"/>
        <v>15.50473033269528</v>
      </c>
      <c r="AB104" s="10">
        <f t="shared" si="67"/>
        <v>9.2082849896805707E-2</v>
      </c>
      <c r="AC104" s="196"/>
      <c r="AH104" s="1"/>
      <c r="AI104" s="1"/>
    </row>
    <row r="105" spans="1:35" ht="15">
      <c r="A105" s="72" t="s">
        <v>188</v>
      </c>
      <c r="B105" s="72" t="s">
        <v>189</v>
      </c>
      <c r="C105" s="18">
        <v>-0.42284521252056884</v>
      </c>
      <c r="D105" s="18">
        <v>-0.85894052615447714</v>
      </c>
      <c r="E105" s="18">
        <v>0.31132034223789223</v>
      </c>
      <c r="F105" s="18">
        <v>-0.19259579528624204</v>
      </c>
      <c r="G105" s="10">
        <v>-6.3010830549375368E-2</v>
      </c>
      <c r="H105" s="18">
        <v>0.11886083440202774</v>
      </c>
      <c r="I105" s="18">
        <v>-0.51043727940142913</v>
      </c>
      <c r="J105" s="23"/>
      <c r="K105" s="16">
        <f t="shared" si="51"/>
        <v>0.42284521252056884</v>
      </c>
      <c r="L105" s="16">
        <f t="shared" si="52"/>
        <v>0.85894052615447714</v>
      </c>
      <c r="M105" s="16">
        <f t="shared" si="53"/>
        <v>0.31132034223789223</v>
      </c>
      <c r="N105" s="16">
        <f t="shared" si="54"/>
        <v>0.19259579528624204</v>
      </c>
      <c r="O105" s="16">
        <f t="shared" si="55"/>
        <v>6.3010830549375368E-2</v>
      </c>
      <c r="P105" s="16">
        <f t="shared" si="56"/>
        <v>0.11886083440202774</v>
      </c>
      <c r="Q105" s="16">
        <f t="shared" si="57"/>
        <v>0.51043727940142913</v>
      </c>
      <c r="S105" s="10">
        <f t="shared" si="58"/>
        <v>5.9583349825184664</v>
      </c>
      <c r="T105" s="10">
        <f t="shared" si="59"/>
        <v>21.466615759061575</v>
      </c>
      <c r="U105" s="10">
        <f t="shared" si="60"/>
        <v>9.7934874262407838</v>
      </c>
      <c r="V105" s="10">
        <f t="shared" si="61"/>
        <v>18.543598153405782</v>
      </c>
      <c r="W105" s="10">
        <f t="shared" si="62"/>
        <v>0.56071261881411594</v>
      </c>
      <c r="X105" s="10">
        <f t="shared" si="63"/>
        <v>152.80005347497507</v>
      </c>
      <c r="Y105" s="10">
        <f t="shared" si="64"/>
        <v>31.580946572187745</v>
      </c>
      <c r="Z105" s="10">
        <f t="shared" si="65"/>
        <v>240.70374898720354</v>
      </c>
      <c r="AA105" s="10">
        <f t="shared" si="66"/>
        <v>15.514630159536628</v>
      </c>
      <c r="AB105" s="10">
        <f t="shared" si="67"/>
        <v>9.1503141486569239E-2</v>
      </c>
      <c r="AC105" s="196"/>
      <c r="AH105" s="1"/>
      <c r="AI105" s="1"/>
    </row>
    <row r="106" spans="1:35" ht="15">
      <c r="A106" s="72" t="s">
        <v>74</v>
      </c>
      <c r="B106" s="72" t="s">
        <v>75</v>
      </c>
      <c r="C106" s="18">
        <v>0.36518450172230232</v>
      </c>
      <c r="D106" s="18">
        <v>-0.75930164585483784</v>
      </c>
      <c r="E106" s="18">
        <v>0.84642338016391971</v>
      </c>
      <c r="F106" s="18">
        <v>-7.8540898462655093E-2</v>
      </c>
      <c r="G106" s="10">
        <v>-1.3083958766851362</v>
      </c>
      <c r="H106" s="18">
        <v>-0.2657903383950172</v>
      </c>
      <c r="I106" s="18">
        <v>-8.9835684614457692E-2</v>
      </c>
      <c r="J106" s="23"/>
      <c r="K106" s="16">
        <f t="shared" si="51"/>
        <v>0.36518450172230232</v>
      </c>
      <c r="L106" s="16">
        <f t="shared" si="52"/>
        <v>0.75930164585483784</v>
      </c>
      <c r="M106" s="16">
        <f t="shared" si="53"/>
        <v>0.84642338016391971</v>
      </c>
      <c r="N106" s="16">
        <f t="shared" si="54"/>
        <v>7.8540898462655093E-2</v>
      </c>
      <c r="O106" s="16">
        <f t="shared" si="55"/>
        <v>1.3083958766851362</v>
      </c>
      <c r="P106" s="16">
        <f t="shared" si="56"/>
        <v>0.2657903383950172</v>
      </c>
      <c r="Q106" s="16">
        <f t="shared" si="57"/>
        <v>8.9835684614457692E-2</v>
      </c>
      <c r="S106" s="10">
        <f t="shared" si="58"/>
        <v>2.7322118873275816</v>
      </c>
      <c r="T106" s="10">
        <f t="shared" si="59"/>
        <v>20.553248364063922</v>
      </c>
      <c r="U106" s="10">
        <f t="shared" si="60"/>
        <v>6.730661132524328</v>
      </c>
      <c r="V106" s="10">
        <f t="shared" si="61"/>
        <v>17.574313930413823</v>
      </c>
      <c r="W106" s="10">
        <f t="shared" si="62"/>
        <v>3.9768037692712208</v>
      </c>
      <c r="X106" s="10">
        <f t="shared" si="63"/>
        <v>162.45753467581127</v>
      </c>
      <c r="Y106" s="10">
        <f t="shared" si="64"/>
        <v>27.030548810410622</v>
      </c>
      <c r="Z106" s="10">
        <f t="shared" si="65"/>
        <v>241.05532256982275</v>
      </c>
      <c r="AA106" s="10">
        <f t="shared" si="66"/>
        <v>15.525956414012722</v>
      </c>
      <c r="AB106" s="10">
        <f t="shared" si="67"/>
        <v>9.0839905140975175E-2</v>
      </c>
      <c r="AC106" s="196"/>
      <c r="AH106" s="1"/>
      <c r="AI106" s="1"/>
    </row>
    <row r="107" spans="1:35" ht="15">
      <c r="A107" s="72" t="s">
        <v>166</v>
      </c>
      <c r="B107" s="72" t="s">
        <v>167</v>
      </c>
      <c r="C107" s="18">
        <v>-1.5376189546202401</v>
      </c>
      <c r="D107" s="18">
        <v>-0.28601696443155405</v>
      </c>
      <c r="E107" s="18">
        <v>-0.98965530008068392</v>
      </c>
      <c r="F107" s="18">
        <v>-1.4100098016267946</v>
      </c>
      <c r="G107" s="10">
        <v>0.67791445006303985</v>
      </c>
      <c r="H107" s="18">
        <v>0.58402039220310542</v>
      </c>
      <c r="I107" s="18">
        <v>0.60638065884198278</v>
      </c>
      <c r="J107" s="23"/>
      <c r="K107" s="16">
        <f t="shared" si="51"/>
        <v>1.5376189546202401</v>
      </c>
      <c r="L107" s="16">
        <f t="shared" si="52"/>
        <v>0.28601696443155405</v>
      </c>
      <c r="M107" s="16">
        <f t="shared" si="53"/>
        <v>0.98965530008068392</v>
      </c>
      <c r="N107" s="16">
        <f t="shared" si="54"/>
        <v>1.4100098016267946</v>
      </c>
      <c r="O107" s="16">
        <f t="shared" si="55"/>
        <v>0.67791445006303985</v>
      </c>
      <c r="P107" s="16">
        <f t="shared" si="56"/>
        <v>0.58402039220310542</v>
      </c>
      <c r="Q107" s="16">
        <f t="shared" si="57"/>
        <v>0.60638065884198278</v>
      </c>
      <c r="S107" s="10">
        <f t="shared" si="58"/>
        <v>12.64331420278347</v>
      </c>
      <c r="T107" s="10">
        <f t="shared" si="59"/>
        <v>16.485909183215018</v>
      </c>
      <c r="U107" s="10">
        <f t="shared" si="60"/>
        <v>19.628714018893266</v>
      </c>
      <c r="V107" s="10">
        <f t="shared" si="61"/>
        <v>30.510619174061958</v>
      </c>
      <c r="W107" s="10">
        <f t="shared" si="62"/>
        <v>6.2128822029250251E-5</v>
      </c>
      <c r="X107" s="10">
        <f t="shared" si="63"/>
        <v>141.5165365832049</v>
      </c>
      <c r="Y107" s="10">
        <f t="shared" si="64"/>
        <v>20.275881544539264</v>
      </c>
      <c r="Z107" s="10">
        <f t="shared" si="65"/>
        <v>241.0610368355199</v>
      </c>
      <c r="AA107" s="10">
        <f t="shared" si="66"/>
        <v>15.526140435907434</v>
      </c>
      <c r="AB107" s="10">
        <f t="shared" si="67"/>
        <v>9.0829129291887911E-2</v>
      </c>
      <c r="AC107" s="196"/>
      <c r="AH107" s="1"/>
      <c r="AI107" s="1"/>
    </row>
    <row r="108" spans="1:35" ht="15">
      <c r="A108" s="72" t="s">
        <v>172</v>
      </c>
      <c r="B108" s="72" t="s">
        <v>173</v>
      </c>
      <c r="C108" s="18">
        <v>0.21142260626027862</v>
      </c>
      <c r="D108" s="18">
        <v>-0.38565584473119247</v>
      </c>
      <c r="E108" s="18">
        <v>-0.89060680080509314</v>
      </c>
      <c r="F108" s="18">
        <v>-1.8746615179764503E-2</v>
      </c>
      <c r="G108" s="10">
        <v>0.6857966338993412</v>
      </c>
      <c r="H108" s="18">
        <v>-2.9376826875238741E-2</v>
      </c>
      <c r="I108" s="18">
        <v>-0.27581494129852213</v>
      </c>
      <c r="J108" s="23"/>
      <c r="K108" s="16">
        <f t="shared" si="51"/>
        <v>0.21142260626027862</v>
      </c>
      <c r="L108" s="16">
        <f t="shared" si="52"/>
        <v>0.38565584473119247</v>
      </c>
      <c r="M108" s="16">
        <f t="shared" si="53"/>
        <v>0.89060680080509314</v>
      </c>
      <c r="N108" s="16">
        <f t="shared" si="54"/>
        <v>1.8746615179764503E-2</v>
      </c>
      <c r="O108" s="16">
        <f t="shared" si="55"/>
        <v>0.6857966338993412</v>
      </c>
      <c r="P108" s="16">
        <f t="shared" si="56"/>
        <v>2.9376826875238741E-2</v>
      </c>
      <c r="Q108" s="16">
        <f t="shared" si="57"/>
        <v>0.27581494129852213</v>
      </c>
      <c r="S108" s="10">
        <f t="shared" si="58"/>
        <v>3.2641730984892527</v>
      </c>
      <c r="T108" s="10">
        <f t="shared" si="59"/>
        <v>17.304961466772696</v>
      </c>
      <c r="U108" s="10">
        <f t="shared" si="60"/>
        <v>18.760869648625306</v>
      </c>
      <c r="V108" s="10">
        <f t="shared" si="61"/>
        <v>17.076553334442533</v>
      </c>
      <c r="W108" s="10">
        <f t="shared" si="62"/>
        <v>0</v>
      </c>
      <c r="X108" s="10">
        <f t="shared" si="63"/>
        <v>156.48682808659751</v>
      </c>
      <c r="Y108" s="10">
        <f t="shared" si="64"/>
        <v>28.998983310219685</v>
      </c>
      <c r="Z108" s="10">
        <f t="shared" si="65"/>
        <v>241.89236894514698</v>
      </c>
      <c r="AA108" s="10">
        <f t="shared" si="66"/>
        <v>15.552889408246527</v>
      </c>
      <c r="AB108" s="10">
        <f t="shared" si="67"/>
        <v>8.9262778235585705E-2</v>
      </c>
      <c r="AC108" s="196"/>
      <c r="AH108" s="1"/>
      <c r="AI108" s="1"/>
    </row>
    <row r="109" spans="1:35" ht="15">
      <c r="A109" s="72" t="s">
        <v>288</v>
      </c>
      <c r="B109" s="72" t="s">
        <v>289</v>
      </c>
      <c r="C109" s="18">
        <v>-0.59582734491534584</v>
      </c>
      <c r="D109" s="18">
        <v>-0.41056556480610251</v>
      </c>
      <c r="E109" s="18">
        <v>-0.74795243482476592</v>
      </c>
      <c r="F109" s="18">
        <v>1.4900529159419007</v>
      </c>
      <c r="G109" s="10">
        <v>-1.9389705835893185</v>
      </c>
      <c r="H109" s="18">
        <v>-8.6882816163833504E-2</v>
      </c>
      <c r="I109" s="18">
        <v>-0.31081019766540668</v>
      </c>
      <c r="J109" s="23"/>
      <c r="K109" s="16">
        <f t="shared" si="51"/>
        <v>0.59582734491534584</v>
      </c>
      <c r="L109" s="16">
        <f t="shared" si="52"/>
        <v>0.41056556480610251</v>
      </c>
      <c r="M109" s="16">
        <f t="shared" si="53"/>
        <v>0.74795243482476592</v>
      </c>
      <c r="N109" s="16">
        <f t="shared" si="54"/>
        <v>1.4900529159419007</v>
      </c>
      <c r="O109" s="16">
        <f t="shared" si="55"/>
        <v>1.9389705835893185</v>
      </c>
      <c r="P109" s="16">
        <f t="shared" si="56"/>
        <v>8.6882816163833504E-2</v>
      </c>
      <c r="Q109" s="16">
        <f t="shared" si="57"/>
        <v>0.31081019766540668</v>
      </c>
      <c r="S109" s="10">
        <f t="shared" si="58"/>
        <v>6.8327462233654659</v>
      </c>
      <c r="T109" s="10">
        <f t="shared" si="59"/>
        <v>17.512827008433167</v>
      </c>
      <c r="U109" s="10">
        <f t="shared" si="60"/>
        <v>17.545438823259449</v>
      </c>
      <c r="V109" s="10">
        <f t="shared" si="61"/>
        <v>6.8831674104525851</v>
      </c>
      <c r="W109" s="10">
        <f t="shared" si="62"/>
        <v>6.8894029460031616</v>
      </c>
      <c r="X109" s="10">
        <f t="shared" si="63"/>
        <v>157.92887386775456</v>
      </c>
      <c r="Y109" s="10">
        <f t="shared" si="64"/>
        <v>29.377111817223383</v>
      </c>
      <c r="Z109" s="10">
        <f t="shared" si="65"/>
        <v>242.96956809649177</v>
      </c>
      <c r="AA109" s="10">
        <f t="shared" si="66"/>
        <v>15.587481133797461</v>
      </c>
      <c r="AB109" s="10">
        <f t="shared" si="67"/>
        <v>8.7237175712649329E-2</v>
      </c>
      <c r="AC109" s="196"/>
      <c r="AH109" s="1"/>
      <c r="AI109" s="1"/>
    </row>
    <row r="110" spans="1:35" ht="15">
      <c r="A110" s="72" t="s">
        <v>202</v>
      </c>
      <c r="B110" s="72" t="s">
        <v>203</v>
      </c>
      <c r="C110" s="18">
        <v>0.15376189546201963</v>
      </c>
      <c r="D110" s="18">
        <v>-0.2112878042068248</v>
      </c>
      <c r="E110" s="18">
        <v>0.97048496733527256</v>
      </c>
      <c r="F110" s="18">
        <v>-1.370241339427783</v>
      </c>
      <c r="G110" s="10">
        <v>0.48874203799178401</v>
      </c>
      <c r="H110" s="18">
        <v>-1.5319807271360023E-2</v>
      </c>
      <c r="I110" s="18">
        <v>-0.51556113226197275</v>
      </c>
      <c r="J110" s="23"/>
      <c r="K110" s="16">
        <f t="shared" si="51"/>
        <v>0.15376189546201963</v>
      </c>
      <c r="L110" s="16">
        <f t="shared" si="52"/>
        <v>0.2112878042068248</v>
      </c>
      <c r="M110" s="16">
        <f t="shared" si="53"/>
        <v>0.97048496733527256</v>
      </c>
      <c r="N110" s="16">
        <f t="shared" si="54"/>
        <v>1.370241339427783</v>
      </c>
      <c r="O110" s="16">
        <f t="shared" si="55"/>
        <v>0.48874203799178401</v>
      </c>
      <c r="P110" s="16">
        <f t="shared" si="56"/>
        <v>1.5319807271360023E-2</v>
      </c>
      <c r="Q110" s="16">
        <f t="shared" si="57"/>
        <v>0.51556113226197275</v>
      </c>
      <c r="S110" s="10">
        <f t="shared" si="58"/>
        <v>3.4758493304306679</v>
      </c>
      <c r="T110" s="10">
        <f t="shared" si="59"/>
        <v>15.884650347785181</v>
      </c>
      <c r="U110" s="10">
        <f t="shared" si="60"/>
        <v>6.1023336121574072</v>
      </c>
      <c r="V110" s="10">
        <f t="shared" si="61"/>
        <v>30.072867221236052</v>
      </c>
      <c r="W110" s="10">
        <f t="shared" si="62"/>
        <v>3.8830513768290657E-2</v>
      </c>
      <c r="X110" s="10">
        <f t="shared" si="63"/>
        <v>156.13533396937802</v>
      </c>
      <c r="Y110" s="10">
        <f t="shared" si="64"/>
        <v>31.638561783571443</v>
      </c>
      <c r="Z110" s="10">
        <f t="shared" si="65"/>
        <v>243.34842677832705</v>
      </c>
      <c r="AA110" s="10">
        <f t="shared" si="66"/>
        <v>15.599629058997751</v>
      </c>
      <c r="AB110" s="10">
        <f t="shared" si="67"/>
        <v>8.6525824441724186E-2</v>
      </c>
      <c r="AC110" s="196"/>
      <c r="AH110" s="1"/>
      <c r="AI110" s="1"/>
    </row>
    <row r="111" spans="1:35" ht="15">
      <c r="A111" s="72" t="s">
        <v>262</v>
      </c>
      <c r="B111" s="72" t="s">
        <v>263</v>
      </c>
      <c r="C111" s="18">
        <v>-0.30752379092405085</v>
      </c>
      <c r="D111" s="18">
        <v>-0.28601696443155405</v>
      </c>
      <c r="E111" s="18">
        <v>-0.84902232761038809</v>
      </c>
      <c r="F111" s="18">
        <v>-0.774747180446271</v>
      </c>
      <c r="G111" s="10">
        <v>0.26015870673901764</v>
      </c>
      <c r="H111" s="18">
        <v>0.18147846718294203</v>
      </c>
      <c r="I111" s="18">
        <v>-0.24063200131984638</v>
      </c>
      <c r="J111" s="23"/>
      <c r="K111" s="16">
        <f t="shared" si="51"/>
        <v>0.30752379092405085</v>
      </c>
      <c r="L111" s="16">
        <f t="shared" si="52"/>
        <v>0.28601696443155405</v>
      </c>
      <c r="M111" s="16">
        <f t="shared" si="53"/>
        <v>0.84902232761038809</v>
      </c>
      <c r="N111" s="16">
        <f t="shared" si="54"/>
        <v>0.774747180446271</v>
      </c>
      <c r="O111" s="16">
        <f t="shared" si="55"/>
        <v>0.26015870673901764</v>
      </c>
      <c r="P111" s="16">
        <f t="shared" si="56"/>
        <v>0.18147846718294203</v>
      </c>
      <c r="Q111" s="16">
        <f t="shared" si="57"/>
        <v>0.24063200131984638</v>
      </c>
      <c r="S111" s="10">
        <f t="shared" si="58"/>
        <v>5.4086417309847388</v>
      </c>
      <c r="T111" s="10">
        <f t="shared" si="59"/>
        <v>16.485909183215018</v>
      </c>
      <c r="U111" s="10">
        <f t="shared" si="60"/>
        <v>18.402362443346878</v>
      </c>
      <c r="V111" s="10">
        <f t="shared" si="61"/>
        <v>23.896251384741216</v>
      </c>
      <c r="W111" s="10">
        <f t="shared" si="62"/>
        <v>0.1811676450373369</v>
      </c>
      <c r="X111" s="10">
        <f t="shared" si="63"/>
        <v>151.25591228633544</v>
      </c>
      <c r="Y111" s="10">
        <f t="shared" si="64"/>
        <v>28.621295931521473</v>
      </c>
      <c r="Z111" s="10">
        <f t="shared" si="65"/>
        <v>244.2515406051821</v>
      </c>
      <c r="AA111" s="10">
        <f t="shared" si="66"/>
        <v>15.628548896336541</v>
      </c>
      <c r="AB111" s="10">
        <f t="shared" si="67"/>
        <v>8.4832353111706005E-2</v>
      </c>
      <c r="AC111" s="196"/>
      <c r="AH111" s="1"/>
      <c r="AI111" s="1"/>
    </row>
    <row r="112" spans="1:35" ht="15">
      <c r="A112" s="72" t="s">
        <v>62</v>
      </c>
      <c r="B112" s="72" t="s">
        <v>63</v>
      </c>
      <c r="C112" s="18">
        <v>-9.6101184663768838E-2</v>
      </c>
      <c r="D112" s="18">
        <v>0.68546211848992356</v>
      </c>
      <c r="E112" s="18">
        <v>-0.45588117139977591</v>
      </c>
      <c r="F112" s="18">
        <v>-1.1454230964761467</v>
      </c>
      <c r="G112" s="10">
        <v>0.6463857147178298</v>
      </c>
      <c r="H112" s="18">
        <v>2.1739608047956598E-2</v>
      </c>
      <c r="I112" s="18">
        <v>-0.56648286389315128</v>
      </c>
      <c r="J112" s="23"/>
      <c r="K112" s="16">
        <f t="shared" si="51"/>
        <v>9.6101184663768838E-2</v>
      </c>
      <c r="L112" s="16">
        <f t="shared" si="52"/>
        <v>0.68546211848992356</v>
      </c>
      <c r="M112" s="16">
        <f t="shared" si="53"/>
        <v>0.45588117139977591</v>
      </c>
      <c r="N112" s="16">
        <f t="shared" si="54"/>
        <v>1.1454230964761467</v>
      </c>
      <c r="O112" s="16">
        <f t="shared" si="55"/>
        <v>0.6463857147178298</v>
      </c>
      <c r="P112" s="16">
        <f t="shared" si="56"/>
        <v>2.1739608047956598E-2</v>
      </c>
      <c r="Q112" s="16">
        <f t="shared" si="57"/>
        <v>0.56648286389315128</v>
      </c>
      <c r="S112" s="10">
        <f t="shared" si="58"/>
        <v>4.4699518437890413</v>
      </c>
      <c r="T112" s="10">
        <f t="shared" si="59"/>
        <v>9.5407181151384766</v>
      </c>
      <c r="U112" s="10">
        <f t="shared" si="60"/>
        <v>15.183930527467046</v>
      </c>
      <c r="V112" s="10">
        <f t="shared" si="61"/>
        <v>27.657660908970207</v>
      </c>
      <c r="W112" s="10">
        <f t="shared" si="62"/>
        <v>1.5532205507316236E-3</v>
      </c>
      <c r="X112" s="10">
        <f t="shared" si="63"/>
        <v>155.21056200553627</v>
      </c>
      <c r="Y112" s="10">
        <f t="shared" si="64"/>
        <v>32.214005609082776</v>
      </c>
      <c r="Z112" s="10">
        <f t="shared" si="65"/>
        <v>244.27838223053453</v>
      </c>
      <c r="AA112" s="10">
        <f t="shared" si="66"/>
        <v>15.629407609712358</v>
      </c>
      <c r="AB112" s="10">
        <f t="shared" si="67"/>
        <v>8.478206906392205E-2</v>
      </c>
      <c r="AC112" s="196"/>
      <c r="AH112" s="1"/>
      <c r="AI112" s="1"/>
    </row>
    <row r="113" spans="1:35" ht="15">
      <c r="A113" s="72" t="s">
        <v>118</v>
      </c>
      <c r="B113" s="72" t="s">
        <v>119</v>
      </c>
      <c r="C113" s="18">
        <v>-1.153214215965181</v>
      </c>
      <c r="D113" s="18">
        <v>-0.36074612465628331</v>
      </c>
      <c r="E113" s="18">
        <v>-0.31425868736926438</v>
      </c>
      <c r="F113" s="18">
        <v>0.31235739886469821</v>
      </c>
      <c r="G113" s="10">
        <v>-1.2216918544858111</v>
      </c>
      <c r="H113" s="18">
        <v>1.9183786301796832E-2</v>
      </c>
      <c r="I113" s="18">
        <v>-0.38290333450200015</v>
      </c>
      <c r="J113" s="23"/>
      <c r="K113" s="16">
        <f t="shared" si="51"/>
        <v>1.153214215965181</v>
      </c>
      <c r="L113" s="16">
        <f t="shared" si="52"/>
        <v>0.36074612465628331</v>
      </c>
      <c r="M113" s="16">
        <f t="shared" si="53"/>
        <v>0.31425868736926438</v>
      </c>
      <c r="N113" s="16">
        <f t="shared" si="54"/>
        <v>0.31235739886469821</v>
      </c>
      <c r="O113" s="16">
        <f t="shared" si="55"/>
        <v>1.2216918544858111</v>
      </c>
      <c r="P113" s="16">
        <f t="shared" si="56"/>
        <v>1.9183786301796832E-2</v>
      </c>
      <c r="Q113" s="16">
        <f t="shared" si="57"/>
        <v>0.38290333450200015</v>
      </c>
      <c r="S113" s="10">
        <f t="shared" si="58"/>
        <v>10.057391648525345</v>
      </c>
      <c r="T113" s="10">
        <f t="shared" si="59"/>
        <v>17.098336913420649</v>
      </c>
      <c r="U113" s="10">
        <f t="shared" si="60"/>
        <v>14.100279158683405</v>
      </c>
      <c r="V113" s="10">
        <f t="shared" si="61"/>
        <v>14.449688883224866</v>
      </c>
      <c r="W113" s="10">
        <f t="shared" si="62"/>
        <v>3.6385123333218727</v>
      </c>
      <c r="X113" s="10">
        <f t="shared" si="63"/>
        <v>155.27425119731816</v>
      </c>
      <c r="Y113" s="10">
        <f t="shared" si="64"/>
        <v>30.163808308960004</v>
      </c>
      <c r="Z113" s="10">
        <f t="shared" si="65"/>
        <v>244.78226844345429</v>
      </c>
      <c r="AA113" s="10">
        <f t="shared" si="66"/>
        <v>15.64551911709721</v>
      </c>
      <c r="AB113" s="10">
        <f t="shared" si="67"/>
        <v>8.3838620609492875E-2</v>
      </c>
      <c r="AC113" s="196"/>
      <c r="AH113" s="1"/>
      <c r="AI113" s="1"/>
    </row>
    <row r="114" spans="1:35" ht="15">
      <c r="A114" s="72" t="s">
        <v>254</v>
      </c>
      <c r="B114" s="72" t="s">
        <v>255</v>
      </c>
      <c r="C114" s="18">
        <v>0.82647018810837281</v>
      </c>
      <c r="D114" s="18">
        <v>-0.26110724435664401</v>
      </c>
      <c r="E114" s="18">
        <v>-1.2119668676466899</v>
      </c>
      <c r="F114" s="18">
        <v>3.250895916318481E-2</v>
      </c>
      <c r="G114" s="10">
        <v>0.59909261170001693</v>
      </c>
      <c r="H114" s="18">
        <v>-6.3880420448395592E-2</v>
      </c>
      <c r="I114" s="18">
        <v>-0.5031753949497948</v>
      </c>
      <c r="J114" s="23"/>
      <c r="K114" s="16">
        <f t="shared" si="51"/>
        <v>0.82647018810837281</v>
      </c>
      <c r="L114" s="16">
        <f t="shared" si="52"/>
        <v>0.26110724435664401</v>
      </c>
      <c r="M114" s="16">
        <f t="shared" si="53"/>
        <v>1.2119668676466899</v>
      </c>
      <c r="N114" s="16">
        <f t="shared" si="54"/>
        <v>3.250895916318481E-2</v>
      </c>
      <c r="O114" s="16">
        <f t="shared" si="55"/>
        <v>0.59909261170001693</v>
      </c>
      <c r="P114" s="16">
        <f t="shared" si="56"/>
        <v>6.3880420448395592E-2</v>
      </c>
      <c r="Q114" s="16">
        <f t="shared" si="57"/>
        <v>0.5031753949497948</v>
      </c>
      <c r="S114" s="10">
        <f t="shared" si="58"/>
        <v>1.4200408997954603</v>
      </c>
      <c r="T114" s="10">
        <f t="shared" si="59"/>
        <v>16.284248583096648</v>
      </c>
      <c r="U114" s="10">
        <f t="shared" si="60"/>
        <v>21.648008330968867</v>
      </c>
      <c r="V114" s="10">
        <f t="shared" si="61"/>
        <v>16.655565585786501</v>
      </c>
      <c r="W114" s="10">
        <f t="shared" si="62"/>
        <v>7.5175874655409158E-3</v>
      </c>
      <c r="X114" s="10">
        <f t="shared" si="63"/>
        <v>157.35126188997876</v>
      </c>
      <c r="Y114" s="10">
        <f t="shared" si="64"/>
        <v>31.499380188386798</v>
      </c>
      <c r="Z114" s="10">
        <f t="shared" si="65"/>
        <v>244.86602306547857</v>
      </c>
      <c r="AA114" s="10">
        <f t="shared" si="66"/>
        <v>15.648195521064995</v>
      </c>
      <c r="AB114" s="10">
        <f t="shared" si="67"/>
        <v>8.3681897273400363E-2</v>
      </c>
      <c r="AC114" s="196"/>
      <c r="AH114" s="1"/>
      <c r="AI114" s="1"/>
    </row>
    <row r="115" spans="1:35" ht="15">
      <c r="A115" s="72" t="s">
        <v>146</v>
      </c>
      <c r="B115" s="72" t="s">
        <v>147</v>
      </c>
      <c r="C115" s="18">
        <v>0.23064284319303183</v>
      </c>
      <c r="D115" s="18">
        <v>-1.0333085666788449</v>
      </c>
      <c r="E115" s="18">
        <v>0.52133949928653667</v>
      </c>
      <c r="F115" s="18">
        <v>-0.52274699202410257</v>
      </c>
      <c r="G115" s="10">
        <v>0.52815295717329547</v>
      </c>
      <c r="H115" s="18">
        <v>-0.12394223148315012</v>
      </c>
      <c r="I115" s="18">
        <v>-0.33923763682224484</v>
      </c>
      <c r="J115" s="23"/>
      <c r="K115" s="16">
        <f t="shared" si="51"/>
        <v>0.23064284319303183</v>
      </c>
      <c r="L115" s="16">
        <f t="shared" si="52"/>
        <v>1.0333085666788449</v>
      </c>
      <c r="M115" s="16">
        <f t="shared" si="53"/>
        <v>0.52133949928653667</v>
      </c>
      <c r="N115" s="16">
        <f t="shared" si="54"/>
        <v>0.52274699202410257</v>
      </c>
      <c r="O115" s="16">
        <f t="shared" si="55"/>
        <v>0.52815295717329547</v>
      </c>
      <c r="P115" s="16">
        <f t="shared" si="56"/>
        <v>0.12394223148315012</v>
      </c>
      <c r="Q115" s="16">
        <f t="shared" si="57"/>
        <v>0.33923763682224484</v>
      </c>
      <c r="S115" s="10">
        <f t="shared" si="58"/>
        <v>3.1950920245397847</v>
      </c>
      <c r="T115" s="10">
        <f t="shared" si="59"/>
        <v>23.112786750181652</v>
      </c>
      <c r="U115" s="10">
        <f t="shared" si="60"/>
        <v>8.5231045488967414</v>
      </c>
      <c r="V115" s="10">
        <f t="shared" si="61"/>
        <v>21.49601051137871</v>
      </c>
      <c r="W115" s="10">
        <f t="shared" si="62"/>
        <v>2.4851528811706013E-2</v>
      </c>
      <c r="X115" s="10">
        <f t="shared" si="63"/>
        <v>158.86169679866003</v>
      </c>
      <c r="Y115" s="10">
        <f t="shared" si="64"/>
        <v>29.686077110378719</v>
      </c>
      <c r="Z115" s="10">
        <f t="shared" si="65"/>
        <v>244.89961927284736</v>
      </c>
      <c r="AA115" s="10">
        <f t="shared" si="66"/>
        <v>15.64926896927928</v>
      </c>
      <c r="AB115" s="10">
        <f t="shared" si="67"/>
        <v>8.3619038905496823E-2</v>
      </c>
      <c r="AC115" s="196"/>
      <c r="AH115" s="1"/>
      <c r="AI115" s="1"/>
    </row>
    <row r="116" spans="1:35" ht="15">
      <c r="A116" s="72" t="s">
        <v>248</v>
      </c>
      <c r="B116" s="72" t="s">
        <v>249</v>
      </c>
      <c r="C116" s="18">
        <v>-1.1724344528979342</v>
      </c>
      <c r="D116" s="18">
        <v>-1.0582182867537548</v>
      </c>
      <c r="E116" s="18">
        <v>-0.6286639263629531</v>
      </c>
      <c r="F116" s="18">
        <v>0.23240070180712344</v>
      </c>
      <c r="G116" s="10">
        <v>0.5360351410095977</v>
      </c>
      <c r="H116" s="18">
        <v>7.9245597336551357E-2</v>
      </c>
      <c r="I116" s="18">
        <v>-2.6371325831606464E-3</v>
      </c>
      <c r="J116" s="23"/>
      <c r="K116" s="16">
        <f t="shared" si="51"/>
        <v>1.1724344528979342</v>
      </c>
      <c r="L116" s="16">
        <f t="shared" si="52"/>
        <v>1.0582182867537548</v>
      </c>
      <c r="M116" s="16">
        <f t="shared" si="53"/>
        <v>0.6286639263629531</v>
      </c>
      <c r="N116" s="16">
        <f t="shared" si="54"/>
        <v>0.23240070180712344</v>
      </c>
      <c r="O116" s="16">
        <f t="shared" si="55"/>
        <v>0.5360351410095977</v>
      </c>
      <c r="P116" s="16">
        <f t="shared" si="56"/>
        <v>7.9245597336551357E-2</v>
      </c>
      <c r="Q116" s="16">
        <f t="shared" si="57"/>
        <v>2.6371325831606464E-3</v>
      </c>
      <c r="S116" s="10">
        <f t="shared" si="58"/>
        <v>10.17966884359098</v>
      </c>
      <c r="T116" s="10">
        <f t="shared" si="59"/>
        <v>23.352917987861062</v>
      </c>
      <c r="U116" s="10">
        <f t="shared" si="60"/>
        <v>16.560334438381691</v>
      </c>
      <c r="V116" s="10">
        <f t="shared" si="61"/>
        <v>15.063956686160152</v>
      </c>
      <c r="W116" s="10">
        <f t="shared" si="62"/>
        <v>2.2428504752564693E-2</v>
      </c>
      <c r="X116" s="10">
        <f t="shared" si="63"/>
        <v>153.78100910430564</v>
      </c>
      <c r="Y116" s="10">
        <f t="shared" si="64"/>
        <v>26.131445957160242</v>
      </c>
      <c r="Z116" s="10">
        <f t="shared" si="65"/>
        <v>245.09176152221235</v>
      </c>
      <c r="AA116" s="10">
        <f t="shared" si="66"/>
        <v>15.655406782393499</v>
      </c>
      <c r="AB116" s="10">
        <f t="shared" si="67"/>
        <v>8.3259624348071326E-2</v>
      </c>
      <c r="AC116" s="196"/>
      <c r="AH116" s="1"/>
      <c r="AI116" s="1"/>
    </row>
    <row r="117" spans="1:35" ht="15">
      <c r="A117" s="72" t="s">
        <v>100</v>
      </c>
      <c r="B117" s="72" t="s">
        <v>101</v>
      </c>
      <c r="C117" s="18">
        <v>-1.6144999023512516</v>
      </c>
      <c r="D117" s="18">
        <v>-0.23619752428173485</v>
      </c>
      <c r="E117" s="18">
        <v>1.3718961717438107</v>
      </c>
      <c r="F117" s="18">
        <v>-0.11794622399586296</v>
      </c>
      <c r="G117" s="10">
        <v>0.6857966338993412</v>
      </c>
      <c r="H117" s="18">
        <v>-0.26706824926809708</v>
      </c>
      <c r="I117" s="18">
        <v>-0.47307356003179302</v>
      </c>
      <c r="J117" s="23"/>
      <c r="K117" s="16">
        <f t="shared" si="51"/>
        <v>1.6144999023512516</v>
      </c>
      <c r="L117" s="16">
        <f t="shared" si="52"/>
        <v>0.23619752428173485</v>
      </c>
      <c r="M117" s="16">
        <f t="shared" si="53"/>
        <v>1.3718961717438107</v>
      </c>
      <c r="N117" s="16">
        <f t="shared" si="54"/>
        <v>0.11794622399586296</v>
      </c>
      <c r="O117" s="16">
        <f t="shared" si="55"/>
        <v>0.6857966338993412</v>
      </c>
      <c r="P117" s="16">
        <f t="shared" si="56"/>
        <v>0.26706824926809708</v>
      </c>
      <c r="Q117" s="16">
        <f t="shared" si="57"/>
        <v>0.47307356003179302</v>
      </c>
      <c r="S117" s="10">
        <f t="shared" si="58"/>
        <v>13.1959627943792</v>
      </c>
      <c r="T117" s="10">
        <f t="shared" si="59"/>
        <v>16.083828971286707</v>
      </c>
      <c r="U117" s="10">
        <f t="shared" si="60"/>
        <v>4.2802602481001646</v>
      </c>
      <c r="V117" s="10">
        <f t="shared" si="61"/>
        <v>17.906254588611148</v>
      </c>
      <c r="W117" s="10">
        <f t="shared" si="62"/>
        <v>0</v>
      </c>
      <c r="X117" s="10">
        <f t="shared" si="63"/>
        <v>162.49011251393583</v>
      </c>
      <c r="Y117" s="10">
        <f t="shared" si="64"/>
        <v>31.16239737421791</v>
      </c>
      <c r="Z117" s="10">
        <f t="shared" si="65"/>
        <v>245.11881649053095</v>
      </c>
      <c r="AA117" s="10">
        <f t="shared" si="66"/>
        <v>15.656270836011076</v>
      </c>
      <c r="AB117" s="10">
        <f t="shared" si="67"/>
        <v>8.3209027589458029E-2</v>
      </c>
      <c r="AC117" s="196"/>
      <c r="AH117" s="1"/>
      <c r="AI117" s="1"/>
    </row>
    <row r="118" spans="1:35" ht="15">
      <c r="A118" s="72" t="s">
        <v>222</v>
      </c>
      <c r="B118" s="72" t="s">
        <v>223</v>
      </c>
      <c r="C118" s="18">
        <v>0.57660710798258441</v>
      </c>
      <c r="D118" s="18">
        <v>-0.28601696443155405</v>
      </c>
      <c r="E118" s="18">
        <v>1.2047682341619692</v>
      </c>
      <c r="F118" s="18">
        <v>-1.0409829924737326</v>
      </c>
      <c r="G118" s="10">
        <v>0.4966242218280863</v>
      </c>
      <c r="H118" s="18">
        <v>-0.13033178584854954</v>
      </c>
      <c r="I118" s="18">
        <v>-0.88883632353913788</v>
      </c>
      <c r="J118" s="23"/>
      <c r="K118" s="16">
        <f t="shared" si="51"/>
        <v>0.57660710798258441</v>
      </c>
      <c r="L118" s="16">
        <f t="shared" si="52"/>
        <v>0.28601696443155405</v>
      </c>
      <c r="M118" s="16">
        <f t="shared" si="53"/>
        <v>1.2047682341619692</v>
      </c>
      <c r="N118" s="16">
        <f t="shared" si="54"/>
        <v>1.0409829924737326</v>
      </c>
      <c r="O118" s="16">
        <f t="shared" si="55"/>
        <v>0.4966242218280863</v>
      </c>
      <c r="P118" s="16">
        <f t="shared" si="56"/>
        <v>0.13033178584854954</v>
      </c>
      <c r="Q118" s="16">
        <f t="shared" si="57"/>
        <v>0.88883632353913788</v>
      </c>
      <c r="S118" s="10">
        <f t="shared" si="58"/>
        <v>2.0779734811002779</v>
      </c>
      <c r="T118" s="10">
        <f t="shared" si="59"/>
        <v>16.485909183215018</v>
      </c>
      <c r="U118" s="10">
        <f t="shared" si="60"/>
        <v>4.9997269508364335</v>
      </c>
      <c r="V118" s="10">
        <f t="shared" si="61"/>
        <v>26.570056113866013</v>
      </c>
      <c r="W118" s="10">
        <f t="shared" si="62"/>
        <v>3.5786201488856667E-2</v>
      </c>
      <c r="X118" s="10">
        <f t="shared" si="63"/>
        <v>159.0228059580252</v>
      </c>
      <c r="Y118" s="10">
        <f t="shared" si="64"/>
        <v>35.977105136518141</v>
      </c>
      <c r="Z118" s="10">
        <f t="shared" si="65"/>
        <v>245.16936302504993</v>
      </c>
      <c r="AA118" s="10">
        <f t="shared" si="66"/>
        <v>15.657885011234752</v>
      </c>
      <c r="AB118" s="10">
        <f t="shared" si="67"/>
        <v>8.311450563793743E-2</v>
      </c>
      <c r="AC118" s="196"/>
      <c r="AH118" s="1"/>
      <c r="AI118" s="1"/>
    </row>
    <row r="119" spans="1:35" ht="15">
      <c r="A119" s="72" t="s">
        <v>42</v>
      </c>
      <c r="B119" s="72" t="s">
        <v>43</v>
      </c>
      <c r="C119" s="18">
        <v>0.11532142159651387</v>
      </c>
      <c r="D119" s="18">
        <v>-0.75930164585483784</v>
      </c>
      <c r="E119" s="18">
        <v>-0.55988722354270815</v>
      </c>
      <c r="F119" s="18">
        <v>0.4767117211955883</v>
      </c>
      <c r="G119" s="10">
        <v>4.6640141042944733E-5</v>
      </c>
      <c r="H119" s="18">
        <v>-3.8322202986797928E-2</v>
      </c>
      <c r="I119" s="18">
        <v>-0.77456726779123142</v>
      </c>
      <c r="J119" s="23"/>
      <c r="K119" s="16">
        <f t="shared" si="51"/>
        <v>0.11532142159651387</v>
      </c>
      <c r="L119" s="16">
        <f t="shared" si="52"/>
        <v>0.75930164585483784</v>
      </c>
      <c r="M119" s="16">
        <f t="shared" si="53"/>
        <v>0.55988722354270815</v>
      </c>
      <c r="N119" s="16">
        <f t="shared" si="54"/>
        <v>0.4767117211955883</v>
      </c>
      <c r="O119" s="16">
        <f t="shared" si="55"/>
        <v>4.6640141042944733E-5</v>
      </c>
      <c r="P119" s="16">
        <f t="shared" si="56"/>
        <v>3.8322202986797928E-2</v>
      </c>
      <c r="Q119" s="16">
        <f t="shared" si="57"/>
        <v>0.77456726779123142</v>
      </c>
      <c r="S119" s="10">
        <f t="shared" si="58"/>
        <v>3.6206609934691225</v>
      </c>
      <c r="T119" s="10">
        <f t="shared" si="59"/>
        <v>20.553248364063922</v>
      </c>
      <c r="U119" s="10">
        <f t="shared" si="60"/>
        <v>16.005299468519897</v>
      </c>
      <c r="V119" s="10">
        <f t="shared" si="61"/>
        <v>13.22718939182915</v>
      </c>
      <c r="W119" s="10">
        <f t="shared" si="62"/>
        <v>0.47025305393950612</v>
      </c>
      <c r="X119" s="10">
        <f t="shared" si="63"/>
        <v>156.71071192627286</v>
      </c>
      <c r="Y119" s="10">
        <f t="shared" si="64"/>
        <v>34.619369983063933</v>
      </c>
      <c r="Z119" s="10">
        <f t="shared" si="65"/>
        <v>245.2067331811584</v>
      </c>
      <c r="AA119" s="10">
        <f t="shared" si="66"/>
        <v>15.659078299221777</v>
      </c>
      <c r="AB119" s="10">
        <f t="shared" si="67"/>
        <v>8.3044629761015676E-2</v>
      </c>
      <c r="AC119" s="196"/>
      <c r="AH119" s="1"/>
      <c r="AI119" s="1"/>
    </row>
    <row r="120" spans="1:35" ht="15">
      <c r="A120" s="72" t="s">
        <v>114</v>
      </c>
      <c r="B120" s="72" t="s">
        <v>115</v>
      </c>
      <c r="C120" s="18">
        <v>-1.9028034563425458</v>
      </c>
      <c r="D120" s="18">
        <v>-0.80912108600465793</v>
      </c>
      <c r="E120" s="18">
        <v>0.94681078375089434</v>
      </c>
      <c r="F120" s="18">
        <v>0.3780018471489679</v>
      </c>
      <c r="G120" s="10">
        <v>0.48874203799178401</v>
      </c>
      <c r="H120" s="18">
        <v>-8.4326994417673731E-2</v>
      </c>
      <c r="I120" s="18">
        <v>-0.44139462382361055</v>
      </c>
      <c r="J120" s="23"/>
      <c r="K120" s="16">
        <f t="shared" si="51"/>
        <v>1.9028034563425458</v>
      </c>
      <c r="L120" s="16">
        <f t="shared" si="52"/>
        <v>0.80912108600465793</v>
      </c>
      <c r="M120" s="16">
        <f t="shared" si="53"/>
        <v>0.94681078375089434</v>
      </c>
      <c r="N120" s="16">
        <f t="shared" si="54"/>
        <v>0.3780018471489679</v>
      </c>
      <c r="O120" s="16">
        <f t="shared" si="55"/>
        <v>0.48874203799178401</v>
      </c>
      <c r="P120" s="16">
        <f t="shared" si="56"/>
        <v>8.4326994417673731E-2</v>
      </c>
      <c r="Q120" s="16">
        <f t="shared" si="57"/>
        <v>0.44139462382361055</v>
      </c>
      <c r="S120" s="10">
        <f t="shared" si="58"/>
        <v>15.373679002572294</v>
      </c>
      <c r="T120" s="10">
        <f t="shared" si="59"/>
        <v>21.007450084945912</v>
      </c>
      <c r="U120" s="10">
        <f t="shared" si="60"/>
        <v>6.2198582859532001</v>
      </c>
      <c r="V120" s="10">
        <f t="shared" si="61"/>
        <v>13.954932923870512</v>
      </c>
      <c r="W120" s="10">
        <f t="shared" si="62"/>
        <v>3.8830513768290657E-2</v>
      </c>
      <c r="X120" s="10">
        <f t="shared" si="63"/>
        <v>157.86464250131445</v>
      </c>
      <c r="Y120" s="10">
        <f t="shared" si="64"/>
        <v>30.809716438889943</v>
      </c>
      <c r="Z120" s="10">
        <f t="shared" si="65"/>
        <v>245.2691097513146</v>
      </c>
      <c r="AA120" s="10">
        <f t="shared" si="66"/>
        <v>15.661069878884859</v>
      </c>
      <c r="AB120" s="10">
        <f t="shared" si="67"/>
        <v>8.2928007975721196E-2</v>
      </c>
      <c r="AC120" s="196"/>
      <c r="AH120" s="1"/>
      <c r="AI120" s="1"/>
    </row>
    <row r="121" spans="1:35" ht="15">
      <c r="A121" s="72" t="s">
        <v>34</v>
      </c>
      <c r="B121" s="72" t="s">
        <v>35</v>
      </c>
      <c r="C121" s="18">
        <v>0.94179160970489084</v>
      </c>
      <c r="D121" s="18">
        <v>-0.13655864398209555</v>
      </c>
      <c r="E121" s="18">
        <v>-0.50718367369650896</v>
      </c>
      <c r="F121" s="18">
        <v>-1.2630860392544563</v>
      </c>
      <c r="G121" s="10">
        <v>0.6857966338993412</v>
      </c>
      <c r="H121" s="18">
        <v>-5.1101311717596763E-2</v>
      </c>
      <c r="I121" s="18">
        <v>-0.12835754203703739</v>
      </c>
      <c r="J121" s="23"/>
      <c r="K121" s="16">
        <f t="shared" si="51"/>
        <v>0.94179160970489084</v>
      </c>
      <c r="L121" s="16">
        <f t="shared" si="52"/>
        <v>0.13655864398209555</v>
      </c>
      <c r="M121" s="16">
        <f t="shared" si="53"/>
        <v>0.50718367369650896</v>
      </c>
      <c r="N121" s="16">
        <f t="shared" si="54"/>
        <v>1.2630860392544563</v>
      </c>
      <c r="O121" s="16">
        <f t="shared" si="55"/>
        <v>0.6857966338993412</v>
      </c>
      <c r="P121" s="16">
        <f t="shared" si="56"/>
        <v>5.1101311717596763E-2</v>
      </c>
      <c r="Q121" s="16">
        <f t="shared" si="57"/>
        <v>0.12835754203703739</v>
      </c>
      <c r="S121" s="10">
        <f t="shared" si="58"/>
        <v>1.1584933043076382</v>
      </c>
      <c r="T121" s="10">
        <f t="shared" si="59"/>
        <v>15.294560407131129</v>
      </c>
      <c r="U121" s="10">
        <f t="shared" si="60"/>
        <v>15.586378914496736</v>
      </c>
      <c r="V121" s="10">
        <f t="shared" si="61"/>
        <v>28.909097283818937</v>
      </c>
      <c r="W121" s="10">
        <f t="shared" si="62"/>
        <v>0</v>
      </c>
      <c r="X121" s="10">
        <f t="shared" si="63"/>
        <v>157.03082360250585</v>
      </c>
      <c r="Y121" s="10">
        <f t="shared" si="64"/>
        <v>27.43259004010531</v>
      </c>
      <c r="Z121" s="10">
        <f t="shared" si="65"/>
        <v>245.41194355236559</v>
      </c>
      <c r="AA121" s="10">
        <f t="shared" si="66"/>
        <v>15.665629369813573</v>
      </c>
      <c r="AB121" s="10">
        <f t="shared" si="67"/>
        <v>8.2661015908068847E-2</v>
      </c>
      <c r="AC121" s="196"/>
      <c r="AH121" s="1"/>
      <c r="AI121" s="1"/>
    </row>
    <row r="122" spans="1:35" ht="15">
      <c r="A122" s="72" t="s">
        <v>236</v>
      </c>
      <c r="B122" s="72" t="s">
        <v>237</v>
      </c>
      <c r="C122" s="18">
        <v>0.82647018810837281</v>
      </c>
      <c r="D122" s="18">
        <v>-0.95857940645411555</v>
      </c>
      <c r="E122" s="18">
        <v>0.25604002085181776</v>
      </c>
      <c r="F122" s="18">
        <v>-0.25899983219255834</v>
      </c>
      <c r="G122" s="10">
        <v>0.60697479553631839</v>
      </c>
      <c r="H122" s="18">
        <v>-0.25940078402961775</v>
      </c>
      <c r="I122" s="18">
        <v>-0.4364049301101014</v>
      </c>
      <c r="J122" s="23"/>
      <c r="K122" s="16">
        <f t="shared" si="51"/>
        <v>0.82647018810837281</v>
      </c>
      <c r="L122" s="16">
        <f t="shared" si="52"/>
        <v>0.95857940645411555</v>
      </c>
      <c r="M122" s="16">
        <f t="shared" si="53"/>
        <v>0.25604002085181776</v>
      </c>
      <c r="N122" s="16">
        <f t="shared" si="54"/>
        <v>0.25899983219255834</v>
      </c>
      <c r="O122" s="16">
        <f t="shared" si="55"/>
        <v>0.60697479553631839</v>
      </c>
      <c r="P122" s="16">
        <f t="shared" si="56"/>
        <v>0.25940078402961775</v>
      </c>
      <c r="Q122" s="16">
        <f t="shared" si="57"/>
        <v>0.4364049301101014</v>
      </c>
      <c r="S122" s="10">
        <f t="shared" si="58"/>
        <v>1.4200408997954603</v>
      </c>
      <c r="T122" s="10">
        <f t="shared" si="59"/>
        <v>22.399838966993947</v>
      </c>
      <c r="U122" s="10">
        <f t="shared" si="60"/>
        <v>10.142537875818503</v>
      </c>
      <c r="V122" s="10">
        <f t="shared" si="61"/>
        <v>19.119909473479403</v>
      </c>
      <c r="W122" s="10">
        <f t="shared" si="62"/>
        <v>6.2128822029264945E-3</v>
      </c>
      <c r="X122" s="10">
        <f t="shared" si="63"/>
        <v>162.29469447687455</v>
      </c>
      <c r="Y122" s="10">
        <f t="shared" si="64"/>
        <v>30.754349248197848</v>
      </c>
      <c r="Z122" s="10">
        <f t="shared" si="65"/>
        <v>246.13758382336266</v>
      </c>
      <c r="AA122" s="10">
        <f t="shared" si="66"/>
        <v>15.688772540366651</v>
      </c>
      <c r="AB122" s="10">
        <f t="shared" si="67"/>
        <v>8.1305811334881573E-2</v>
      </c>
      <c r="AC122" s="196"/>
      <c r="AH122" s="1"/>
      <c r="AI122" s="1"/>
    </row>
    <row r="123" spans="1:35" ht="15">
      <c r="A123" s="72" t="s">
        <v>116</v>
      </c>
      <c r="B123" s="72" t="s">
        <v>117</v>
      </c>
      <c r="C123" s="18">
        <v>-3.2097795677697456</v>
      </c>
      <c r="D123" s="18">
        <v>0.23708715714154985</v>
      </c>
      <c r="E123" s="18">
        <v>-1.0288290067491286</v>
      </c>
      <c r="F123" s="18">
        <v>1.2113571852896341</v>
      </c>
      <c r="G123" s="10">
        <v>0.45721330264657484</v>
      </c>
      <c r="H123" s="18">
        <v>-3.5766381240638162E-2</v>
      </c>
      <c r="I123" s="18">
        <v>0.45507858922986782</v>
      </c>
      <c r="J123" s="23"/>
      <c r="K123" s="16">
        <f t="shared" si="51"/>
        <v>3.2097795677697456</v>
      </c>
      <c r="L123" s="16">
        <f t="shared" si="52"/>
        <v>0.23708715714154985</v>
      </c>
      <c r="M123" s="16">
        <f t="shared" si="53"/>
        <v>1.0288290067491286</v>
      </c>
      <c r="N123" s="16">
        <f t="shared" si="54"/>
        <v>1.2113571852896341</v>
      </c>
      <c r="O123" s="16">
        <f t="shared" si="55"/>
        <v>0.45721330264657484</v>
      </c>
      <c r="P123" s="16">
        <f t="shared" si="56"/>
        <v>3.5766381240638162E-2</v>
      </c>
      <c r="Q123" s="16">
        <f t="shared" si="57"/>
        <v>0.45507858922986782</v>
      </c>
      <c r="S123" s="10">
        <f t="shared" si="58"/>
        <v>27.330984893461846</v>
      </c>
      <c r="T123" s="10">
        <f t="shared" si="59"/>
        <v>12.51164412549767</v>
      </c>
      <c r="U123" s="10">
        <f t="shared" si="60"/>
        <v>19.97736136432599</v>
      </c>
      <c r="V123" s="10">
        <f t="shared" si="61"/>
        <v>8.4231993215084504</v>
      </c>
      <c r="W123" s="10">
        <f t="shared" si="62"/>
        <v>5.2250339326611918E-2</v>
      </c>
      <c r="X123" s="10">
        <f t="shared" si="63"/>
        <v>156.64672878437503</v>
      </c>
      <c r="Y123" s="10">
        <f t="shared" si="64"/>
        <v>21.661362416386901</v>
      </c>
      <c r="Z123" s="10">
        <f t="shared" si="65"/>
        <v>246.6035312448825</v>
      </c>
      <c r="AA123" s="10">
        <f t="shared" si="66"/>
        <v>15.703615228503356</v>
      </c>
      <c r="AB123" s="10">
        <f t="shared" si="67"/>
        <v>8.0436661673856547E-2</v>
      </c>
      <c r="AC123" s="196"/>
      <c r="AH123" s="1"/>
      <c r="AI123" s="1"/>
    </row>
    <row r="124" spans="1:35" ht="15">
      <c r="A124" s="72" t="s">
        <v>302</v>
      </c>
      <c r="B124" s="72" t="s">
        <v>303</v>
      </c>
      <c r="C124" s="18">
        <v>0.84569042504112601</v>
      </c>
      <c r="D124" s="18">
        <v>0.58582323819028514</v>
      </c>
      <c r="E124" s="18">
        <v>-1.2455720187013448</v>
      </c>
      <c r="F124" s="18">
        <v>-0.38393217134501972</v>
      </c>
      <c r="G124" s="10">
        <v>0.51238858950069088</v>
      </c>
      <c r="H124" s="18">
        <v>-0.29134855585661484</v>
      </c>
      <c r="I124" s="18">
        <v>-0.35464763688760442</v>
      </c>
      <c r="J124" s="23"/>
      <c r="K124" s="16">
        <f t="shared" si="51"/>
        <v>0.84569042504112601</v>
      </c>
      <c r="L124" s="16">
        <f t="shared" si="52"/>
        <v>0.58582323819028514</v>
      </c>
      <c r="M124" s="16">
        <f t="shared" si="53"/>
        <v>1.2455720187013448</v>
      </c>
      <c r="N124" s="16">
        <f t="shared" si="54"/>
        <v>0.38393217134501972</v>
      </c>
      <c r="O124" s="16">
        <f t="shared" si="55"/>
        <v>0.51238858950069088</v>
      </c>
      <c r="P124" s="16">
        <f t="shared" si="56"/>
        <v>0.29134855585661484</v>
      </c>
      <c r="Q124" s="16">
        <f t="shared" si="57"/>
        <v>0.35464763688760442</v>
      </c>
      <c r="S124" s="10">
        <f t="shared" si="58"/>
        <v>1.374602546342067</v>
      </c>
      <c r="T124" s="10">
        <f t="shared" si="59"/>
        <v>10.166176222582516</v>
      </c>
      <c r="U124" s="10">
        <f t="shared" si="60"/>
        <v>21.961849834137073</v>
      </c>
      <c r="V124" s="10">
        <f t="shared" si="61"/>
        <v>20.2280838184729</v>
      </c>
      <c r="W124" s="10">
        <f t="shared" si="62"/>
        <v>3.0070349862164281E-2</v>
      </c>
      <c r="X124" s="10">
        <f t="shared" si="63"/>
        <v>163.10971199965789</v>
      </c>
      <c r="Y124" s="10">
        <f t="shared" si="64"/>
        <v>29.854237136675337</v>
      </c>
      <c r="Z124" s="10">
        <f t="shared" si="65"/>
        <v>246.72473190772996</v>
      </c>
      <c r="AA124" s="10">
        <f t="shared" si="66"/>
        <v>15.70747375957477</v>
      </c>
      <c r="AB124" s="10">
        <f t="shared" si="67"/>
        <v>8.0210716013482508E-2</v>
      </c>
      <c r="AC124" s="196"/>
      <c r="AH124" s="1"/>
      <c r="AI124" s="1"/>
    </row>
    <row r="125" spans="1:35" ht="15">
      <c r="A125" s="72" t="s">
        <v>110</v>
      </c>
      <c r="B125" s="72" t="s">
        <v>111</v>
      </c>
      <c r="C125" s="18">
        <v>-2.1334462995355818</v>
      </c>
      <c r="D125" s="18">
        <v>0.28690659729136903</v>
      </c>
      <c r="E125" s="18">
        <v>-1.1306115912162411</v>
      </c>
      <c r="F125" s="18">
        <v>9.0677456272571358E-2</v>
      </c>
      <c r="G125" s="10">
        <v>0.37839146428355197</v>
      </c>
      <c r="H125" s="18">
        <v>0.13547367575206623</v>
      </c>
      <c r="I125" s="18">
        <v>-0.19080741247082308</v>
      </c>
      <c r="J125" s="23"/>
      <c r="K125" s="16">
        <f t="shared" si="51"/>
        <v>2.1334462995355818</v>
      </c>
      <c r="L125" s="16">
        <f t="shared" si="52"/>
        <v>0.28690659729136903</v>
      </c>
      <c r="M125" s="16">
        <f t="shared" si="53"/>
        <v>1.1306115912162411</v>
      </c>
      <c r="N125" s="16">
        <f t="shared" si="54"/>
        <v>9.0677456272571358E-2</v>
      </c>
      <c r="O125" s="16">
        <f t="shared" si="55"/>
        <v>0.37839146428355197</v>
      </c>
      <c r="P125" s="16">
        <f t="shared" si="56"/>
        <v>0.13547367575206623</v>
      </c>
      <c r="Q125" s="16">
        <f t="shared" si="57"/>
        <v>0.19080741247082308</v>
      </c>
      <c r="S125" s="10">
        <f t="shared" si="58"/>
        <v>17.235543241638148</v>
      </c>
      <c r="T125" s="10">
        <f t="shared" si="59"/>
        <v>12.16168542252303</v>
      </c>
      <c r="U125" s="10">
        <f t="shared" si="60"/>
        <v>20.897576785118822</v>
      </c>
      <c r="V125" s="10">
        <f t="shared" si="61"/>
        <v>16.184163567797022</v>
      </c>
      <c r="W125" s="10">
        <f t="shared" si="62"/>
        <v>9.4497938306512153E-2</v>
      </c>
      <c r="X125" s="10">
        <f t="shared" si="63"/>
        <v>152.38961909340193</v>
      </c>
      <c r="Y125" s="10">
        <f t="shared" si="64"/>
        <v>28.090666534107321</v>
      </c>
      <c r="Z125" s="10">
        <f t="shared" si="65"/>
        <v>247.0537525828928</v>
      </c>
      <c r="AA125" s="10">
        <f t="shared" si="66"/>
        <v>15.717943649946477</v>
      </c>
      <c r="AB125" s="10">
        <f t="shared" si="67"/>
        <v>7.9597626148376732E-2</v>
      </c>
      <c r="AC125" s="196"/>
      <c r="AH125" s="1"/>
      <c r="AI125" s="1"/>
    </row>
    <row r="126" spans="1:35" ht="15">
      <c r="A126" s="72" t="s">
        <v>280</v>
      </c>
      <c r="B126" s="72" t="s">
        <v>281</v>
      </c>
      <c r="C126" s="18">
        <v>0.7495892403773613</v>
      </c>
      <c r="D126" s="18">
        <v>-1.1578571670533933</v>
      </c>
      <c r="E126" s="18">
        <v>0.43327427413166786</v>
      </c>
      <c r="F126" s="18">
        <v>-0.75872918880240381</v>
      </c>
      <c r="G126" s="10">
        <v>0.1971012360485993</v>
      </c>
      <c r="H126" s="18">
        <v>-0.28495900149121545</v>
      </c>
      <c r="I126" s="18">
        <v>7.3043785447023196E-2</v>
      </c>
      <c r="J126" s="23"/>
      <c r="K126" s="16">
        <f t="shared" si="51"/>
        <v>0.7495892403773613</v>
      </c>
      <c r="L126" s="16">
        <f t="shared" si="52"/>
        <v>1.1578571670533933</v>
      </c>
      <c r="M126" s="16">
        <f t="shared" si="53"/>
        <v>0.43327427413166786</v>
      </c>
      <c r="N126" s="16">
        <f t="shared" si="54"/>
        <v>0.75872918880240381</v>
      </c>
      <c r="O126" s="16">
        <f t="shared" si="55"/>
        <v>0.1971012360485993</v>
      </c>
      <c r="P126" s="16">
        <f t="shared" si="56"/>
        <v>0.28495900149121545</v>
      </c>
      <c r="Q126" s="16">
        <f t="shared" si="57"/>
        <v>7.3043785447023196E-2</v>
      </c>
      <c r="S126" s="10">
        <f t="shared" si="58"/>
        <v>1.6091826637640536</v>
      </c>
      <c r="T126" s="10">
        <f t="shared" si="59"/>
        <v>24.325852821662899</v>
      </c>
      <c r="U126" s="10">
        <f t="shared" si="60"/>
        <v>9.0450615495009767</v>
      </c>
      <c r="V126" s="10">
        <f t="shared" si="61"/>
        <v>23.739903925846665</v>
      </c>
      <c r="W126" s="10">
        <f t="shared" si="62"/>
        <v>0.23882319188049492</v>
      </c>
      <c r="X126" s="10">
        <f t="shared" si="63"/>
        <v>162.94654518948124</v>
      </c>
      <c r="Y126" s="10">
        <f t="shared" si="64"/>
        <v>25.363428108786977</v>
      </c>
      <c r="Z126" s="10">
        <f t="shared" si="65"/>
        <v>247.26879745092333</v>
      </c>
      <c r="AA126" s="10">
        <f t="shared" si="66"/>
        <v>15.724782906320943</v>
      </c>
      <c r="AB126" s="10">
        <f t="shared" si="67"/>
        <v>7.9197136876838936E-2</v>
      </c>
      <c r="AC126" s="196"/>
      <c r="AH126" s="1"/>
      <c r="AI126" s="1"/>
    </row>
    <row r="127" spans="1:35" ht="15">
      <c r="A127" s="72" t="s">
        <v>298</v>
      </c>
      <c r="B127" s="72" t="s">
        <v>299</v>
      </c>
      <c r="C127" s="18">
        <v>1.2493154006289375</v>
      </c>
      <c r="D127" s="18">
        <v>-0.83403080607956714</v>
      </c>
      <c r="E127" s="18">
        <v>-1.4558525684612196</v>
      </c>
      <c r="F127" s="18">
        <v>-7.2697396519363855E-2</v>
      </c>
      <c r="G127" s="10">
        <v>0.6857966338993412</v>
      </c>
      <c r="H127" s="18">
        <v>-0.15077835981782767</v>
      </c>
      <c r="I127" s="18">
        <v>0.13077162798922623</v>
      </c>
      <c r="J127" s="23"/>
      <c r="K127" s="16">
        <f t="shared" si="51"/>
        <v>1.2493154006289375</v>
      </c>
      <c r="L127" s="16">
        <f t="shared" si="52"/>
        <v>0.83403080607956714</v>
      </c>
      <c r="M127" s="16">
        <f t="shared" si="53"/>
        <v>1.4558525684612196</v>
      </c>
      <c r="N127" s="16">
        <f t="shared" si="54"/>
        <v>7.2697396519363855E-2</v>
      </c>
      <c r="O127" s="16">
        <f t="shared" si="55"/>
        <v>0.6857966338993412</v>
      </c>
      <c r="P127" s="16">
        <f t="shared" si="56"/>
        <v>0.15077835981782767</v>
      </c>
      <c r="Q127" s="16">
        <f t="shared" si="57"/>
        <v>0.13077162798922623</v>
      </c>
      <c r="S127" s="10">
        <f t="shared" si="58"/>
        <v>0.5910680124018568</v>
      </c>
      <c r="T127" s="10">
        <f t="shared" si="59"/>
        <v>21.23641242784953</v>
      </c>
      <c r="U127" s="10">
        <f t="shared" si="60"/>
        <v>23.976963063922806</v>
      </c>
      <c r="V127" s="10">
        <f t="shared" si="61"/>
        <v>17.525354135525443</v>
      </c>
      <c r="W127" s="10">
        <f t="shared" si="62"/>
        <v>0</v>
      </c>
      <c r="X127" s="10">
        <f t="shared" si="63"/>
        <v>159.53890397487692</v>
      </c>
      <c r="Y127" s="10">
        <f t="shared" si="64"/>
        <v>24.785301342583214</v>
      </c>
      <c r="Z127" s="10">
        <f t="shared" si="65"/>
        <v>247.65400295715975</v>
      </c>
      <c r="AA127" s="10">
        <f t="shared" si="66"/>
        <v>15.737026496678455</v>
      </c>
      <c r="AB127" s="10">
        <f t="shared" si="67"/>
        <v>7.8480183700234352E-2</v>
      </c>
      <c r="AC127" s="196"/>
      <c r="AH127" s="1"/>
      <c r="AI127" s="1"/>
    </row>
    <row r="128" spans="1:35" ht="15">
      <c r="A128" s="72" t="s">
        <v>196</v>
      </c>
      <c r="B128" s="72" t="s">
        <v>197</v>
      </c>
      <c r="C128" s="18">
        <v>1.0378927943686556</v>
      </c>
      <c r="D128" s="18">
        <v>-0.60984332540538022</v>
      </c>
      <c r="E128" s="18">
        <v>0.18806444432110089</v>
      </c>
      <c r="F128" s="18">
        <v>-0.58620262572642112</v>
      </c>
      <c r="G128" s="10">
        <v>0.6857966338993412</v>
      </c>
      <c r="H128" s="18">
        <v>-9.1994459656153035E-2</v>
      </c>
      <c r="I128" s="18">
        <v>-0.9848125506799259</v>
      </c>
      <c r="J128" s="23"/>
      <c r="K128" s="16">
        <f t="shared" si="51"/>
        <v>1.0378927943686556</v>
      </c>
      <c r="L128" s="16">
        <f t="shared" si="52"/>
        <v>0.60984332540538022</v>
      </c>
      <c r="M128" s="16">
        <f t="shared" si="53"/>
        <v>0.18806444432110089</v>
      </c>
      <c r="N128" s="16">
        <f t="shared" si="54"/>
        <v>0.58620262572642112</v>
      </c>
      <c r="O128" s="16">
        <f t="shared" si="55"/>
        <v>0.6857966338993412</v>
      </c>
      <c r="P128" s="16">
        <f t="shared" si="56"/>
        <v>9.1994459656153035E-2</v>
      </c>
      <c r="Q128" s="16">
        <f t="shared" si="57"/>
        <v>0.9848125506799259</v>
      </c>
      <c r="S128" s="10">
        <f t="shared" si="58"/>
        <v>0.96085493766076746</v>
      </c>
      <c r="T128" s="10">
        <f t="shared" si="59"/>
        <v>19.220426920820071</v>
      </c>
      <c r="U128" s="10">
        <f t="shared" si="60"/>
        <v>10.580126968530237</v>
      </c>
      <c r="V128" s="10">
        <f t="shared" si="61"/>
        <v>22.088445867714135</v>
      </c>
      <c r="W128" s="10">
        <f t="shared" si="62"/>
        <v>0</v>
      </c>
      <c r="X128" s="10">
        <f t="shared" si="63"/>
        <v>158.05737579398365</v>
      </c>
      <c r="Y128" s="10">
        <f t="shared" si="64"/>
        <v>37.137665013035047</v>
      </c>
      <c r="Z128" s="10">
        <f t="shared" si="65"/>
        <v>248.04489550174392</v>
      </c>
      <c r="AA128" s="10">
        <f t="shared" si="66"/>
        <v>15.749441117123615</v>
      </c>
      <c r="AB128" s="10">
        <f t="shared" si="67"/>
        <v>7.7753215441366041E-2</v>
      </c>
      <c r="AC128" s="196"/>
      <c r="AH128" s="1"/>
      <c r="AI128" s="1"/>
    </row>
    <row r="129" spans="1:35" ht="15">
      <c r="A129" s="72" t="s">
        <v>134</v>
      </c>
      <c r="B129" s="72" t="s">
        <v>135</v>
      </c>
      <c r="C129" s="18">
        <v>-0.11532142159652138</v>
      </c>
      <c r="D129" s="18">
        <v>-1.1080377269035742</v>
      </c>
      <c r="E129" s="18">
        <v>-0.79402143351162935</v>
      </c>
      <c r="F129" s="18">
        <v>1.3651205767894392</v>
      </c>
      <c r="G129" s="10">
        <v>-0.93793323637892856</v>
      </c>
      <c r="H129" s="18">
        <v>-4.7267579098357111E-2</v>
      </c>
      <c r="I129" s="18">
        <v>-0.774836532169907</v>
      </c>
      <c r="J129" s="23"/>
      <c r="K129" s="16">
        <f t="shared" si="51"/>
        <v>0.11532142159652138</v>
      </c>
      <c r="L129" s="16">
        <f t="shared" si="52"/>
        <v>1.1080377269035742</v>
      </c>
      <c r="M129" s="16">
        <f t="shared" si="53"/>
        <v>0.79402143351162935</v>
      </c>
      <c r="N129" s="16">
        <f t="shared" si="54"/>
        <v>1.3651205767894392</v>
      </c>
      <c r="O129" s="16">
        <f t="shared" si="55"/>
        <v>0.93793323637892856</v>
      </c>
      <c r="P129" s="16">
        <f t="shared" si="56"/>
        <v>4.7267579098357111E-2</v>
      </c>
      <c r="Q129" s="16">
        <f t="shared" si="57"/>
        <v>0.774836532169907</v>
      </c>
      <c r="S129" s="10">
        <f t="shared" si="58"/>
        <v>4.5515931130020464</v>
      </c>
      <c r="T129" s="10">
        <f t="shared" si="59"/>
        <v>23.836903428145149</v>
      </c>
      <c r="U129" s="10">
        <f t="shared" si="60"/>
        <v>17.933502147586495</v>
      </c>
      <c r="V129" s="10">
        <f t="shared" si="61"/>
        <v>7.5543152531951261</v>
      </c>
      <c r="W129" s="10">
        <f t="shared" si="62"/>
        <v>2.6364986916338871</v>
      </c>
      <c r="X129" s="10">
        <f t="shared" si="63"/>
        <v>156.93475580545575</v>
      </c>
      <c r="Y129" s="10">
        <f t="shared" si="64"/>
        <v>34.622538663313478</v>
      </c>
      <c r="Z129" s="10">
        <f t="shared" si="65"/>
        <v>248.07010710233192</v>
      </c>
      <c r="AA129" s="10">
        <f t="shared" si="66"/>
        <v>15.750241493460724</v>
      </c>
      <c r="AB129" s="10">
        <f t="shared" si="67"/>
        <v>7.7706347460601122E-2</v>
      </c>
      <c r="AC129" s="196"/>
      <c r="AH129" s="1"/>
      <c r="AI129" s="1"/>
    </row>
    <row r="130" spans="1:35" ht="15">
      <c r="A130" s="72" t="s">
        <v>106</v>
      </c>
      <c r="B130" s="72" t="s">
        <v>107</v>
      </c>
      <c r="C130" s="18">
        <v>0.17298213239477286</v>
      </c>
      <c r="D130" s="18">
        <v>-3.6919763682457134E-2</v>
      </c>
      <c r="E130" s="18">
        <v>-0.68532704343835826</v>
      </c>
      <c r="F130" s="18">
        <v>-0.35617053982082075</v>
      </c>
      <c r="G130" s="10">
        <v>-1.0088728909056492</v>
      </c>
      <c r="H130" s="18">
        <v>-8.5604905290753611E-2</v>
      </c>
      <c r="I130" s="18">
        <v>-0.59570976629166306</v>
      </c>
      <c r="J130" s="23"/>
      <c r="K130" s="16">
        <f t="shared" si="51"/>
        <v>0.17298213239477286</v>
      </c>
      <c r="L130" s="16">
        <f t="shared" si="52"/>
        <v>3.6919763682457134E-2</v>
      </c>
      <c r="M130" s="16">
        <f t="shared" si="53"/>
        <v>0.68532704343835826</v>
      </c>
      <c r="N130" s="16">
        <f t="shared" si="54"/>
        <v>0.35617053982082075</v>
      </c>
      <c r="O130" s="16">
        <f t="shared" si="55"/>
        <v>1.0088728909056492</v>
      </c>
      <c r="P130" s="16">
        <f t="shared" si="56"/>
        <v>8.5604905290753611E-2</v>
      </c>
      <c r="Q130" s="16">
        <f t="shared" si="57"/>
        <v>0.59570976629166306</v>
      </c>
      <c r="S130" s="10">
        <f t="shared" si="58"/>
        <v>3.4045517514346932</v>
      </c>
      <c r="T130" s="10">
        <f t="shared" si="59"/>
        <v>14.525147655910285</v>
      </c>
      <c r="U130" s="10">
        <f t="shared" si="60"/>
        <v>17.024719353435682</v>
      </c>
      <c r="V130" s="10">
        <f t="shared" si="61"/>
        <v>19.979135085977287</v>
      </c>
      <c r="W130" s="10">
        <f t="shared" si="62"/>
        <v>2.8719047983027717</v>
      </c>
      <c r="X130" s="10">
        <f t="shared" si="63"/>
        <v>157.89675655147832</v>
      </c>
      <c r="Y130" s="10">
        <f t="shared" si="64"/>
        <v>32.546628321422411</v>
      </c>
      <c r="Z130" s="10">
        <f t="shared" si="65"/>
        <v>248.24884351796146</v>
      </c>
      <c r="AA130" s="10">
        <f t="shared" si="66"/>
        <v>15.755914556697794</v>
      </c>
      <c r="AB130" s="10">
        <f t="shared" si="67"/>
        <v>7.7374147461243825E-2</v>
      </c>
      <c r="AC130" s="196"/>
      <c r="AH130" s="1"/>
      <c r="AI130" s="1"/>
    </row>
    <row r="131" spans="1:35" ht="15">
      <c r="A131" s="72" t="s">
        <v>158</v>
      </c>
      <c r="B131" s="72" t="s">
        <v>159</v>
      </c>
      <c r="C131" s="18">
        <v>1.1147737420996671</v>
      </c>
      <c r="D131" s="18">
        <v>-3.6919763682457134E-2</v>
      </c>
      <c r="E131" s="18">
        <v>-0.62206370608339623</v>
      </c>
      <c r="F131" s="18">
        <v>-0.41169380286921869</v>
      </c>
      <c r="G131" s="10">
        <v>-1.8365021937173887</v>
      </c>
      <c r="H131" s="18">
        <v>-0.10732939013311163</v>
      </c>
      <c r="I131" s="18">
        <v>-0.47570019538679742</v>
      </c>
      <c r="J131" s="23"/>
      <c r="K131" s="16">
        <f t="shared" si="51"/>
        <v>1.1147737420996671</v>
      </c>
      <c r="L131" s="16">
        <f t="shared" si="52"/>
        <v>3.6919763682457134E-2</v>
      </c>
      <c r="M131" s="16">
        <f t="shared" si="53"/>
        <v>0.62206370608339623</v>
      </c>
      <c r="N131" s="16">
        <f t="shared" si="54"/>
        <v>0.41169380286921869</v>
      </c>
      <c r="O131" s="16">
        <f t="shared" si="55"/>
        <v>1.8365021937173887</v>
      </c>
      <c r="P131" s="16">
        <f t="shared" si="56"/>
        <v>0.10732939013311163</v>
      </c>
      <c r="Q131" s="16">
        <f t="shared" si="57"/>
        <v>0.47570019538679742</v>
      </c>
      <c r="S131" s="10">
        <f t="shared" si="58"/>
        <v>0.81604327462231319</v>
      </c>
      <c r="T131" s="10">
        <f t="shared" si="59"/>
        <v>14.525147655910285</v>
      </c>
      <c r="U131" s="10">
        <f t="shared" si="60"/>
        <v>16.506659612584599</v>
      </c>
      <c r="V131" s="10">
        <f t="shared" si="61"/>
        <v>20.478573967338281</v>
      </c>
      <c r="W131" s="10">
        <f t="shared" si="62"/>
        <v>6.3619913757967304</v>
      </c>
      <c r="X131" s="10">
        <f t="shared" si="63"/>
        <v>158.44319511946117</v>
      </c>
      <c r="Y131" s="10">
        <f t="shared" si="64"/>
        <v>31.191729759006382</v>
      </c>
      <c r="Z131" s="10">
        <f t="shared" si="65"/>
        <v>248.32334076471977</v>
      </c>
      <c r="AA131" s="10">
        <f t="shared" si="66"/>
        <v>15.758278483537463</v>
      </c>
      <c r="AB131" s="10">
        <f t="shared" si="67"/>
        <v>7.7235721982485406E-2</v>
      </c>
      <c r="AC131" s="196"/>
      <c r="AH131" s="1"/>
      <c r="AI131" s="1"/>
    </row>
    <row r="132" spans="1:35" ht="15">
      <c r="A132" s="72" t="s">
        <v>112</v>
      </c>
      <c r="B132" s="72" t="s">
        <v>113</v>
      </c>
      <c r="C132" s="18">
        <v>-1.5376189546202401</v>
      </c>
      <c r="D132" s="18">
        <v>-1.1329474469784833</v>
      </c>
      <c r="E132" s="18">
        <v>0.91409302075331322</v>
      </c>
      <c r="F132" s="18">
        <v>-0.66408378018954339</v>
      </c>
      <c r="G132" s="10">
        <v>0.63062134704522521</v>
      </c>
      <c r="H132" s="18">
        <v>3.8488558248382298E-3</v>
      </c>
      <c r="I132" s="18">
        <v>-6.3438282034590468E-2</v>
      </c>
      <c r="J132" s="23"/>
      <c r="K132" s="16">
        <f t="shared" ref="K132:K163" si="68">ABS(C132)</f>
        <v>1.5376189546202401</v>
      </c>
      <c r="L132" s="16">
        <f t="shared" ref="L132:L163" si="69">ABS(D132)</f>
        <v>1.1329474469784833</v>
      </c>
      <c r="M132" s="16">
        <f t="shared" ref="M132:M163" si="70">ABS(E132)</f>
        <v>0.91409302075331322</v>
      </c>
      <c r="N132" s="16">
        <f t="shared" ref="N132:N163" si="71">ABS(F132)</f>
        <v>0.66408378018954339</v>
      </c>
      <c r="O132" s="16">
        <f t="shared" ref="O132:O163" si="72">ABS(G132)</f>
        <v>0.63062134704522521</v>
      </c>
      <c r="P132" s="16">
        <f t="shared" ref="P132:P163" si="73">ABS(H132)</f>
        <v>3.8488558248382298E-3</v>
      </c>
      <c r="Q132" s="16">
        <f t="shared" ref="Q132:Q163" si="74">ABS(I132)</f>
        <v>6.3438282034590468E-2</v>
      </c>
      <c r="S132" s="10">
        <f t="shared" ref="S132:S163" si="75">(C132-C$173)^2</f>
        <v>12.64331420278347</v>
      </c>
      <c r="T132" s="10">
        <f t="shared" ref="T132:T163" si="76">(D132-D$173)^2</f>
        <v>24.080757630749812</v>
      </c>
      <c r="U132" s="10">
        <f t="shared" ref="U132:U163" si="77">(E132-E$173)^2</f>
        <v>6.3841226084263631</v>
      </c>
      <c r="V132" s="10">
        <f t="shared" ref="V132:V163" si="78">(F132-F$173)^2</f>
        <v>22.826568440750641</v>
      </c>
      <c r="W132" s="10">
        <f t="shared" ref="W132:W163" si="79">(G132-G$173)^2</f>
        <v>3.0443122794339846E-3</v>
      </c>
      <c r="X132" s="10">
        <f t="shared" ref="X132:X163" si="80">(H132-H$173)^2</f>
        <v>155.65666070145107</v>
      </c>
      <c r="Y132" s="10">
        <f t="shared" ref="Y132:Y163" si="81">(I132-I$173)^2</f>
        <v>26.756760628877746</v>
      </c>
      <c r="Z132" s="10">
        <f t="shared" ref="Z132:Z163" si="82">SUM(S132:Y132)</f>
        <v>248.35122852531853</v>
      </c>
      <c r="AA132" s="10">
        <f t="shared" ref="AA132:AA163" si="83">SQRT(Z132)</f>
        <v>15.759163319330076</v>
      </c>
      <c r="AB132" s="10">
        <f t="shared" ref="AB132:AB163" si="84">1-(AA132/$AA$177)</f>
        <v>7.7183908273126933E-2</v>
      </c>
      <c r="AC132" s="196"/>
      <c r="AH132" s="1"/>
      <c r="AI132" s="1"/>
    </row>
    <row r="133" spans="1:35" ht="15">
      <c r="A133" s="72" t="s">
        <v>184</v>
      </c>
      <c r="B133" s="72" t="s">
        <v>185</v>
      </c>
      <c r="C133" s="18">
        <v>0.65348805571359658</v>
      </c>
      <c r="D133" s="18">
        <v>-1.2824057674279417</v>
      </c>
      <c r="E133" s="18">
        <v>1.1662689771823485</v>
      </c>
      <c r="F133" s="18">
        <v>0.25461200594390854</v>
      </c>
      <c r="G133" s="10">
        <v>0.67791445006303985</v>
      </c>
      <c r="H133" s="18">
        <v>-0.33224170379517109</v>
      </c>
      <c r="I133" s="18">
        <v>-0.95585998019372964</v>
      </c>
      <c r="J133" s="23"/>
      <c r="K133" s="16">
        <f t="shared" si="68"/>
        <v>0.65348805571359658</v>
      </c>
      <c r="L133" s="16">
        <f t="shared" si="69"/>
        <v>1.2824057674279417</v>
      </c>
      <c r="M133" s="16">
        <f t="shared" si="70"/>
        <v>1.1662689771823485</v>
      </c>
      <c r="N133" s="16">
        <f t="shared" si="71"/>
        <v>0.25461200594390854</v>
      </c>
      <c r="O133" s="16">
        <f t="shared" si="72"/>
        <v>0.67791445006303985</v>
      </c>
      <c r="P133" s="16">
        <f t="shared" si="73"/>
        <v>0.33224170379517109</v>
      </c>
      <c r="Q133" s="16">
        <f t="shared" si="74"/>
        <v>0.95585998019372964</v>
      </c>
      <c r="S133" s="10">
        <f t="shared" si="75"/>
        <v>1.8622336565735984</v>
      </c>
      <c r="T133" s="10">
        <f t="shared" si="76"/>
        <v>25.569943600854675</v>
      </c>
      <c r="U133" s="10">
        <f t="shared" si="77"/>
        <v>5.1733783537453126</v>
      </c>
      <c r="V133" s="10">
        <f t="shared" si="78"/>
        <v>14.892035608918428</v>
      </c>
      <c r="W133" s="10">
        <f t="shared" si="79"/>
        <v>6.2128822029250251E-5</v>
      </c>
      <c r="X133" s="10">
        <f t="shared" si="80"/>
        <v>164.1559131233285</v>
      </c>
      <c r="Y133" s="10">
        <f t="shared" si="81"/>
        <v>36.7856253966713</v>
      </c>
      <c r="Z133" s="10">
        <f t="shared" si="82"/>
        <v>248.43919186891384</v>
      </c>
      <c r="AA133" s="10">
        <f t="shared" si="83"/>
        <v>15.761953935629739</v>
      </c>
      <c r="AB133" s="10">
        <f t="shared" si="84"/>
        <v>7.7020496956486495E-2</v>
      </c>
      <c r="AC133" s="196"/>
      <c r="AH133" s="1"/>
      <c r="AI133" s="1"/>
    </row>
    <row r="134" spans="1:35" ht="15">
      <c r="A134" s="72" t="s">
        <v>104</v>
      </c>
      <c r="B134" s="72" t="s">
        <v>105</v>
      </c>
      <c r="C134" s="18">
        <v>-0.46128568638607459</v>
      </c>
      <c r="D134" s="18">
        <v>-1.1578571670533933</v>
      </c>
      <c r="E134" s="18">
        <v>-0.35259780600459945</v>
      </c>
      <c r="F134" s="18">
        <v>0.56555360621368711</v>
      </c>
      <c r="G134" s="10">
        <v>-0.52017749305490724</v>
      </c>
      <c r="H134" s="18">
        <v>-0.11371894449851105</v>
      </c>
      <c r="I134" s="18">
        <v>-0.55113597963304306</v>
      </c>
      <c r="J134" s="23"/>
      <c r="K134" s="16">
        <f t="shared" si="68"/>
        <v>0.46128568638607459</v>
      </c>
      <c r="L134" s="16">
        <f t="shared" si="69"/>
        <v>1.1578571670533933</v>
      </c>
      <c r="M134" s="16">
        <f t="shared" si="70"/>
        <v>0.35259780600459945</v>
      </c>
      <c r="N134" s="16">
        <f t="shared" si="71"/>
        <v>0.56555360621368711</v>
      </c>
      <c r="O134" s="16">
        <f t="shared" si="72"/>
        <v>0.52017749305490724</v>
      </c>
      <c r="P134" s="16">
        <f t="shared" si="73"/>
        <v>0.11371894449851105</v>
      </c>
      <c r="Q134" s="16">
        <f t="shared" si="74"/>
        <v>0.55113597963304306</v>
      </c>
      <c r="S134" s="10">
        <f t="shared" si="75"/>
        <v>6.1474767464870608</v>
      </c>
      <c r="T134" s="10">
        <f t="shared" si="76"/>
        <v>24.325852821662899</v>
      </c>
      <c r="U134" s="10">
        <f t="shared" si="77"/>
        <v>14.389678422639458</v>
      </c>
      <c r="V134" s="10">
        <f t="shared" si="78"/>
        <v>12.588860559126156</v>
      </c>
      <c r="W134" s="10">
        <f t="shared" si="79"/>
        <v>1.4543735948830614</v>
      </c>
      <c r="X134" s="10">
        <f t="shared" si="80"/>
        <v>158.60409198152047</v>
      </c>
      <c r="Y134" s="10">
        <f t="shared" si="81"/>
        <v>32.040031337407029</v>
      </c>
      <c r="Z134" s="10">
        <f t="shared" si="82"/>
        <v>249.55036546372611</v>
      </c>
      <c r="AA134" s="10">
        <f t="shared" si="83"/>
        <v>15.797163209378009</v>
      </c>
      <c r="AB134" s="10">
        <f t="shared" si="84"/>
        <v>7.4958732398651917E-2</v>
      </c>
      <c r="AC134" s="196"/>
      <c r="AH134" s="1"/>
      <c r="AI134" s="1"/>
    </row>
    <row r="135" spans="1:35" ht="15">
      <c r="A135" s="72" t="s">
        <v>278</v>
      </c>
      <c r="B135" s="72" t="s">
        <v>279</v>
      </c>
      <c r="C135" s="18">
        <v>-2.5947319859216522</v>
      </c>
      <c r="D135" s="18">
        <v>-0.33583640458137326</v>
      </c>
      <c r="E135" s="18">
        <v>-0.56965913908894505</v>
      </c>
      <c r="F135" s="18">
        <v>-0.41169380286921869</v>
      </c>
      <c r="G135" s="10">
        <v>0.6857966338993412</v>
      </c>
      <c r="H135" s="18">
        <v>-6.0046687829155947E-2</v>
      </c>
      <c r="I135" s="18">
        <v>0.91676845361567083</v>
      </c>
      <c r="J135" s="23"/>
      <c r="K135" s="16">
        <f t="shared" si="68"/>
        <v>2.5947319859216522</v>
      </c>
      <c r="L135" s="16">
        <f t="shared" si="69"/>
        <v>0.33583640458137326</v>
      </c>
      <c r="M135" s="16">
        <f t="shared" si="70"/>
        <v>0.56965913908894505</v>
      </c>
      <c r="N135" s="16">
        <f t="shared" si="71"/>
        <v>0.41169380286921869</v>
      </c>
      <c r="O135" s="16">
        <f t="shared" si="72"/>
        <v>0.6857966338993412</v>
      </c>
      <c r="P135" s="16">
        <f t="shared" si="73"/>
        <v>6.0046687829155947E-2</v>
      </c>
      <c r="Q135" s="16">
        <f t="shared" si="74"/>
        <v>0.91676845361567083</v>
      </c>
      <c r="S135" s="10">
        <f t="shared" si="75"/>
        <v>21.278448446466847</v>
      </c>
      <c r="T135" s="10">
        <f t="shared" si="76"/>
        <v>16.892953348377009</v>
      </c>
      <c r="U135" s="10">
        <f t="shared" si="77"/>
        <v>16.083583228641093</v>
      </c>
      <c r="V135" s="10">
        <f t="shared" si="78"/>
        <v>20.478573967338281</v>
      </c>
      <c r="W135" s="10">
        <f t="shared" si="79"/>
        <v>0</v>
      </c>
      <c r="X135" s="10">
        <f t="shared" si="80"/>
        <v>157.25509610955669</v>
      </c>
      <c r="Y135" s="10">
        <f t="shared" si="81"/>
        <v>17.576947363536803</v>
      </c>
      <c r="Z135" s="10">
        <f t="shared" si="82"/>
        <v>249.56560246391672</v>
      </c>
      <c r="AA135" s="10">
        <f t="shared" si="83"/>
        <v>15.797645472155549</v>
      </c>
      <c r="AB135" s="10">
        <f t="shared" si="84"/>
        <v>7.4930492330157361E-2</v>
      </c>
      <c r="AC135" s="196"/>
      <c r="AH135" s="1"/>
      <c r="AI135" s="1"/>
    </row>
    <row r="136" spans="1:35" ht="15">
      <c r="A136" s="72" t="s">
        <v>72</v>
      </c>
      <c r="B136" s="72" t="s">
        <v>73</v>
      </c>
      <c r="C136" s="18">
        <v>-0.63426781878085081</v>
      </c>
      <c r="D136" s="18">
        <v>-0.53511416518065102</v>
      </c>
      <c r="E136" s="18">
        <v>0.42329572145460792</v>
      </c>
      <c r="F136" s="18">
        <v>0.18394361186118868</v>
      </c>
      <c r="G136" s="10">
        <v>-1.6788585169913437</v>
      </c>
      <c r="H136" s="18">
        <v>-4.4711757352197345E-2</v>
      </c>
      <c r="I136" s="18">
        <v>-0.99881619054026238</v>
      </c>
      <c r="J136" s="23"/>
      <c r="K136" s="16">
        <f t="shared" si="68"/>
        <v>0.63426781878085081</v>
      </c>
      <c r="L136" s="16">
        <f t="shared" si="69"/>
        <v>0.53511416518065102</v>
      </c>
      <c r="M136" s="16">
        <f t="shared" si="70"/>
        <v>0.42329572145460792</v>
      </c>
      <c r="N136" s="16">
        <f t="shared" si="71"/>
        <v>0.18394361186118868</v>
      </c>
      <c r="O136" s="16">
        <f t="shared" si="72"/>
        <v>1.6788585169913437</v>
      </c>
      <c r="P136" s="16">
        <f t="shared" si="73"/>
        <v>4.4711757352197345E-2</v>
      </c>
      <c r="Q136" s="16">
        <f t="shared" si="74"/>
        <v>0.99881619054026238</v>
      </c>
      <c r="S136" s="10">
        <f t="shared" si="75"/>
        <v>7.0351870176130982</v>
      </c>
      <c r="T136" s="10">
        <f t="shared" si="76"/>
        <v>18.570769541361827</v>
      </c>
      <c r="U136" s="10">
        <f t="shared" si="77"/>
        <v>9.1051821329501763</v>
      </c>
      <c r="V136" s="10">
        <f t="shared" si="78"/>
        <v>15.442451127657854</v>
      </c>
      <c r="W136" s="10">
        <f t="shared" si="79"/>
        <v>5.5915939826338477</v>
      </c>
      <c r="X136" s="10">
        <f t="shared" si="80"/>
        <v>156.87072693798436</v>
      </c>
      <c r="Y136" s="10">
        <f t="shared" si="81"/>
        <v>37.308539382592869</v>
      </c>
      <c r="Z136" s="10">
        <f t="shared" si="82"/>
        <v>249.92445012279404</v>
      </c>
      <c r="AA136" s="10">
        <f t="shared" si="83"/>
        <v>15.808999023429473</v>
      </c>
      <c r="AB136" s="10">
        <f t="shared" si="84"/>
        <v>7.4265657554254516E-2</v>
      </c>
      <c r="AC136" s="196"/>
      <c r="AH136" s="1"/>
      <c r="AI136" s="1"/>
    </row>
    <row r="137" spans="1:35" ht="15">
      <c r="A137" s="72" t="s">
        <v>226</v>
      </c>
      <c r="B137" s="72" t="s">
        <v>227</v>
      </c>
      <c r="C137" s="18">
        <v>0.11532142159651387</v>
      </c>
      <c r="D137" s="18">
        <v>-0.46038500495592172</v>
      </c>
      <c r="E137" s="18">
        <v>1.402359395446531</v>
      </c>
      <c r="F137" s="18">
        <v>-2.3017635414257109E-2</v>
      </c>
      <c r="G137" s="10">
        <v>9.4632846176670421E-2</v>
      </c>
      <c r="H137" s="18">
        <v>-0.65555315468438158</v>
      </c>
      <c r="I137" s="18">
        <v>-0.7510204942528903</v>
      </c>
      <c r="J137" s="23"/>
      <c r="K137" s="16">
        <f t="shared" si="68"/>
        <v>0.11532142159651387</v>
      </c>
      <c r="L137" s="16">
        <f t="shared" si="69"/>
        <v>0.46038500495592172</v>
      </c>
      <c r="M137" s="16">
        <f t="shared" si="70"/>
        <v>1.402359395446531</v>
      </c>
      <c r="N137" s="16">
        <f t="shared" si="71"/>
        <v>2.3017635414257109E-2</v>
      </c>
      <c r="O137" s="16">
        <f t="shared" si="72"/>
        <v>9.4632846176670421E-2</v>
      </c>
      <c r="P137" s="16">
        <f t="shared" si="73"/>
        <v>0.65555315468438158</v>
      </c>
      <c r="Q137" s="16">
        <f t="shared" si="74"/>
        <v>0.7510204942528903</v>
      </c>
      <c r="S137" s="10">
        <f t="shared" si="75"/>
        <v>3.6206609934691225</v>
      </c>
      <c r="T137" s="10">
        <f t="shared" si="76"/>
        <v>17.932281056679368</v>
      </c>
      <c r="U137" s="10">
        <f t="shared" si="77"/>
        <v>4.1551388095260373</v>
      </c>
      <c r="V137" s="10">
        <f t="shared" si="78"/>
        <v>17.111870521746244</v>
      </c>
      <c r="W137" s="10">
        <f t="shared" si="79"/>
        <v>0.34947462391461492</v>
      </c>
      <c r="X137" s="10">
        <f t="shared" si="80"/>
        <v>172.54519227461677</v>
      </c>
      <c r="Y137" s="10">
        <f t="shared" si="81"/>
        <v>34.342834350621779</v>
      </c>
      <c r="Z137" s="10">
        <f t="shared" si="82"/>
        <v>250.05745263057395</v>
      </c>
      <c r="AA137" s="10">
        <f t="shared" si="83"/>
        <v>15.813205008175096</v>
      </c>
      <c r="AB137" s="10">
        <f t="shared" si="84"/>
        <v>7.4019365899921752E-2</v>
      </c>
      <c r="AC137" s="196"/>
      <c r="AH137" s="1"/>
      <c r="AI137" s="1"/>
    </row>
    <row r="138" spans="1:35" ht="15">
      <c r="A138" s="72" t="s">
        <v>40</v>
      </c>
      <c r="B138" s="72" t="s">
        <v>41</v>
      </c>
      <c r="C138" s="18">
        <v>-0.46128568638607459</v>
      </c>
      <c r="D138" s="18">
        <v>0.53600379804046594</v>
      </c>
      <c r="E138" s="18">
        <v>-0.77553316833033736</v>
      </c>
      <c r="F138" s="18">
        <v>-0.34228805829419928</v>
      </c>
      <c r="G138" s="10">
        <v>-1.8680309290625987</v>
      </c>
      <c r="H138" s="18">
        <v>-3.4488470367558276E-2</v>
      </c>
      <c r="I138" s="18">
        <v>-0.61186193167004899</v>
      </c>
      <c r="J138" s="23"/>
      <c r="K138" s="16">
        <f t="shared" si="68"/>
        <v>0.46128568638607459</v>
      </c>
      <c r="L138" s="16">
        <f t="shared" si="69"/>
        <v>0.53600379804046594</v>
      </c>
      <c r="M138" s="16">
        <f t="shared" si="70"/>
        <v>0.77553316833033736</v>
      </c>
      <c r="N138" s="16">
        <f t="shared" si="71"/>
        <v>0.34228805829419928</v>
      </c>
      <c r="O138" s="16">
        <f t="shared" si="72"/>
        <v>1.8680309290625987</v>
      </c>
      <c r="P138" s="16">
        <f t="shared" si="73"/>
        <v>3.4488470367558276E-2</v>
      </c>
      <c r="Q138" s="16">
        <f t="shared" si="74"/>
        <v>0.61186193167004899</v>
      </c>
      <c r="S138" s="10">
        <f t="shared" si="75"/>
        <v>6.1474767464870608</v>
      </c>
      <c r="T138" s="10">
        <f t="shared" si="76"/>
        <v>10.486351206155058</v>
      </c>
      <c r="U138" s="10">
        <f t="shared" si="77"/>
        <v>17.777255878894813</v>
      </c>
      <c r="V138" s="10">
        <f t="shared" si="78"/>
        <v>19.855223905838155</v>
      </c>
      <c r="W138" s="10">
        <f t="shared" si="79"/>
        <v>6.5220352213441206</v>
      </c>
      <c r="X138" s="10">
        <f t="shared" si="80"/>
        <v>156.61474211259471</v>
      </c>
      <c r="Y138" s="10">
        <f t="shared" si="81"/>
        <v>32.731184297744612</v>
      </c>
      <c r="Z138" s="10">
        <f t="shared" si="82"/>
        <v>250.13426936905853</v>
      </c>
      <c r="AA138" s="10">
        <f t="shared" si="83"/>
        <v>15.815633701153379</v>
      </c>
      <c r="AB138" s="10">
        <f t="shared" si="84"/>
        <v>7.387714788258104E-2</v>
      </c>
      <c r="AC138" s="196"/>
      <c r="AH138" s="1"/>
      <c r="AI138" s="1"/>
    </row>
    <row r="139" spans="1:35" ht="15">
      <c r="A139" s="72" t="s">
        <v>124</v>
      </c>
      <c r="B139" s="72" t="s">
        <v>125</v>
      </c>
      <c r="C139" s="18">
        <v>0.49972616025157285</v>
      </c>
      <c r="D139" s="18">
        <v>8.762883669209133E-2</v>
      </c>
      <c r="E139" s="18">
        <v>1.8795316811539176</v>
      </c>
      <c r="F139" s="18">
        <v>1.0319676723828757</v>
      </c>
      <c r="G139" s="10">
        <v>-1.8365021937173887</v>
      </c>
      <c r="H139" s="18">
        <v>-1.2855632151127643</v>
      </c>
      <c r="I139" s="18">
        <v>-4.1160284075489842E-2</v>
      </c>
      <c r="J139" s="23"/>
      <c r="K139" s="16">
        <f t="shared" si="68"/>
        <v>0.49972616025157285</v>
      </c>
      <c r="L139" s="16">
        <f t="shared" si="69"/>
        <v>8.762883669209133E-2</v>
      </c>
      <c r="M139" s="16">
        <f t="shared" si="70"/>
        <v>1.8795316811539176</v>
      </c>
      <c r="N139" s="16">
        <f t="shared" si="71"/>
        <v>1.0319676723828757</v>
      </c>
      <c r="O139" s="16">
        <f t="shared" si="72"/>
        <v>1.8365021937173887</v>
      </c>
      <c r="P139" s="16">
        <f t="shared" si="73"/>
        <v>1.2855632151127643</v>
      </c>
      <c r="Q139" s="16">
        <f t="shared" si="74"/>
        <v>4.1160284075489842E-2</v>
      </c>
      <c r="S139" s="10">
        <f t="shared" si="75"/>
        <v>2.3055346658749918</v>
      </c>
      <c r="T139" s="10">
        <f t="shared" si="76"/>
        <v>13.591303953823697</v>
      </c>
      <c r="U139" s="10">
        <f t="shared" si="77"/>
        <v>2.4374811851861669</v>
      </c>
      <c r="V139" s="10">
        <f t="shared" si="78"/>
        <v>9.4966552631993846</v>
      </c>
      <c r="W139" s="10">
        <f t="shared" si="79"/>
        <v>6.3619913757967304</v>
      </c>
      <c r="X139" s="10">
        <f t="shared" si="80"/>
        <v>189.49328304043576</v>
      </c>
      <c r="Y139" s="10">
        <f t="shared" si="81"/>
        <v>26.526782416470088</v>
      </c>
      <c r="Z139" s="10">
        <f t="shared" si="82"/>
        <v>250.21303190078683</v>
      </c>
      <c r="AA139" s="10">
        <f t="shared" si="83"/>
        <v>15.818123526537111</v>
      </c>
      <c r="AB139" s="10">
        <f t="shared" si="84"/>
        <v>7.3731350108730997E-2</v>
      </c>
      <c r="AC139" s="196"/>
      <c r="AH139" s="1"/>
      <c r="AI139" s="1"/>
    </row>
    <row r="140" spans="1:35" ht="15">
      <c r="A140" s="72" t="s">
        <v>80</v>
      </c>
      <c r="B140" s="72" t="s">
        <v>81</v>
      </c>
      <c r="C140" s="18">
        <v>0.24986308012578437</v>
      </c>
      <c r="D140" s="18">
        <v>-0.60984332540538022</v>
      </c>
      <c r="E140" s="18">
        <v>-1.6664451381157959</v>
      </c>
      <c r="F140" s="18">
        <v>1.1430175300087155</v>
      </c>
      <c r="G140" s="10">
        <v>4.7339743158856681E-2</v>
      </c>
      <c r="H140" s="18">
        <v>-0.1328876075947093</v>
      </c>
      <c r="I140" s="18">
        <v>-0.68780144615937844</v>
      </c>
      <c r="J140" s="23"/>
      <c r="K140" s="16">
        <f t="shared" si="68"/>
        <v>0.24986308012578437</v>
      </c>
      <c r="L140" s="16">
        <f t="shared" si="69"/>
        <v>0.60984332540538022</v>
      </c>
      <c r="M140" s="16">
        <f t="shared" si="70"/>
        <v>1.6664451381157959</v>
      </c>
      <c r="N140" s="16">
        <f t="shared" si="71"/>
        <v>1.1430175300087155</v>
      </c>
      <c r="O140" s="16">
        <f t="shared" si="72"/>
        <v>4.7339743158856681E-2</v>
      </c>
      <c r="P140" s="16">
        <f t="shared" si="73"/>
        <v>0.1328876075947093</v>
      </c>
      <c r="Q140" s="16">
        <f t="shared" si="74"/>
        <v>0.68780144615937844</v>
      </c>
      <c r="S140" s="10">
        <f t="shared" si="75"/>
        <v>3.1267497856058215</v>
      </c>
      <c r="T140" s="10">
        <f t="shared" si="76"/>
        <v>19.220426920820071</v>
      </c>
      <c r="U140" s="10">
        <f t="shared" si="77"/>
        <v>26.083699124243029</v>
      </c>
      <c r="V140" s="10">
        <f t="shared" si="78"/>
        <v>8.8245505559413999</v>
      </c>
      <c r="W140" s="10">
        <f t="shared" si="79"/>
        <v>0.40762720133400698</v>
      </c>
      <c r="X140" s="10">
        <f t="shared" si="80"/>
        <v>159.0872724845581</v>
      </c>
      <c r="Y140" s="10">
        <f t="shared" si="81"/>
        <v>33.605868862899626</v>
      </c>
      <c r="Z140" s="10">
        <f t="shared" si="82"/>
        <v>250.35619493540207</v>
      </c>
      <c r="AA140" s="10">
        <f t="shared" si="83"/>
        <v>15.822648164431961</v>
      </c>
      <c r="AB140" s="10">
        <f t="shared" si="84"/>
        <v>7.3466398945144618E-2</v>
      </c>
      <c r="AC140" s="196"/>
      <c r="AH140" s="1"/>
      <c r="AI140" s="1"/>
    </row>
    <row r="141" spans="1:35" ht="15">
      <c r="A141" s="72" t="s">
        <v>46</v>
      </c>
      <c r="B141" s="72" t="s">
        <v>47</v>
      </c>
      <c r="C141" s="18">
        <v>0.11532142159651387</v>
      </c>
      <c r="D141" s="18">
        <v>0.13744827684191055</v>
      </c>
      <c r="E141" s="18">
        <v>-0.65345799193708853</v>
      </c>
      <c r="F141" s="18">
        <v>-0.92993313484789275</v>
      </c>
      <c r="G141" s="10">
        <v>-0.12606830123979368</v>
      </c>
      <c r="H141" s="18">
        <v>-4.9823400844516877E-2</v>
      </c>
      <c r="I141" s="18">
        <v>-0.71956392055087282</v>
      </c>
      <c r="J141" s="23"/>
      <c r="K141" s="16">
        <f t="shared" si="68"/>
        <v>0.11532142159651387</v>
      </c>
      <c r="L141" s="16">
        <f t="shared" si="69"/>
        <v>0.13744827684191055</v>
      </c>
      <c r="M141" s="16">
        <f t="shared" si="70"/>
        <v>0.65345799193708853</v>
      </c>
      <c r="N141" s="16">
        <f t="shared" si="71"/>
        <v>0.92993313484789275</v>
      </c>
      <c r="O141" s="16">
        <f t="shared" si="72"/>
        <v>0.12606830123979368</v>
      </c>
      <c r="P141" s="16">
        <f t="shared" si="73"/>
        <v>4.9823400844516877E-2</v>
      </c>
      <c r="Q141" s="16">
        <f t="shared" si="74"/>
        <v>0.71956392055087282</v>
      </c>
      <c r="S141" s="10">
        <f t="shared" si="75"/>
        <v>3.6206609934691225</v>
      </c>
      <c r="T141" s="10">
        <f t="shared" si="76"/>
        <v>13.226453391148006</v>
      </c>
      <c r="U141" s="10">
        <f t="shared" si="77"/>
        <v>16.762745062944791</v>
      </c>
      <c r="V141" s="10">
        <f t="shared" si="78"/>
        <v>25.437549654212603</v>
      </c>
      <c r="W141" s="10">
        <f t="shared" si="79"/>
        <v>0.65912467290847176</v>
      </c>
      <c r="X141" s="10">
        <f t="shared" si="80"/>
        <v>156.99879773737675</v>
      </c>
      <c r="Y141" s="10">
        <f t="shared" si="81"/>
        <v>33.975135461226145</v>
      </c>
      <c r="Z141" s="10">
        <f t="shared" si="82"/>
        <v>250.68046697328589</v>
      </c>
      <c r="AA141" s="10">
        <f t="shared" si="83"/>
        <v>15.832891933354622</v>
      </c>
      <c r="AB141" s="10">
        <f t="shared" si="84"/>
        <v>7.2866550170802125E-2</v>
      </c>
      <c r="AC141" s="196"/>
      <c r="AH141" s="1"/>
      <c r="AI141" s="1"/>
    </row>
    <row r="142" spans="1:35" ht="15">
      <c r="A142" s="72" t="s">
        <v>230</v>
      </c>
      <c r="B142" s="72" t="s">
        <v>231</v>
      </c>
      <c r="C142" s="18">
        <v>-0.23064284319303935</v>
      </c>
      <c r="D142" s="18">
        <v>-0.33583640458137326</v>
      </c>
      <c r="E142" s="18">
        <v>-0.33111688761319691</v>
      </c>
      <c r="F142" s="18">
        <v>-0.13406749304009699</v>
      </c>
      <c r="G142" s="10">
        <v>-0.15759703658500285</v>
      </c>
      <c r="H142" s="18">
        <v>-0.11499685537159093</v>
      </c>
      <c r="I142" s="18">
        <v>-0.98419213666869088</v>
      </c>
      <c r="J142" s="23"/>
      <c r="K142" s="16">
        <f t="shared" si="68"/>
        <v>0.23064284319303935</v>
      </c>
      <c r="L142" s="16">
        <f t="shared" si="69"/>
        <v>0.33583640458137326</v>
      </c>
      <c r="M142" s="16">
        <f t="shared" si="70"/>
        <v>0.33111688761319691</v>
      </c>
      <c r="N142" s="16">
        <f t="shared" si="71"/>
        <v>0.13406749304009699</v>
      </c>
      <c r="O142" s="16">
        <f t="shared" si="72"/>
        <v>0.15759703658500285</v>
      </c>
      <c r="P142" s="16">
        <f t="shared" si="73"/>
        <v>0.11499685537159093</v>
      </c>
      <c r="Q142" s="16">
        <f t="shared" si="74"/>
        <v>0.98419213666869088</v>
      </c>
      <c r="S142" s="10">
        <f t="shared" si="75"/>
        <v>5.0569562636056355</v>
      </c>
      <c r="T142" s="10">
        <f t="shared" si="76"/>
        <v>16.892953348377009</v>
      </c>
      <c r="U142" s="10">
        <f t="shared" si="77"/>
        <v>14.227169582479718</v>
      </c>
      <c r="V142" s="10">
        <f t="shared" si="78"/>
        <v>18.042951307218107</v>
      </c>
      <c r="W142" s="10">
        <f t="shared" si="79"/>
        <v>0.71131288341305443</v>
      </c>
      <c r="X142" s="10">
        <f t="shared" si="80"/>
        <v>158.63628115226948</v>
      </c>
      <c r="Y142" s="10">
        <f t="shared" si="81"/>
        <v>37.13010370758051</v>
      </c>
      <c r="Z142" s="10">
        <f t="shared" si="82"/>
        <v>250.69772824494351</v>
      </c>
      <c r="AA142" s="10">
        <f t="shared" si="83"/>
        <v>15.83343703195688</v>
      </c>
      <c r="AB142" s="10">
        <f t="shared" si="84"/>
        <v>7.2834630597944816E-2</v>
      </c>
      <c r="AC142" s="196"/>
      <c r="AH142" s="1"/>
      <c r="AI142" s="1"/>
    </row>
    <row r="143" spans="1:35" ht="15">
      <c r="A143" s="72" t="s">
        <v>24</v>
      </c>
      <c r="B143" s="72" t="s">
        <v>25</v>
      </c>
      <c r="C143" s="18">
        <v>-1.8643629824770394</v>
      </c>
      <c r="D143" s="18">
        <v>-0.60984332540538022</v>
      </c>
      <c r="E143" s="18">
        <v>1.1188754149313505</v>
      </c>
      <c r="F143" s="18">
        <v>-1.6660244825470627</v>
      </c>
      <c r="G143" s="10">
        <v>0.67791445006303985</v>
      </c>
      <c r="H143" s="18">
        <v>-2.9376826875238741E-2</v>
      </c>
      <c r="I143" s="18">
        <v>0.49237460374018382</v>
      </c>
      <c r="J143" s="23"/>
      <c r="K143" s="16">
        <f t="shared" si="68"/>
        <v>1.8643629824770394</v>
      </c>
      <c r="L143" s="16">
        <f t="shared" si="69"/>
        <v>0.60984332540538022</v>
      </c>
      <c r="M143" s="16">
        <f t="shared" si="70"/>
        <v>1.1188754149313505</v>
      </c>
      <c r="N143" s="16">
        <f t="shared" si="71"/>
        <v>1.6660244825470627</v>
      </c>
      <c r="O143" s="16">
        <f t="shared" si="72"/>
        <v>0.67791445006303985</v>
      </c>
      <c r="P143" s="16">
        <f t="shared" si="73"/>
        <v>2.9376826875238741E-2</v>
      </c>
      <c r="Q143" s="16">
        <f t="shared" si="74"/>
        <v>0.49237460374018382</v>
      </c>
      <c r="S143" s="10">
        <f t="shared" si="75"/>
        <v>15.073711986278347</v>
      </c>
      <c r="T143" s="10">
        <f t="shared" si="76"/>
        <v>19.220426920820071</v>
      </c>
      <c r="U143" s="10">
        <f t="shared" si="77"/>
        <v>5.3912184037624877</v>
      </c>
      <c r="V143" s="10">
        <f t="shared" si="78"/>
        <v>33.404429497161978</v>
      </c>
      <c r="W143" s="10">
        <f t="shared" si="79"/>
        <v>6.2128822029250251E-5</v>
      </c>
      <c r="X143" s="10">
        <f t="shared" si="80"/>
        <v>156.48682808659751</v>
      </c>
      <c r="Y143" s="10">
        <f t="shared" si="81"/>
        <v>21.315588912296842</v>
      </c>
      <c r="Z143" s="10">
        <f t="shared" si="82"/>
        <v>250.89226593573926</v>
      </c>
      <c r="AA143" s="10">
        <f t="shared" si="83"/>
        <v>15.839579095914742</v>
      </c>
      <c r="AB143" s="10">
        <f t="shared" si="84"/>
        <v>7.2474967122043266E-2</v>
      </c>
      <c r="AC143" s="196"/>
      <c r="AH143" s="1"/>
      <c r="AI143" s="1"/>
    </row>
    <row r="144" spans="1:35" ht="15">
      <c r="A144" s="72" t="s">
        <v>156</v>
      </c>
      <c r="B144" s="72" t="s">
        <v>157</v>
      </c>
      <c r="C144" s="18">
        <v>-1.9220236932756637E-2</v>
      </c>
      <c r="D144" s="18">
        <v>6.2719116617181284E-2</v>
      </c>
      <c r="E144" s="18">
        <v>-0.61867407491533299</v>
      </c>
      <c r="F144" s="18">
        <v>0.59630695081945617</v>
      </c>
      <c r="G144" s="10">
        <v>-2.7350711510558487</v>
      </c>
      <c r="H144" s="18">
        <v>-4.4711757352197345E-2</v>
      </c>
      <c r="I144" s="18">
        <v>-0.85682901985070492</v>
      </c>
      <c r="J144" s="23"/>
      <c r="K144" s="16">
        <f t="shared" si="68"/>
        <v>1.9220236932756637E-2</v>
      </c>
      <c r="L144" s="16">
        <f t="shared" si="69"/>
        <v>6.2719116617181284E-2</v>
      </c>
      <c r="M144" s="16">
        <f t="shared" si="70"/>
        <v>0.61867407491533299</v>
      </c>
      <c r="N144" s="16">
        <f t="shared" si="71"/>
        <v>0.59630695081945617</v>
      </c>
      <c r="O144" s="16">
        <f t="shared" si="72"/>
        <v>2.7350711510558487</v>
      </c>
      <c r="P144" s="16">
        <f t="shared" si="73"/>
        <v>4.4711757352197345E-2</v>
      </c>
      <c r="Q144" s="16">
        <f t="shared" si="74"/>
        <v>0.85682901985070492</v>
      </c>
      <c r="S144" s="10">
        <f t="shared" si="75"/>
        <v>4.1507751170920377</v>
      </c>
      <c r="T144" s="10">
        <f t="shared" si="76"/>
        <v>13.775590717624176</v>
      </c>
      <c r="U144" s="10">
        <f t="shared" si="77"/>
        <v>16.479128051714142</v>
      </c>
      <c r="V144" s="10">
        <f t="shared" si="78"/>
        <v>12.371575769919723</v>
      </c>
      <c r="W144" s="10">
        <f t="shared" si="79"/>
        <v>11.702336402144228</v>
      </c>
      <c r="X144" s="10">
        <f t="shared" si="80"/>
        <v>156.87072693798436</v>
      </c>
      <c r="Y144" s="10">
        <f t="shared" si="81"/>
        <v>35.594164112978888</v>
      </c>
      <c r="Z144" s="10">
        <f t="shared" si="82"/>
        <v>250.94429710945755</v>
      </c>
      <c r="AA144" s="10">
        <f t="shared" si="83"/>
        <v>15.841221452572954</v>
      </c>
      <c r="AB144" s="10">
        <f t="shared" si="84"/>
        <v>7.2378794938162461E-2</v>
      </c>
      <c r="AC144" s="196"/>
      <c r="AH144" s="1"/>
      <c r="AI144" s="1"/>
    </row>
    <row r="145" spans="1:35" ht="15">
      <c r="A145" s="72" t="s">
        <v>238</v>
      </c>
      <c r="B145" s="72" t="s">
        <v>239</v>
      </c>
      <c r="C145" s="18">
        <v>0.48050592331881964</v>
      </c>
      <c r="D145" s="18">
        <v>0.51109407796555595</v>
      </c>
      <c r="E145" s="18">
        <v>-0.55803965727206417</v>
      </c>
      <c r="F145" s="18">
        <v>-1.1890528008372299</v>
      </c>
      <c r="G145" s="10">
        <v>0.54391732484590094</v>
      </c>
      <c r="H145" s="18">
        <v>-0.16355746854862652</v>
      </c>
      <c r="I145" s="18">
        <v>-0.82900106122386308</v>
      </c>
      <c r="J145" s="23"/>
      <c r="K145" s="16">
        <f t="shared" si="68"/>
        <v>0.48050592331881964</v>
      </c>
      <c r="L145" s="16">
        <f t="shared" si="69"/>
        <v>0.51109407796555595</v>
      </c>
      <c r="M145" s="16">
        <f t="shared" si="70"/>
        <v>0.55803965727206417</v>
      </c>
      <c r="N145" s="16">
        <f t="shared" si="71"/>
        <v>1.1890528008372299</v>
      </c>
      <c r="O145" s="16">
        <f t="shared" si="72"/>
        <v>0.54391732484590094</v>
      </c>
      <c r="P145" s="16">
        <f t="shared" si="73"/>
        <v>0.16355746854862652</v>
      </c>
      <c r="Q145" s="16">
        <f t="shared" si="74"/>
        <v>0.82900106122386308</v>
      </c>
      <c r="S145" s="10">
        <f t="shared" si="75"/>
        <v>2.3642720496074272</v>
      </c>
      <c r="T145" s="10">
        <f t="shared" si="76"/>
        <v>10.648300180403965</v>
      </c>
      <c r="U145" s="10">
        <f t="shared" si="77"/>
        <v>15.990519904278703</v>
      </c>
      <c r="V145" s="10">
        <f t="shared" si="78"/>
        <v>28.118466501557037</v>
      </c>
      <c r="W145" s="10">
        <f t="shared" si="79"/>
        <v>2.0129738337481617E-2</v>
      </c>
      <c r="X145" s="10">
        <f t="shared" si="80"/>
        <v>159.86188983002111</v>
      </c>
      <c r="Y145" s="10">
        <f t="shared" si="81"/>
        <v>35.262890603690828</v>
      </c>
      <c r="Z145" s="10">
        <f t="shared" si="82"/>
        <v>252.26646880789656</v>
      </c>
      <c r="AA145" s="10">
        <f t="shared" si="83"/>
        <v>15.882898627388407</v>
      </c>
      <c r="AB145" s="10">
        <f t="shared" si="84"/>
        <v>6.9938286720937604E-2</v>
      </c>
      <c r="AC145" s="196"/>
      <c r="AH145" s="1"/>
      <c r="AI145" s="1"/>
    </row>
    <row r="146" spans="1:35" ht="15">
      <c r="A146" s="72" t="s">
        <v>192</v>
      </c>
      <c r="B146" s="72" t="s">
        <v>193</v>
      </c>
      <c r="C146" s="18">
        <v>0.40362497558780808</v>
      </c>
      <c r="D146" s="18">
        <v>0.51109407796555595</v>
      </c>
      <c r="E146" s="18">
        <v>-0.37132508364004901</v>
      </c>
      <c r="F146" s="18">
        <v>-1.5423947712508315</v>
      </c>
      <c r="G146" s="10">
        <v>0.14980813303078644</v>
      </c>
      <c r="H146" s="18">
        <v>-4.9823400844516877E-2</v>
      </c>
      <c r="I146" s="18">
        <v>-0.85109446393931376</v>
      </c>
      <c r="J146" s="23"/>
      <c r="K146" s="16">
        <f t="shared" si="68"/>
        <v>0.40362497558780808</v>
      </c>
      <c r="L146" s="16">
        <f t="shared" si="69"/>
        <v>0.51109407796555595</v>
      </c>
      <c r="M146" s="16">
        <f t="shared" si="70"/>
        <v>0.37132508364004901</v>
      </c>
      <c r="N146" s="16">
        <f t="shared" si="71"/>
        <v>1.5423947712508315</v>
      </c>
      <c r="O146" s="16">
        <f t="shared" si="72"/>
        <v>0.14980813303078644</v>
      </c>
      <c r="P146" s="16">
        <f t="shared" si="73"/>
        <v>4.9823400844516877E-2</v>
      </c>
      <c r="Q146" s="16">
        <f t="shared" si="74"/>
        <v>0.85109446393931376</v>
      </c>
      <c r="S146" s="10">
        <f t="shared" si="75"/>
        <v>2.6066099346921874</v>
      </c>
      <c r="T146" s="10">
        <f t="shared" si="76"/>
        <v>10.648300180403965</v>
      </c>
      <c r="U146" s="10">
        <f t="shared" si="77"/>
        <v>14.53210823080488</v>
      </c>
      <c r="V146" s="10">
        <f t="shared" si="78"/>
        <v>31.990639268588428</v>
      </c>
      <c r="W146" s="10">
        <f t="shared" si="79"/>
        <v>0.28728367306332075</v>
      </c>
      <c r="X146" s="10">
        <f t="shared" si="80"/>
        <v>156.99879773737675</v>
      </c>
      <c r="Y146" s="10">
        <f t="shared" si="81"/>
        <v>35.52577130797814</v>
      </c>
      <c r="Z146" s="10">
        <f t="shared" si="82"/>
        <v>252.58951033290768</v>
      </c>
      <c r="AA146" s="10">
        <f t="shared" si="83"/>
        <v>15.893064850207706</v>
      </c>
      <c r="AB146" s="10">
        <f t="shared" si="84"/>
        <v>6.9342978847059422E-2</v>
      </c>
      <c r="AC146" s="196"/>
      <c r="AH146" s="1"/>
      <c r="AI146" s="1"/>
    </row>
    <row r="147" spans="1:35" ht="15">
      <c r="A147" s="72" t="s">
        <v>332</v>
      </c>
      <c r="B147" s="72" t="s">
        <v>333</v>
      </c>
      <c r="C147" s="18">
        <v>-2.3064284319303581</v>
      </c>
      <c r="D147" s="18">
        <v>-0.41056556480610251</v>
      </c>
      <c r="E147" s="18">
        <v>-1.3493801250754238</v>
      </c>
      <c r="F147" s="18">
        <v>8.3204836626730977E-2</v>
      </c>
      <c r="G147" s="10">
        <v>0.55968169251850552</v>
      </c>
      <c r="H147" s="18">
        <v>0.17381100194446272</v>
      </c>
      <c r="I147" s="18">
        <v>1.9883403058671891E-3</v>
      </c>
      <c r="J147" s="23"/>
      <c r="K147" s="16">
        <f t="shared" si="68"/>
        <v>2.3064284319303581</v>
      </c>
      <c r="L147" s="16">
        <f t="shared" si="69"/>
        <v>0.41056556480610251</v>
      </c>
      <c r="M147" s="16">
        <f t="shared" si="70"/>
        <v>1.3493801250754238</v>
      </c>
      <c r="N147" s="16">
        <f t="shared" si="71"/>
        <v>8.3204836626730977E-2</v>
      </c>
      <c r="O147" s="16">
        <f t="shared" si="72"/>
        <v>0.55968169251850552</v>
      </c>
      <c r="P147" s="16">
        <f t="shared" si="73"/>
        <v>0.17381100194446272</v>
      </c>
      <c r="Q147" s="16">
        <f t="shared" si="74"/>
        <v>1.9883403058671891E-3</v>
      </c>
      <c r="S147" s="10">
        <f t="shared" si="75"/>
        <v>18.701761329902499</v>
      </c>
      <c r="T147" s="10">
        <f t="shared" si="76"/>
        <v>17.512827008433167</v>
      </c>
      <c r="U147" s="10">
        <f t="shared" si="77"/>
        <v>22.945587608950127</v>
      </c>
      <c r="V147" s="10">
        <f t="shared" si="78"/>
        <v>16.244343426727017</v>
      </c>
      <c r="W147" s="10">
        <f t="shared" si="79"/>
        <v>1.590497843949162E-2</v>
      </c>
      <c r="X147" s="10">
        <f t="shared" si="80"/>
        <v>151.44456947073058</v>
      </c>
      <c r="Y147" s="10">
        <f t="shared" si="81"/>
        <v>26.084177510890932</v>
      </c>
      <c r="Z147" s="10">
        <f t="shared" si="82"/>
        <v>252.94917133407381</v>
      </c>
      <c r="AA147" s="10">
        <f t="shared" si="83"/>
        <v>15.904375854904643</v>
      </c>
      <c r="AB147" s="10">
        <f t="shared" si="84"/>
        <v>6.8680635489330011E-2</v>
      </c>
      <c r="AC147" s="196"/>
      <c r="AH147" s="1"/>
      <c r="AI147" s="1"/>
    </row>
    <row r="148" spans="1:35" ht="15">
      <c r="A148" s="72" t="s">
        <v>160</v>
      </c>
      <c r="B148" s="72" t="s">
        <v>161</v>
      </c>
      <c r="C148" s="18">
        <v>-0.1922023693275336</v>
      </c>
      <c r="D148" s="18">
        <v>-0.75930164585483784</v>
      </c>
      <c r="E148" s="18">
        <v>-1.1634812357642368</v>
      </c>
      <c r="F148" s="18">
        <v>0.17528829940470597</v>
      </c>
      <c r="G148" s="10">
        <v>4.7339743158856681E-2</v>
      </c>
      <c r="H148" s="18">
        <v>-4.7267579098357111E-2</v>
      </c>
      <c r="I148" s="18">
        <v>-0.67953442837221778</v>
      </c>
      <c r="J148" s="23"/>
      <c r="K148" s="16">
        <f t="shared" si="68"/>
        <v>0.1922023693275336</v>
      </c>
      <c r="L148" s="16">
        <f t="shared" si="69"/>
        <v>0.75930164585483784</v>
      </c>
      <c r="M148" s="16">
        <f t="shared" si="70"/>
        <v>1.1634812357642368</v>
      </c>
      <c r="N148" s="16">
        <f t="shared" si="71"/>
        <v>0.17528829940470597</v>
      </c>
      <c r="O148" s="16">
        <f t="shared" si="72"/>
        <v>4.7339743158856681E-2</v>
      </c>
      <c r="P148" s="16">
        <f t="shared" si="73"/>
        <v>4.7267579098357111E-2</v>
      </c>
      <c r="Q148" s="16">
        <f t="shared" si="74"/>
        <v>0.67953442837221778</v>
      </c>
      <c r="S148" s="10">
        <f t="shared" si="75"/>
        <v>4.8855465400090967</v>
      </c>
      <c r="T148" s="10">
        <f t="shared" si="76"/>
        <v>20.553248364063922</v>
      </c>
      <c r="U148" s="10">
        <f t="shared" si="77"/>
        <v>21.199176913542406</v>
      </c>
      <c r="V148" s="10">
        <f t="shared" si="78"/>
        <v>15.510551404463767</v>
      </c>
      <c r="W148" s="10">
        <f t="shared" si="79"/>
        <v>0.40762720133400698</v>
      </c>
      <c r="X148" s="10">
        <f t="shared" si="80"/>
        <v>156.93475580545575</v>
      </c>
      <c r="Y148" s="10">
        <f t="shared" si="81"/>
        <v>33.510088461242077</v>
      </c>
      <c r="Z148" s="10">
        <f t="shared" si="82"/>
        <v>253.00099469011101</v>
      </c>
      <c r="AA148" s="10">
        <f t="shared" si="83"/>
        <v>15.906004988371876</v>
      </c>
      <c r="AB148" s="10">
        <f t="shared" si="84"/>
        <v>6.8585237621520023E-2</v>
      </c>
      <c r="AC148" s="196"/>
      <c r="AH148" s="1"/>
      <c r="AI148" s="1"/>
    </row>
    <row r="149" spans="1:35" ht="15">
      <c r="A149" s="72" t="s">
        <v>328</v>
      </c>
      <c r="B149" s="72" t="s">
        <v>329</v>
      </c>
      <c r="C149" s="18">
        <v>-0.67270829264635734</v>
      </c>
      <c r="D149" s="18">
        <v>-0.41056556480610251</v>
      </c>
      <c r="E149" s="18">
        <v>-0.61251103014283703</v>
      </c>
      <c r="F149" s="18">
        <v>8.8035553740626729E-2</v>
      </c>
      <c r="G149" s="10">
        <v>-0.65417461827204704</v>
      </c>
      <c r="H149" s="18">
        <v>-0.11627476624467081</v>
      </c>
      <c r="I149" s="18">
        <v>-0.82057189323475443</v>
      </c>
      <c r="J149" s="23"/>
      <c r="K149" s="16">
        <f t="shared" si="68"/>
        <v>0.67270829264635734</v>
      </c>
      <c r="L149" s="16">
        <f t="shared" si="69"/>
        <v>0.41056556480610251</v>
      </c>
      <c r="M149" s="16">
        <f t="shared" si="70"/>
        <v>0.61251103014283703</v>
      </c>
      <c r="N149" s="16">
        <f t="shared" si="71"/>
        <v>8.8035553740626729E-2</v>
      </c>
      <c r="O149" s="16">
        <f t="shared" si="72"/>
        <v>0.65417461827204704</v>
      </c>
      <c r="P149" s="16">
        <f t="shared" si="73"/>
        <v>0.11627476624467081</v>
      </c>
      <c r="Q149" s="16">
        <f t="shared" si="74"/>
        <v>0.82057189323475443</v>
      </c>
      <c r="S149" s="10">
        <f t="shared" si="75"/>
        <v>7.2405831519227464</v>
      </c>
      <c r="T149" s="10">
        <f t="shared" si="76"/>
        <v>17.512827008433167</v>
      </c>
      <c r="U149" s="10">
        <f t="shared" si="77"/>
        <v>16.429128900121519</v>
      </c>
      <c r="V149" s="10">
        <f t="shared" si="78"/>
        <v>16.205427055237497</v>
      </c>
      <c r="W149" s="10">
        <f t="shared" si="79"/>
        <v>1.7955229566457582</v>
      </c>
      <c r="X149" s="10">
        <f t="shared" si="80"/>
        <v>158.66847358913091</v>
      </c>
      <c r="Y149" s="10">
        <f t="shared" si="81"/>
        <v>35.162852530873835</v>
      </c>
      <c r="Z149" s="10">
        <f t="shared" si="82"/>
        <v>253.01481519236543</v>
      </c>
      <c r="AA149" s="10">
        <f t="shared" si="83"/>
        <v>15.906439425351151</v>
      </c>
      <c r="AB149" s="10">
        <f t="shared" si="84"/>
        <v>6.8559798108825509E-2</v>
      </c>
      <c r="AC149" s="196"/>
      <c r="AH149" s="1"/>
      <c r="AI149" s="1"/>
    </row>
    <row r="150" spans="1:35" ht="15">
      <c r="A150" s="72" t="s">
        <v>346</v>
      </c>
      <c r="B150" s="72" t="s">
        <v>347</v>
      </c>
      <c r="C150" s="18">
        <v>-0.40362497558781563</v>
      </c>
      <c r="D150" s="18">
        <v>-0.46038500495592172</v>
      </c>
      <c r="E150" s="18">
        <v>-1.92681639702982</v>
      </c>
      <c r="F150" s="18">
        <v>0.48840205661121472</v>
      </c>
      <c r="G150" s="10">
        <v>0.60697479553631839</v>
      </c>
      <c r="H150" s="18">
        <v>-0.23639838831417986</v>
      </c>
      <c r="I150" s="18">
        <v>-3.3922345351485222E-2</v>
      </c>
      <c r="J150" s="23"/>
      <c r="K150" s="16">
        <f t="shared" si="68"/>
        <v>0.40362497558781563</v>
      </c>
      <c r="L150" s="16">
        <f t="shared" si="69"/>
        <v>0.46038500495592172</v>
      </c>
      <c r="M150" s="16">
        <f t="shared" si="70"/>
        <v>1.92681639702982</v>
      </c>
      <c r="N150" s="16">
        <f t="shared" si="71"/>
        <v>0.48840205661121472</v>
      </c>
      <c r="O150" s="16">
        <f t="shared" si="72"/>
        <v>0.60697479553631839</v>
      </c>
      <c r="P150" s="16">
        <f t="shared" si="73"/>
        <v>0.23639838831417986</v>
      </c>
      <c r="Q150" s="16">
        <f t="shared" si="74"/>
        <v>3.3922345351485222E-2</v>
      </c>
      <c r="S150" s="10">
        <f t="shared" si="75"/>
        <v>5.8648723530574216</v>
      </c>
      <c r="T150" s="10">
        <f t="shared" si="76"/>
        <v>17.932281056679368</v>
      </c>
      <c r="U150" s="10">
        <f t="shared" si="77"/>
        <v>28.811039071344375</v>
      </c>
      <c r="V150" s="10">
        <f t="shared" si="78"/>
        <v>13.142292419001224</v>
      </c>
      <c r="W150" s="10">
        <f t="shared" si="79"/>
        <v>6.2128822029264945E-3</v>
      </c>
      <c r="X150" s="10">
        <f t="shared" si="80"/>
        <v>161.709145845969</v>
      </c>
      <c r="Y150" s="10">
        <f t="shared" si="81"/>
        <v>26.452278016997596</v>
      </c>
      <c r="Z150" s="10">
        <f t="shared" si="82"/>
        <v>253.91812164525192</v>
      </c>
      <c r="AA150" s="10">
        <f t="shared" si="83"/>
        <v>15.934808491012745</v>
      </c>
      <c r="AB150" s="10">
        <f t="shared" si="84"/>
        <v>6.6898578552349153E-2</v>
      </c>
      <c r="AC150" s="196"/>
      <c r="AH150" s="1"/>
      <c r="AI150" s="1"/>
    </row>
    <row r="151" spans="1:35" ht="15">
      <c r="A151" s="72" t="s">
        <v>36</v>
      </c>
      <c r="B151" s="72" t="s">
        <v>37</v>
      </c>
      <c r="C151" s="18">
        <v>-1.5568391915529933</v>
      </c>
      <c r="D151" s="18">
        <v>-0.98348912652902565</v>
      </c>
      <c r="E151" s="18">
        <v>0.5617210879846789</v>
      </c>
      <c r="F151" s="18">
        <v>-0.93993771656722191</v>
      </c>
      <c r="G151" s="10">
        <v>0.44144893497397114</v>
      </c>
      <c r="H151" s="18">
        <v>1.5123205598579147E-5</v>
      </c>
      <c r="I151" s="18">
        <v>-0.29150725518540738</v>
      </c>
      <c r="J151" s="23"/>
      <c r="K151" s="16">
        <f t="shared" si="68"/>
        <v>1.5568391915529933</v>
      </c>
      <c r="L151" s="16">
        <f t="shared" si="69"/>
        <v>0.98348912652902565</v>
      </c>
      <c r="M151" s="16">
        <f t="shared" si="70"/>
        <v>0.5617210879846789</v>
      </c>
      <c r="N151" s="16">
        <f t="shared" si="71"/>
        <v>0.93993771656722191</v>
      </c>
      <c r="O151" s="16">
        <f t="shared" si="72"/>
        <v>0.44144893497397114</v>
      </c>
      <c r="P151" s="16">
        <f t="shared" si="73"/>
        <v>1.5123205598579147E-5</v>
      </c>
      <c r="Q151" s="16">
        <f t="shared" si="74"/>
        <v>0.29150725518540738</v>
      </c>
      <c r="S151" s="10">
        <f t="shared" si="75"/>
        <v>12.780368098159151</v>
      </c>
      <c r="T151" s="10">
        <f t="shared" si="76"/>
        <v>22.636247239748098</v>
      </c>
      <c r="U151" s="10">
        <f t="shared" si="77"/>
        <v>8.2889523218286385</v>
      </c>
      <c r="V151" s="10">
        <f t="shared" si="78"/>
        <v>25.538567265727892</v>
      </c>
      <c r="W151" s="10">
        <f t="shared" si="79"/>
        <v>5.9705797970123292E-2</v>
      </c>
      <c r="X151" s="10">
        <f t="shared" si="80"/>
        <v>155.75233656501328</v>
      </c>
      <c r="Y151" s="10">
        <f t="shared" si="81"/>
        <v>29.168237989257786</v>
      </c>
      <c r="Z151" s="10">
        <f t="shared" si="82"/>
        <v>254.22441527770499</v>
      </c>
      <c r="AA151" s="10">
        <f t="shared" si="83"/>
        <v>15.944416429512401</v>
      </c>
      <c r="AB151" s="10">
        <f t="shared" si="84"/>
        <v>6.6335962373041735E-2</v>
      </c>
      <c r="AC151" s="196"/>
      <c r="AH151" s="1"/>
      <c r="AI151" s="1"/>
    </row>
    <row r="152" spans="1:35" ht="15">
      <c r="A152" s="72" t="s">
        <v>132</v>
      </c>
      <c r="B152" s="72" t="s">
        <v>133</v>
      </c>
      <c r="C152" s="18">
        <v>-0.80724995117562715</v>
      </c>
      <c r="D152" s="18">
        <v>-0.68457248563010953</v>
      </c>
      <c r="E152" s="18">
        <v>-1.2698685038027329</v>
      </c>
      <c r="F152" s="18">
        <v>8.0103183086706109E-2</v>
      </c>
      <c r="G152" s="10">
        <v>-0.78028955965288282</v>
      </c>
      <c r="H152" s="18">
        <v>-5.6212955209916295E-2</v>
      </c>
      <c r="I152" s="18">
        <v>-0.4038678734146342</v>
      </c>
      <c r="J152" s="23"/>
      <c r="K152" s="16">
        <f t="shared" si="68"/>
        <v>0.80724995117562715</v>
      </c>
      <c r="L152" s="16">
        <f t="shared" si="69"/>
        <v>0.68457248563010953</v>
      </c>
      <c r="M152" s="16">
        <f t="shared" si="70"/>
        <v>1.2698685038027329</v>
      </c>
      <c r="N152" s="16">
        <f t="shared" si="71"/>
        <v>8.0103183086706109E-2</v>
      </c>
      <c r="O152" s="16">
        <f t="shared" si="72"/>
        <v>0.78028955965288282</v>
      </c>
      <c r="P152" s="16">
        <f t="shared" si="73"/>
        <v>5.6212955209916295E-2</v>
      </c>
      <c r="Q152" s="16">
        <f t="shared" si="74"/>
        <v>0.4038678734146342</v>
      </c>
      <c r="S152" s="10">
        <f t="shared" si="75"/>
        <v>7.982742924994823</v>
      </c>
      <c r="T152" s="10">
        <f t="shared" si="76"/>
        <v>19.881253195054104</v>
      </c>
      <c r="U152" s="10">
        <f t="shared" si="77"/>
        <v>22.190163681905592</v>
      </c>
      <c r="V152" s="10">
        <f t="shared" si="78"/>
        <v>16.269355024576495</v>
      </c>
      <c r="W152" s="10">
        <f t="shared" si="79"/>
        <v>2.1494087269244493</v>
      </c>
      <c r="X152" s="10">
        <f t="shared" si="80"/>
        <v>157.15895972414626</v>
      </c>
      <c r="Y152" s="10">
        <f t="shared" si="81"/>
        <v>30.394528974699437</v>
      </c>
      <c r="Z152" s="10">
        <f t="shared" si="82"/>
        <v>256.02641225230116</v>
      </c>
      <c r="AA152" s="10">
        <f t="shared" si="83"/>
        <v>16.000825361596231</v>
      </c>
      <c r="AB152" s="10">
        <f t="shared" si="84"/>
        <v>6.3032800321269788E-2</v>
      </c>
      <c r="AC152" s="196"/>
      <c r="AH152" s="1"/>
      <c r="AI152" s="1"/>
    </row>
    <row r="153" spans="1:35" ht="15">
      <c r="A153" s="72" t="s">
        <v>38</v>
      </c>
      <c r="B153" s="72" t="s">
        <v>39</v>
      </c>
      <c r="C153" s="18">
        <v>-2.2295474841993466</v>
      </c>
      <c r="D153" s="18">
        <v>-0.56002388525556102</v>
      </c>
      <c r="E153" s="18">
        <v>-0.16026274587102751</v>
      </c>
      <c r="F153" s="18">
        <v>-0.99471138558070504</v>
      </c>
      <c r="G153" s="10">
        <v>0.6857966338993412</v>
      </c>
      <c r="H153" s="18">
        <v>0.17381100194446272</v>
      </c>
      <c r="I153" s="18">
        <v>-0.45114388432596791</v>
      </c>
      <c r="J153" s="23"/>
      <c r="K153" s="16">
        <f t="shared" si="68"/>
        <v>2.2295474841993466</v>
      </c>
      <c r="L153" s="16">
        <f t="shared" si="69"/>
        <v>0.56002388525556102</v>
      </c>
      <c r="M153" s="16">
        <f t="shared" si="70"/>
        <v>0.16026274587102751</v>
      </c>
      <c r="N153" s="16">
        <f t="shared" si="71"/>
        <v>0.99471138558070504</v>
      </c>
      <c r="O153" s="16">
        <f t="shared" si="72"/>
        <v>0.6857966338993412</v>
      </c>
      <c r="P153" s="16">
        <f t="shared" si="73"/>
        <v>0.17381100194446272</v>
      </c>
      <c r="Q153" s="16">
        <f t="shared" si="74"/>
        <v>0.45114388432596791</v>
      </c>
      <c r="S153" s="10">
        <f t="shared" si="75"/>
        <v>18.042720496074438</v>
      </c>
      <c r="T153" s="10">
        <f t="shared" si="76"/>
        <v>18.786081012872824</v>
      </c>
      <c r="U153" s="10">
        <f t="shared" si="77"/>
        <v>12.967473964799384</v>
      </c>
      <c r="V153" s="10">
        <f t="shared" si="78"/>
        <v>26.095172534707245</v>
      </c>
      <c r="W153" s="10">
        <f t="shared" si="79"/>
        <v>0</v>
      </c>
      <c r="X153" s="10">
        <f t="shared" si="80"/>
        <v>151.44456947073058</v>
      </c>
      <c r="Y153" s="10">
        <f t="shared" si="81"/>
        <v>30.918040954370316</v>
      </c>
      <c r="Z153" s="10">
        <f t="shared" si="82"/>
        <v>258.2540584335548</v>
      </c>
      <c r="AA153" s="10">
        <f t="shared" si="83"/>
        <v>16.070284951846833</v>
      </c>
      <c r="AB153" s="10">
        <f t="shared" si="84"/>
        <v>5.8965425276721106E-2</v>
      </c>
      <c r="AC153" s="196"/>
      <c r="AH153" s="1"/>
      <c r="AI153" s="1"/>
    </row>
    <row r="154" spans="1:35" ht="15">
      <c r="A154" s="72" t="s">
        <v>122</v>
      </c>
      <c r="B154" s="72" t="s">
        <v>123</v>
      </c>
      <c r="C154" s="18">
        <v>-1.422297533023722</v>
      </c>
      <c r="D154" s="18">
        <v>-6.1829483757367174E-2</v>
      </c>
      <c r="E154" s="18">
        <v>-0.6287899511115097</v>
      </c>
      <c r="F154" s="18">
        <v>-0.63379684964994243</v>
      </c>
      <c r="G154" s="10">
        <v>-1.5054504725926925</v>
      </c>
      <c r="H154" s="18">
        <v>-7.793744005227432E-2</v>
      </c>
      <c r="I154" s="18">
        <v>-0.41973477797231767</v>
      </c>
      <c r="J154" s="23"/>
      <c r="K154" s="16">
        <f t="shared" si="68"/>
        <v>1.422297533023722</v>
      </c>
      <c r="L154" s="16">
        <f t="shared" si="69"/>
        <v>6.1829483757367174E-2</v>
      </c>
      <c r="M154" s="16">
        <f t="shared" si="70"/>
        <v>0.6287899511115097</v>
      </c>
      <c r="N154" s="16">
        <f t="shared" si="71"/>
        <v>0.63379684964994243</v>
      </c>
      <c r="O154" s="16">
        <f t="shared" si="72"/>
        <v>1.5054504725926925</v>
      </c>
      <c r="P154" s="16">
        <f t="shared" si="73"/>
        <v>7.793744005227432E-2</v>
      </c>
      <c r="Q154" s="16">
        <f t="shared" si="74"/>
        <v>0.41973477797231767</v>
      </c>
      <c r="S154" s="10">
        <f t="shared" si="75"/>
        <v>11.83650636585493</v>
      </c>
      <c r="T154" s="10">
        <f t="shared" si="76"/>
        <v>14.715639361252867</v>
      </c>
      <c r="U154" s="10">
        <f t="shared" si="77"/>
        <v>16.561360154337958</v>
      </c>
      <c r="V154" s="10">
        <f t="shared" si="78"/>
        <v>22.538081044656533</v>
      </c>
      <c r="W154" s="10">
        <f t="shared" si="79"/>
        <v>4.8015638817097095</v>
      </c>
      <c r="X154" s="10">
        <f t="shared" si="80"/>
        <v>157.70412124218106</v>
      </c>
      <c r="Y154" s="10">
        <f t="shared" si="81"/>
        <v>30.569733137097113</v>
      </c>
      <c r="Z154" s="10">
        <f t="shared" si="82"/>
        <v>258.72700518709019</v>
      </c>
      <c r="AA154" s="10">
        <f t="shared" si="83"/>
        <v>16.084993167144653</v>
      </c>
      <c r="AB154" s="10">
        <f t="shared" si="84"/>
        <v>5.810414999945035E-2</v>
      </c>
      <c r="AC154" s="196"/>
      <c r="AH154" s="1"/>
      <c r="AI154" s="1"/>
    </row>
    <row r="155" spans="1:35" ht="15">
      <c r="A155" s="72" t="s">
        <v>190</v>
      </c>
      <c r="B155" s="72" t="s">
        <v>191</v>
      </c>
      <c r="C155" s="18">
        <v>-1.153214215965181</v>
      </c>
      <c r="D155" s="18">
        <v>-1.1578571670533933</v>
      </c>
      <c r="E155" s="18">
        <v>0.40849281103238827</v>
      </c>
      <c r="F155" s="18">
        <v>-2.1144749441106501</v>
      </c>
      <c r="G155" s="10">
        <v>0.67791445006303985</v>
      </c>
      <c r="H155" s="18">
        <v>0.25304147607541549</v>
      </c>
      <c r="I155" s="18">
        <v>-8.2277697430019447E-2</v>
      </c>
      <c r="J155" s="23"/>
      <c r="K155" s="16">
        <f t="shared" si="68"/>
        <v>1.153214215965181</v>
      </c>
      <c r="L155" s="16">
        <f t="shared" si="69"/>
        <v>1.1578571670533933</v>
      </c>
      <c r="M155" s="16">
        <f t="shared" si="70"/>
        <v>0.40849281103238827</v>
      </c>
      <c r="N155" s="16">
        <f t="shared" si="71"/>
        <v>2.1144749441106501</v>
      </c>
      <c r="O155" s="16">
        <f t="shared" si="72"/>
        <v>0.67791445006303985</v>
      </c>
      <c r="P155" s="16">
        <f t="shared" si="73"/>
        <v>0.25304147607541549</v>
      </c>
      <c r="Q155" s="16">
        <f t="shared" si="74"/>
        <v>8.2277697430019447E-2</v>
      </c>
      <c r="S155" s="10">
        <f t="shared" si="75"/>
        <v>10.057391648525345</v>
      </c>
      <c r="T155" s="10">
        <f t="shared" si="76"/>
        <v>24.325852821662899</v>
      </c>
      <c r="U155" s="10">
        <f t="shared" si="77"/>
        <v>9.1947362146237737</v>
      </c>
      <c r="V155" s="10">
        <f t="shared" si="78"/>
        <v>38.789316582404005</v>
      </c>
      <c r="W155" s="10">
        <f t="shared" si="79"/>
        <v>6.2128822029250251E-5</v>
      </c>
      <c r="X155" s="10">
        <f t="shared" si="80"/>
        <v>149.50078186977194</v>
      </c>
      <c r="Y155" s="10">
        <f t="shared" si="81"/>
        <v>26.952016604980582</v>
      </c>
      <c r="Z155" s="10">
        <f t="shared" si="82"/>
        <v>258.82015787079058</v>
      </c>
      <c r="AA155" s="10">
        <f t="shared" si="83"/>
        <v>16.08788854607063</v>
      </c>
      <c r="AB155" s="10">
        <f t="shared" si="84"/>
        <v>5.7934604052727323E-2</v>
      </c>
      <c r="AC155" s="196"/>
      <c r="AH155" s="1"/>
      <c r="AI155" s="1"/>
    </row>
    <row r="156" spans="1:35" ht="15">
      <c r="A156" s="72" t="s">
        <v>150</v>
      </c>
      <c r="B156" s="72" t="s">
        <v>151</v>
      </c>
      <c r="C156" s="18">
        <v>-0.69192852957911055</v>
      </c>
      <c r="D156" s="18">
        <v>0.61073295826519525</v>
      </c>
      <c r="E156" s="18">
        <v>-0.82979812135433706</v>
      </c>
      <c r="F156" s="18">
        <v>-1.8553586096503569</v>
      </c>
      <c r="G156" s="10">
        <v>0.6857966338993412</v>
      </c>
      <c r="H156" s="18">
        <v>-8.6882816163833504E-2</v>
      </c>
      <c r="I156" s="18">
        <v>-0.44859399056945748</v>
      </c>
      <c r="J156" s="23"/>
      <c r="K156" s="16">
        <f t="shared" si="68"/>
        <v>0.69192852957911055</v>
      </c>
      <c r="L156" s="16">
        <f t="shared" si="69"/>
        <v>0.61073295826519525</v>
      </c>
      <c r="M156" s="16">
        <f t="shared" si="70"/>
        <v>0.82979812135433706</v>
      </c>
      <c r="N156" s="16">
        <f t="shared" si="71"/>
        <v>1.8553586096503569</v>
      </c>
      <c r="O156" s="16">
        <f t="shared" si="72"/>
        <v>0.6857966338993412</v>
      </c>
      <c r="P156" s="16">
        <f t="shared" si="73"/>
        <v>8.6882816163833504E-2</v>
      </c>
      <c r="Q156" s="16">
        <f t="shared" si="74"/>
        <v>0.44859399056945748</v>
      </c>
      <c r="S156" s="10">
        <f t="shared" si="75"/>
        <v>7.3443894716008238</v>
      </c>
      <c r="T156" s="10">
        <f t="shared" si="76"/>
        <v>10.007950213258873</v>
      </c>
      <c r="U156" s="10">
        <f t="shared" si="77"/>
        <v>18.237796110241391</v>
      </c>
      <c r="V156" s="10">
        <f t="shared" si="78"/>
        <v>35.628849353451592</v>
      </c>
      <c r="W156" s="10">
        <f t="shared" si="79"/>
        <v>0</v>
      </c>
      <c r="X156" s="10">
        <f t="shared" si="80"/>
        <v>157.92887386775456</v>
      </c>
      <c r="Y156" s="10">
        <f t="shared" si="81"/>
        <v>30.889690601145446</v>
      </c>
      <c r="Z156" s="10">
        <f t="shared" si="82"/>
        <v>260.03754961745267</v>
      </c>
      <c r="AA156" s="10">
        <f t="shared" si="83"/>
        <v>16.125679818768965</v>
      </c>
      <c r="AB156" s="10">
        <f t="shared" si="84"/>
        <v>5.5721644273949877E-2</v>
      </c>
      <c r="AC156" s="196"/>
      <c r="AH156" s="1"/>
      <c r="AI156" s="1"/>
    </row>
    <row r="157" spans="1:35" ht="15">
      <c r="A157" s="72" t="s">
        <v>90</v>
      </c>
      <c r="B157" s="72" t="s">
        <v>91</v>
      </c>
      <c r="C157" s="18">
        <v>9.610118466376065E-2</v>
      </c>
      <c r="D157" s="18">
        <v>3.7809396542272125E-2</v>
      </c>
      <c r="E157" s="18">
        <v>-0.48344452218140926</v>
      </c>
      <c r="F157" s="18">
        <v>-1.6332555628696332</v>
      </c>
      <c r="G157" s="10">
        <v>-1.5685079432831108</v>
      </c>
      <c r="H157" s="18">
        <v>-8.1771172671513959E-2</v>
      </c>
      <c r="I157" s="18">
        <v>-0.4789904819070136</v>
      </c>
      <c r="J157" s="23"/>
      <c r="K157" s="16">
        <f t="shared" si="68"/>
        <v>9.610118466376065E-2</v>
      </c>
      <c r="L157" s="16">
        <f t="shared" si="69"/>
        <v>3.7809396542272125E-2</v>
      </c>
      <c r="M157" s="16">
        <f t="shared" si="70"/>
        <v>0.48344452218140926</v>
      </c>
      <c r="N157" s="16">
        <f t="shared" si="71"/>
        <v>1.6332555628696332</v>
      </c>
      <c r="O157" s="16">
        <f t="shared" si="72"/>
        <v>1.5685079432831108</v>
      </c>
      <c r="P157" s="16">
        <f t="shared" si="73"/>
        <v>8.1771172671513959E-2</v>
      </c>
      <c r="Q157" s="16">
        <f t="shared" si="74"/>
        <v>0.4789904819070136</v>
      </c>
      <c r="S157" s="10">
        <f t="shared" si="75"/>
        <v>3.6941750775116042</v>
      </c>
      <c r="T157" s="10">
        <f t="shared" si="76"/>
        <v>13.961118469733069</v>
      </c>
      <c r="U157" s="10">
        <f t="shared" si="77"/>
        <v>15.399500076183283</v>
      </c>
      <c r="V157" s="10">
        <f t="shared" si="78"/>
        <v>33.026717098679512</v>
      </c>
      <c r="W157" s="10">
        <f t="shared" si="79"/>
        <v>5.0818891267057529</v>
      </c>
      <c r="X157" s="10">
        <f t="shared" si="80"/>
        <v>157.80042419932391</v>
      </c>
      <c r="Y157" s="10">
        <f t="shared" si="81"/>
        <v>31.2284927936605</v>
      </c>
      <c r="Z157" s="10">
        <f t="shared" si="82"/>
        <v>260.19231684179761</v>
      </c>
      <c r="AA157" s="10">
        <f t="shared" si="83"/>
        <v>16.130477886342909</v>
      </c>
      <c r="AB157" s="10">
        <f t="shared" si="84"/>
        <v>5.5440681771264377E-2</v>
      </c>
      <c r="AC157" s="196"/>
      <c r="AH157" s="1"/>
      <c r="AI157" s="1"/>
    </row>
    <row r="158" spans="1:35" ht="15">
      <c r="A158" s="72" t="s">
        <v>98</v>
      </c>
      <c r="B158" s="72" t="s">
        <v>99</v>
      </c>
      <c r="C158" s="18">
        <v>0.44206544945331389</v>
      </c>
      <c r="D158" s="18">
        <v>-0.53511416518065102</v>
      </c>
      <c r="E158" s="18">
        <v>0.84316716140208592</v>
      </c>
      <c r="F158" s="18">
        <v>-0.18959408761753893</v>
      </c>
      <c r="G158" s="10">
        <v>-5.0130222797472088</v>
      </c>
      <c r="H158" s="18">
        <v>-5.4935044336836408E-2</v>
      </c>
      <c r="I158" s="18">
        <v>5.7358670502776821E-2</v>
      </c>
      <c r="J158" s="23"/>
      <c r="K158" s="16">
        <f t="shared" si="68"/>
        <v>0.44206544945331389</v>
      </c>
      <c r="L158" s="16">
        <f t="shared" si="69"/>
        <v>0.53511416518065102</v>
      </c>
      <c r="M158" s="16">
        <f t="shared" si="70"/>
        <v>0.84316716140208592</v>
      </c>
      <c r="N158" s="16">
        <f t="shared" si="71"/>
        <v>0.18959408761753893</v>
      </c>
      <c r="O158" s="16">
        <f t="shared" si="72"/>
        <v>5.0130222797472088</v>
      </c>
      <c r="P158" s="16">
        <f t="shared" si="73"/>
        <v>5.4935044336836408E-2</v>
      </c>
      <c r="Q158" s="16">
        <f t="shared" si="74"/>
        <v>5.7358670502776821E-2</v>
      </c>
      <c r="S158" s="10">
        <f t="shared" si="75"/>
        <v>2.4839633221188024</v>
      </c>
      <c r="T158" s="10">
        <f t="shared" si="76"/>
        <v>18.570769541361827</v>
      </c>
      <c r="U158" s="10">
        <f t="shared" si="77"/>
        <v>6.7475672893341541</v>
      </c>
      <c r="V158" s="10">
        <f t="shared" si="78"/>
        <v>18.51775508943313</v>
      </c>
      <c r="W158" s="10">
        <f t="shared" si="79"/>
        <v>32.476537010535644</v>
      </c>
      <c r="X158" s="10">
        <f t="shared" si="80"/>
        <v>157.12692079456755</v>
      </c>
      <c r="Y158" s="10">
        <f t="shared" si="81"/>
        <v>25.521661249858195</v>
      </c>
      <c r="Z158" s="10">
        <f t="shared" si="82"/>
        <v>261.44517429720929</v>
      </c>
      <c r="AA158" s="10">
        <f t="shared" si="83"/>
        <v>16.169266349998978</v>
      </c>
      <c r="AB158" s="10">
        <f t="shared" si="84"/>
        <v>5.3169329053491698E-2</v>
      </c>
      <c r="AC158" s="196"/>
      <c r="AH158" s="1"/>
      <c r="AI158" s="1"/>
    </row>
    <row r="159" spans="1:35" ht="15">
      <c r="A159" s="72" t="s">
        <v>294</v>
      </c>
      <c r="B159" s="72" t="s">
        <v>295</v>
      </c>
      <c r="C159" s="18">
        <v>-0.1922023693275336</v>
      </c>
      <c r="D159" s="18">
        <v>-8.6739203832276332E-2</v>
      </c>
      <c r="E159" s="18">
        <v>-0.66401299919676793</v>
      </c>
      <c r="F159" s="18">
        <v>-1.3001026584630697</v>
      </c>
      <c r="G159" s="10">
        <v>0.67791445006303985</v>
      </c>
      <c r="H159" s="18">
        <v>-0.20189479474102301</v>
      </c>
      <c r="I159" s="18">
        <v>-0.85118791969919161</v>
      </c>
      <c r="J159" s="23"/>
      <c r="K159" s="16">
        <f t="shared" si="68"/>
        <v>0.1922023693275336</v>
      </c>
      <c r="L159" s="16">
        <f t="shared" si="69"/>
        <v>8.6739203832276332E-2</v>
      </c>
      <c r="M159" s="16">
        <f t="shared" si="70"/>
        <v>0.66401299919676793</v>
      </c>
      <c r="N159" s="16">
        <f t="shared" si="71"/>
        <v>1.3001026584630697</v>
      </c>
      <c r="O159" s="16">
        <f t="shared" si="72"/>
        <v>0.67791445006303985</v>
      </c>
      <c r="P159" s="16">
        <f t="shared" si="73"/>
        <v>0.20189479474102301</v>
      </c>
      <c r="Q159" s="16">
        <f t="shared" si="74"/>
        <v>0.85118791969919161</v>
      </c>
      <c r="S159" s="10">
        <f t="shared" si="75"/>
        <v>4.8855465400090967</v>
      </c>
      <c r="T159" s="10">
        <f t="shared" si="76"/>
        <v>14.907372054903867</v>
      </c>
      <c r="U159" s="10">
        <f t="shared" si="77"/>
        <v>16.849285792304304</v>
      </c>
      <c r="V159" s="10">
        <f t="shared" si="78"/>
        <v>29.308523365242799</v>
      </c>
      <c r="W159" s="10">
        <f t="shared" si="79"/>
        <v>6.2128822029250251E-5</v>
      </c>
      <c r="X159" s="10">
        <f t="shared" si="80"/>
        <v>160.8328070628931</v>
      </c>
      <c r="Y159" s="10">
        <f t="shared" si="81"/>
        <v>35.526885374776128</v>
      </c>
      <c r="Z159" s="10">
        <f t="shared" si="82"/>
        <v>262.31048231895136</v>
      </c>
      <c r="AA159" s="10">
        <f t="shared" si="83"/>
        <v>16.196002047386614</v>
      </c>
      <c r="AB159" s="10">
        <f t="shared" si="84"/>
        <v>5.1603755344220792E-2</v>
      </c>
      <c r="AC159" s="196"/>
      <c r="AH159" s="1"/>
      <c r="AI159" s="1"/>
    </row>
    <row r="160" spans="1:35" ht="15">
      <c r="A160" s="72" t="s">
        <v>286</v>
      </c>
      <c r="B160" s="72" t="s">
        <v>287</v>
      </c>
      <c r="C160" s="18">
        <v>0.38440473865505487</v>
      </c>
      <c r="D160" s="18">
        <v>-0.13655864398209555</v>
      </c>
      <c r="E160" s="18">
        <v>-1.3956859633759531</v>
      </c>
      <c r="F160" s="18">
        <v>-0.63379684964994243</v>
      </c>
      <c r="G160" s="10">
        <v>-2.3567263269133396</v>
      </c>
      <c r="H160" s="18">
        <v>-0.11371894449851105</v>
      </c>
      <c r="I160" s="18">
        <v>-0.70303140741155035</v>
      </c>
      <c r="J160" s="23"/>
      <c r="K160" s="16">
        <f t="shared" si="68"/>
        <v>0.38440473865505487</v>
      </c>
      <c r="L160" s="16">
        <f t="shared" si="69"/>
        <v>0.13655864398209555</v>
      </c>
      <c r="M160" s="16">
        <f t="shared" si="70"/>
        <v>1.3956859633759531</v>
      </c>
      <c r="N160" s="16">
        <f t="shared" si="71"/>
        <v>0.63379684964994243</v>
      </c>
      <c r="O160" s="16">
        <f t="shared" si="72"/>
        <v>2.3567263269133396</v>
      </c>
      <c r="P160" s="16">
        <f t="shared" si="73"/>
        <v>0.11371894449851105</v>
      </c>
      <c r="Q160" s="16">
        <f t="shared" si="74"/>
        <v>0.70303140741155035</v>
      </c>
      <c r="S160" s="10">
        <f t="shared" si="75"/>
        <v>2.6690414935021343</v>
      </c>
      <c r="T160" s="10">
        <f t="shared" si="76"/>
        <v>15.294560407131129</v>
      </c>
      <c r="U160" s="10">
        <f t="shared" si="77"/>
        <v>23.39135615129463</v>
      </c>
      <c r="V160" s="10">
        <f t="shared" si="78"/>
        <v>22.538081044656533</v>
      </c>
      <c r="W160" s="10">
        <f t="shared" si="79"/>
        <v>9.2569459670723617</v>
      </c>
      <c r="X160" s="10">
        <f t="shared" si="80"/>
        <v>158.60409198152047</v>
      </c>
      <c r="Y160" s="10">
        <f t="shared" si="81"/>
        <v>33.782678718969784</v>
      </c>
      <c r="Z160" s="10">
        <f t="shared" si="82"/>
        <v>265.53675576414707</v>
      </c>
      <c r="AA160" s="10">
        <f t="shared" si="83"/>
        <v>16.295298578551638</v>
      </c>
      <c r="AB160" s="10">
        <f t="shared" si="84"/>
        <v>4.5789205741873062E-2</v>
      </c>
      <c r="AC160" s="196"/>
      <c r="AH160" s="1"/>
      <c r="AI160" s="1"/>
    </row>
    <row r="161" spans="1:35" ht="15">
      <c r="A161" s="72" t="s">
        <v>30</v>
      </c>
      <c r="B161" s="72" t="s">
        <v>31</v>
      </c>
      <c r="C161" s="18">
        <v>1.0763332682341613</v>
      </c>
      <c r="D161" s="18">
        <v>-0.75930164585483784</v>
      </c>
      <c r="E161" s="18">
        <v>-1.5638123211640287</v>
      </c>
      <c r="F161" s="18">
        <v>-1.0195512661332577</v>
      </c>
      <c r="G161" s="10">
        <v>0.48874203799178401</v>
      </c>
      <c r="H161" s="18">
        <v>-4.8545489971436991E-2</v>
      </c>
      <c r="I161" s="18">
        <v>-0.88009910170248196</v>
      </c>
      <c r="J161" s="23"/>
      <c r="K161" s="16">
        <f t="shared" si="68"/>
        <v>1.0763332682341613</v>
      </c>
      <c r="L161" s="16">
        <f t="shared" si="69"/>
        <v>0.75930164585483784</v>
      </c>
      <c r="M161" s="16">
        <f t="shared" si="70"/>
        <v>1.5638123211640287</v>
      </c>
      <c r="N161" s="16">
        <f t="shared" si="71"/>
        <v>1.0195512661332577</v>
      </c>
      <c r="O161" s="16">
        <f t="shared" si="72"/>
        <v>0.48874203799178401</v>
      </c>
      <c r="P161" s="16">
        <f t="shared" si="73"/>
        <v>4.8545489971436991E-2</v>
      </c>
      <c r="Q161" s="16">
        <f t="shared" si="74"/>
        <v>0.88009910170248196</v>
      </c>
      <c r="S161" s="10">
        <f t="shared" si="75"/>
        <v>0.88697143611053575</v>
      </c>
      <c r="T161" s="10">
        <f t="shared" si="76"/>
        <v>20.553248364063922</v>
      </c>
      <c r="U161" s="10">
        <f t="shared" si="77"/>
        <v>25.045895808370314</v>
      </c>
      <c r="V161" s="10">
        <f t="shared" si="78"/>
        <v>26.349570835306569</v>
      </c>
      <c r="W161" s="10">
        <f t="shared" si="79"/>
        <v>3.8830513768290657E-2</v>
      </c>
      <c r="X161" s="10">
        <f t="shared" si="80"/>
        <v>156.96677513836005</v>
      </c>
      <c r="Y161" s="10">
        <f t="shared" si="81"/>
        <v>35.872368158409628</v>
      </c>
      <c r="Z161" s="10">
        <f t="shared" si="82"/>
        <v>265.71366025438931</v>
      </c>
      <c r="AA161" s="10">
        <f t="shared" si="83"/>
        <v>16.300725758517299</v>
      </c>
      <c r="AB161" s="10">
        <f t="shared" si="84"/>
        <v>4.5471404034794771E-2</v>
      </c>
      <c r="AC161" s="196"/>
      <c r="AH161" s="1"/>
      <c r="AI161" s="1"/>
    </row>
    <row r="162" spans="1:35" ht="15">
      <c r="A162" s="72" t="s">
        <v>282</v>
      </c>
      <c r="B162" s="72" t="s">
        <v>283</v>
      </c>
      <c r="C162" s="18">
        <v>-0.51894639718433355</v>
      </c>
      <c r="D162" s="18">
        <v>-0.68457248563010953</v>
      </c>
      <c r="E162" s="18">
        <v>-0.41633656085928633</v>
      </c>
      <c r="F162" s="18">
        <v>-0.67081346885855575</v>
      </c>
      <c r="G162" s="10">
        <v>0.21286560372120389</v>
      </c>
      <c r="H162" s="18">
        <v>-0.41402799967228365</v>
      </c>
      <c r="I162" s="18">
        <v>-0.87199469084776859</v>
      </c>
      <c r="J162" s="23"/>
      <c r="K162" s="16">
        <f t="shared" si="68"/>
        <v>0.51894639718433355</v>
      </c>
      <c r="L162" s="16">
        <f t="shared" si="69"/>
        <v>0.68457248563010953</v>
      </c>
      <c r="M162" s="16">
        <f t="shared" si="70"/>
        <v>0.41633656085928633</v>
      </c>
      <c r="N162" s="16">
        <f t="shared" si="71"/>
        <v>0.67081346885855575</v>
      </c>
      <c r="O162" s="16">
        <f t="shared" si="72"/>
        <v>0.21286560372120389</v>
      </c>
      <c r="P162" s="16">
        <f t="shared" si="73"/>
        <v>0.41402799967228365</v>
      </c>
      <c r="Q162" s="16">
        <f t="shared" si="74"/>
        <v>0.87199469084776859</v>
      </c>
      <c r="S162" s="10">
        <f t="shared" si="75"/>
        <v>6.4367306550562189</v>
      </c>
      <c r="T162" s="10">
        <f t="shared" si="76"/>
        <v>19.881253195054104</v>
      </c>
      <c r="U162" s="10">
        <f t="shared" si="77"/>
        <v>14.877310790000454</v>
      </c>
      <c r="V162" s="10">
        <f t="shared" si="78"/>
        <v>22.89091880947301</v>
      </c>
      <c r="W162" s="10">
        <f t="shared" si="79"/>
        <v>0.22366375930535423</v>
      </c>
      <c r="X162" s="10">
        <f t="shared" si="80"/>
        <v>166.25834886795965</v>
      </c>
      <c r="Y162" s="10">
        <f t="shared" si="81"/>
        <v>35.77535345951442</v>
      </c>
      <c r="Z162" s="10">
        <f t="shared" si="82"/>
        <v>266.34357953636322</v>
      </c>
      <c r="AA162" s="10">
        <f t="shared" si="83"/>
        <v>16.320036137716215</v>
      </c>
      <c r="AB162" s="10">
        <f t="shared" si="84"/>
        <v>4.434063787030873E-2</v>
      </c>
      <c r="AC162" s="196"/>
      <c r="AH162" s="1"/>
      <c r="AI162" s="1"/>
    </row>
    <row r="163" spans="1:35" ht="15">
      <c r="A163" s="72" t="s">
        <v>174</v>
      </c>
      <c r="B163" s="72" t="s">
        <v>175</v>
      </c>
      <c r="C163" s="18">
        <v>-0.63426781878085081</v>
      </c>
      <c r="D163" s="18">
        <v>-1.0831280068286639</v>
      </c>
      <c r="E163" s="18">
        <v>-1.3154929393248616</v>
      </c>
      <c r="F163" s="18">
        <v>-0.7818633264843956</v>
      </c>
      <c r="G163" s="10">
        <v>0.28380525824792535</v>
      </c>
      <c r="H163" s="18">
        <v>7.6825884440778801E-3</v>
      </c>
      <c r="I163" s="18">
        <v>-0.78579808591303557</v>
      </c>
      <c r="J163" s="23"/>
      <c r="K163" s="16">
        <f t="shared" si="68"/>
        <v>0.63426781878085081</v>
      </c>
      <c r="L163" s="16">
        <f t="shared" si="69"/>
        <v>1.0831280068286639</v>
      </c>
      <c r="M163" s="16">
        <f t="shared" si="70"/>
        <v>1.3154929393248616</v>
      </c>
      <c r="N163" s="16">
        <f t="shared" si="71"/>
        <v>0.7818633264843956</v>
      </c>
      <c r="O163" s="16">
        <f t="shared" si="72"/>
        <v>0.28380525824792535</v>
      </c>
      <c r="P163" s="16">
        <f t="shared" si="73"/>
        <v>7.6825884440778801E-3</v>
      </c>
      <c r="Q163" s="16">
        <f t="shared" si="74"/>
        <v>0.78579808591303557</v>
      </c>
      <c r="S163" s="10">
        <f t="shared" si="75"/>
        <v>7.0351870176130982</v>
      </c>
      <c r="T163" s="10">
        <f t="shared" si="76"/>
        <v>23.594290213848886</v>
      </c>
      <c r="U163" s="10">
        <f t="shared" si="77"/>
        <v>22.622086186796185</v>
      </c>
      <c r="V163" s="10">
        <f t="shared" si="78"/>
        <v>23.96587486509409</v>
      </c>
      <c r="W163" s="10">
        <f t="shared" si="79"/>
        <v>0.16159706609811772</v>
      </c>
      <c r="X163" s="10">
        <f t="shared" si="80"/>
        <v>155.56101423290045</v>
      </c>
      <c r="Y163" s="10">
        <f t="shared" si="81"/>
        <v>34.751656400346825</v>
      </c>
      <c r="Z163" s="10">
        <f t="shared" si="82"/>
        <v>267.69170598269767</v>
      </c>
      <c r="AA163" s="10">
        <f t="shared" si="83"/>
        <v>16.361286807054562</v>
      </c>
      <c r="AB163" s="10">
        <f t="shared" si="84"/>
        <v>4.1925104717400852E-2</v>
      </c>
      <c r="AC163" s="196"/>
      <c r="AH163" s="1"/>
      <c r="AI163" s="1"/>
    </row>
    <row r="164" spans="1:35" ht="15">
      <c r="A164" s="72" t="s">
        <v>126</v>
      </c>
      <c r="B164" s="72" t="s">
        <v>127</v>
      </c>
      <c r="C164" s="18">
        <v>-0.1345416585292746</v>
      </c>
      <c r="D164" s="18">
        <v>-1.4567738079523094</v>
      </c>
      <c r="E164" s="18">
        <v>0.60552859428710615</v>
      </c>
      <c r="F164" s="18">
        <v>1.0689842915914889</v>
      </c>
      <c r="G164" s="10">
        <v>-2.5143700036393857</v>
      </c>
      <c r="H164" s="18">
        <v>-0.64021822420742303</v>
      </c>
      <c r="I164" s="18">
        <v>-0.94090920089679941</v>
      </c>
      <c r="J164" s="23"/>
      <c r="K164" s="16">
        <f t="shared" ref="K164:K172" si="85">ABS(C164)</f>
        <v>0.1345416585292746</v>
      </c>
      <c r="L164" s="16">
        <f t="shared" ref="L164:L172" si="86">ABS(D164)</f>
        <v>1.4567738079523094</v>
      </c>
      <c r="M164" s="16">
        <f t="shared" ref="M164:M172" si="87">ABS(E164)</f>
        <v>0.60552859428710615</v>
      </c>
      <c r="N164" s="16">
        <f t="shared" ref="N164:N172" si="88">ABS(F164)</f>
        <v>1.0689842915914889</v>
      </c>
      <c r="O164" s="16">
        <f t="shared" ref="O164:O172" si="89">ABS(G164)</f>
        <v>2.5143700036393857</v>
      </c>
      <c r="P164" s="16">
        <f t="shared" ref="P164:P172" si="90">ABS(H164)</f>
        <v>0.64021822420742303</v>
      </c>
      <c r="Q164" s="16">
        <f t="shared" ref="Q164:Q172" si="91">ABS(I164)</f>
        <v>0.94090920089679941</v>
      </c>
      <c r="S164" s="10">
        <f t="shared" ref="S164:S172" si="92">(C164-C$173)^2</f>
        <v>4.6339732172305563</v>
      </c>
      <c r="T164" s="10">
        <f t="shared" ref="T164:T172" si="93">(D164-D$173)^2</f>
        <v>27.363792200676816</v>
      </c>
      <c r="U164" s="10">
        <f t="shared" ref="U164:U172" si="94">(E164-E$173)^2</f>
        <v>8.0386230610497797</v>
      </c>
      <c r="V164" s="10">
        <f t="shared" ref="V164:V172" si="95">(F164-F$173)^2</f>
        <v>9.2698799005847832</v>
      </c>
      <c r="W164" s="10">
        <f t="shared" ref="W164:W172" si="96">(G164-G$173)^2</f>
        <v>10.241066508015923</v>
      </c>
      <c r="X164" s="10">
        <f t="shared" ref="X164:X172" si="97">(H164-H$173)^2</f>
        <v>172.14255900250882</v>
      </c>
      <c r="Y164" s="10">
        <f t="shared" ref="Y164:Y172" si="98">(I164-I$173)^2</f>
        <v>36.604492517528193</v>
      </c>
      <c r="Z164" s="10">
        <f t="shared" ref="Z164:Z172" si="99">SUM(S164:Y164)</f>
        <v>268.29438640759486</v>
      </c>
      <c r="AA164" s="10">
        <f t="shared" ref="AA164:AA172" si="100">SQRT(Z164)</f>
        <v>16.379694331934125</v>
      </c>
      <c r="AB164" s="10">
        <f t="shared" ref="AB164:AB172" si="101">1-(AA164/$AA$177)</f>
        <v>4.0847207380878658E-2</v>
      </c>
      <c r="AC164" s="196"/>
      <c r="AH164" s="1"/>
      <c r="AI164" s="1"/>
    </row>
    <row r="165" spans="1:35" ht="15">
      <c r="A165" s="72" t="s">
        <v>136</v>
      </c>
      <c r="B165" s="72" t="s">
        <v>137</v>
      </c>
      <c r="C165" s="18">
        <v>-0.44206544945332138</v>
      </c>
      <c r="D165" s="18">
        <v>-0.48529472503083176</v>
      </c>
      <c r="E165" s="18">
        <v>-1.3983533423643602</v>
      </c>
      <c r="F165" s="18">
        <v>-1.8301189456125162</v>
      </c>
      <c r="G165" s="10">
        <v>0.52027077333699401</v>
      </c>
      <c r="H165" s="18">
        <v>4.2186182017234737E-2</v>
      </c>
      <c r="I165" s="18">
        <v>-0.58298329715213415</v>
      </c>
      <c r="J165" s="23"/>
      <c r="K165" s="16">
        <f t="shared" si="85"/>
        <v>0.44206544945332138</v>
      </c>
      <c r="L165" s="16">
        <f t="shared" si="86"/>
        <v>0.48529472503083176</v>
      </c>
      <c r="M165" s="16">
        <f t="shared" si="87"/>
        <v>1.3983533423643602</v>
      </c>
      <c r="N165" s="16">
        <f t="shared" si="88"/>
        <v>1.8301189456125162</v>
      </c>
      <c r="O165" s="16">
        <f t="shared" si="89"/>
        <v>0.52027077333699401</v>
      </c>
      <c r="P165" s="16">
        <f t="shared" si="90"/>
        <v>4.2186182017234737E-2</v>
      </c>
      <c r="Q165" s="16">
        <f t="shared" si="91"/>
        <v>0.58298329715213415</v>
      </c>
      <c r="S165" s="10">
        <f t="shared" si="92"/>
        <v>6.0525364469950116</v>
      </c>
      <c r="T165" s="10">
        <f t="shared" si="93"/>
        <v>18.143869563265103</v>
      </c>
      <c r="U165" s="10">
        <f t="shared" si="94"/>
        <v>23.417164615737065</v>
      </c>
      <c r="V165" s="10">
        <f t="shared" si="95"/>
        <v>35.328175756901672</v>
      </c>
      <c r="W165" s="10">
        <f t="shared" si="96"/>
        <v>2.7398810514905607E-2</v>
      </c>
      <c r="X165" s="10">
        <f t="shared" si="97"/>
        <v>154.70151879146658</v>
      </c>
      <c r="Y165" s="10">
        <f t="shared" si="98"/>
        <v>32.401582156453387</v>
      </c>
      <c r="Z165" s="10">
        <f t="shared" si="99"/>
        <v>270.07224614133372</v>
      </c>
      <c r="AA165" s="10">
        <f t="shared" si="100"/>
        <v>16.433874958187243</v>
      </c>
      <c r="AB165" s="10">
        <f t="shared" si="101"/>
        <v>3.7674529190223183E-2</v>
      </c>
      <c r="AC165" s="196"/>
      <c r="AH165" s="1"/>
      <c r="AI165" s="1"/>
    </row>
    <row r="166" spans="1:35" ht="15">
      <c r="A166" s="72" t="s">
        <v>182</v>
      </c>
      <c r="B166" s="72" t="s">
        <v>183</v>
      </c>
      <c r="C166" s="18">
        <v>1.9220236932749126E-2</v>
      </c>
      <c r="D166" s="18">
        <v>-0.36074612465628331</v>
      </c>
      <c r="E166" s="18">
        <v>1.4821143748543657</v>
      </c>
      <c r="F166" s="18">
        <v>0.29903128268843593</v>
      </c>
      <c r="G166" s="10">
        <v>-3.0030654014901268</v>
      </c>
      <c r="H166" s="18">
        <v>-1.2165560279664505</v>
      </c>
      <c r="I166" s="18">
        <v>-0.32834915995907643</v>
      </c>
      <c r="J166" s="23"/>
      <c r="K166" s="16">
        <f t="shared" si="85"/>
        <v>1.9220236932749126E-2</v>
      </c>
      <c r="L166" s="16">
        <f t="shared" si="86"/>
        <v>0.36074612465628331</v>
      </c>
      <c r="M166" s="16">
        <f t="shared" si="87"/>
        <v>1.4821143748543657</v>
      </c>
      <c r="N166" s="16">
        <f t="shared" si="88"/>
        <v>0.29903128268843593</v>
      </c>
      <c r="O166" s="16">
        <f t="shared" si="89"/>
        <v>3.0030654014901268</v>
      </c>
      <c r="P166" s="16">
        <f t="shared" si="90"/>
        <v>1.2165560279664505</v>
      </c>
      <c r="Q166" s="16">
        <f t="shared" si="91"/>
        <v>0.32834915995907643</v>
      </c>
      <c r="S166" s="10">
        <f t="shared" si="92"/>
        <v>3.99561976383655</v>
      </c>
      <c r="T166" s="10">
        <f t="shared" si="93"/>
        <v>17.098336913420649</v>
      </c>
      <c r="U166" s="10">
        <f t="shared" si="94"/>
        <v>3.8363520523822299</v>
      </c>
      <c r="V166" s="10">
        <f t="shared" si="95"/>
        <v>14.551178923519029</v>
      </c>
      <c r="W166" s="10">
        <f t="shared" si="96"/>
        <v>13.60770311613773</v>
      </c>
      <c r="X166" s="10">
        <f t="shared" si="97"/>
        <v>187.59818664312243</v>
      </c>
      <c r="Y166" s="10">
        <f t="shared" si="98"/>
        <v>29.567544087090972</v>
      </c>
      <c r="Z166" s="10">
        <f t="shared" si="99"/>
        <v>270.25492149950958</v>
      </c>
      <c r="AA166" s="10">
        <f t="shared" si="100"/>
        <v>16.43943190926954</v>
      </c>
      <c r="AB166" s="10">
        <f t="shared" si="101"/>
        <v>3.7349128420158695E-2</v>
      </c>
      <c r="AC166" s="196"/>
      <c r="AH166" s="1"/>
      <c r="AI166" s="1"/>
    </row>
    <row r="167" spans="1:35" ht="15">
      <c r="A167" s="72" t="s">
        <v>326</v>
      </c>
      <c r="B167" s="72" t="s">
        <v>327</v>
      </c>
      <c r="C167" s="18">
        <v>-1.0378927943686631</v>
      </c>
      <c r="D167" s="18">
        <v>-0.85894052615447714</v>
      </c>
      <c r="E167" s="18">
        <v>-1.3907723018865574</v>
      </c>
      <c r="F167" s="18">
        <v>-0.45928802679274</v>
      </c>
      <c r="G167" s="10">
        <v>-0.50441312538230265</v>
      </c>
      <c r="H167" s="18">
        <v>-0.15716791418322709</v>
      </c>
      <c r="I167" s="18">
        <v>-0.78545322176211552</v>
      </c>
      <c r="J167" s="23"/>
      <c r="K167" s="16">
        <f t="shared" si="85"/>
        <v>1.0378927943686631</v>
      </c>
      <c r="L167" s="16">
        <f t="shared" si="86"/>
        <v>0.85894052615447714</v>
      </c>
      <c r="M167" s="16">
        <f t="shared" si="87"/>
        <v>1.3907723018865574</v>
      </c>
      <c r="N167" s="16">
        <f t="shared" si="88"/>
        <v>0.45928802679274</v>
      </c>
      <c r="O167" s="16">
        <f t="shared" si="89"/>
        <v>0.50441312538230265</v>
      </c>
      <c r="P167" s="16">
        <f t="shared" si="90"/>
        <v>0.15716791418322709</v>
      </c>
      <c r="Q167" s="16">
        <f t="shared" si="91"/>
        <v>0.78545322176211552</v>
      </c>
      <c r="S167" s="10">
        <f t="shared" si="92"/>
        <v>9.3392440134570869</v>
      </c>
      <c r="T167" s="10">
        <f t="shared" si="93"/>
        <v>21.466615759061575</v>
      </c>
      <c r="U167" s="10">
        <f t="shared" si="94"/>
        <v>23.343850829877454</v>
      </c>
      <c r="V167" s="10">
        <f t="shared" si="95"/>
        <v>20.911597920297289</v>
      </c>
      <c r="W167" s="10">
        <f t="shared" si="96"/>
        <v>1.4165992710892685</v>
      </c>
      <c r="X167" s="10">
        <f t="shared" si="97"/>
        <v>159.70035607604399</v>
      </c>
      <c r="Y167" s="10">
        <f t="shared" si="98"/>
        <v>34.747590534001297</v>
      </c>
      <c r="Z167" s="10">
        <f t="shared" si="99"/>
        <v>270.92585440382794</v>
      </c>
      <c r="AA167" s="10">
        <f t="shared" si="100"/>
        <v>16.459825466991681</v>
      </c>
      <c r="AB167" s="10">
        <f t="shared" si="101"/>
        <v>3.6154934105891434E-2</v>
      </c>
      <c r="AC167" s="196"/>
      <c r="AH167" s="1"/>
      <c r="AI167" s="1"/>
    </row>
    <row r="168" spans="1:35" ht="15">
      <c r="A168" s="72" t="s">
        <v>180</v>
      </c>
      <c r="B168" s="72" t="s">
        <v>181</v>
      </c>
      <c r="C168" s="18">
        <v>-0.21142260626028614</v>
      </c>
      <c r="D168" s="18">
        <v>0.1623579969168206</v>
      </c>
      <c r="E168" s="18">
        <v>-1.1955745244043166</v>
      </c>
      <c r="F168" s="18">
        <v>-1.3001026584630697</v>
      </c>
      <c r="G168" s="10">
        <v>-2.8927148277818948</v>
      </c>
      <c r="H168" s="18">
        <v>-1.6597718144439905E-2</v>
      </c>
      <c r="I168" s="18">
        <v>-0.9457357874492186</v>
      </c>
      <c r="J168" s="23"/>
      <c r="K168" s="16">
        <f t="shared" si="85"/>
        <v>0.21142260626028614</v>
      </c>
      <c r="L168" s="16">
        <f t="shared" si="86"/>
        <v>0.1623579969168206</v>
      </c>
      <c r="M168" s="16">
        <f t="shared" si="87"/>
        <v>1.1955745244043166</v>
      </c>
      <c r="N168" s="16">
        <f t="shared" si="88"/>
        <v>1.3001026584630697</v>
      </c>
      <c r="O168" s="16">
        <f t="shared" si="89"/>
        <v>2.8927148277818948</v>
      </c>
      <c r="P168" s="16">
        <f t="shared" si="90"/>
        <v>1.6597718144439905E-2</v>
      </c>
      <c r="Q168" s="16">
        <f t="shared" si="91"/>
        <v>0.9457357874492186</v>
      </c>
      <c r="S168" s="10">
        <f t="shared" si="92"/>
        <v>4.9708819842996137</v>
      </c>
      <c r="T168" s="10">
        <f t="shared" si="93"/>
        <v>13.045889592272788</v>
      </c>
      <c r="U168" s="10">
        <f t="shared" si="94"/>
        <v>21.495738351373092</v>
      </c>
      <c r="V168" s="10">
        <f t="shared" si="95"/>
        <v>29.308523365242799</v>
      </c>
      <c r="W168" s="10">
        <f t="shared" si="96"/>
        <v>12.805744281383976</v>
      </c>
      <c r="X168" s="10">
        <f t="shared" si="97"/>
        <v>156.16727164947235</v>
      </c>
      <c r="Y168" s="10">
        <f t="shared" si="98"/>
        <v>36.662919100324999</v>
      </c>
      <c r="Z168" s="10">
        <f t="shared" si="99"/>
        <v>274.4569683243696</v>
      </c>
      <c r="AA168" s="10">
        <f t="shared" si="100"/>
        <v>16.56674283992993</v>
      </c>
      <c r="AB168" s="10">
        <f t="shared" si="101"/>
        <v>2.9894127600284759E-2</v>
      </c>
      <c r="AC168" s="196"/>
      <c r="AH168" s="1"/>
      <c r="AI168" s="1"/>
    </row>
    <row r="169" spans="1:35" ht="15">
      <c r="A169" s="72" t="s">
        <v>176</v>
      </c>
      <c r="B169" s="72" t="s">
        <v>177</v>
      </c>
      <c r="C169" s="18">
        <v>0.40362497558780808</v>
      </c>
      <c r="D169" s="18">
        <v>-1.1080377269035742</v>
      </c>
      <c r="E169" s="18">
        <v>0.36697743416533968</v>
      </c>
      <c r="F169" s="18">
        <v>-0.35617053982082075</v>
      </c>
      <c r="G169" s="10">
        <v>-4.2169217122806781</v>
      </c>
      <c r="H169" s="18">
        <v>-0.23895421006033962</v>
      </c>
      <c r="I169" s="18">
        <v>-0.94615693646813304</v>
      </c>
      <c r="J169" s="23"/>
      <c r="K169" s="16">
        <f t="shared" si="85"/>
        <v>0.40362497558780808</v>
      </c>
      <c r="L169" s="16">
        <f t="shared" si="86"/>
        <v>1.1080377269035742</v>
      </c>
      <c r="M169" s="16">
        <f t="shared" si="87"/>
        <v>0.36697743416533968</v>
      </c>
      <c r="N169" s="16">
        <f t="shared" si="88"/>
        <v>0.35617053982082075</v>
      </c>
      <c r="O169" s="16">
        <f t="shared" si="89"/>
        <v>4.2169217122806781</v>
      </c>
      <c r="P169" s="16">
        <f t="shared" si="90"/>
        <v>0.23895421006033962</v>
      </c>
      <c r="Q169" s="16">
        <f t="shared" si="91"/>
        <v>0.94615693646813304</v>
      </c>
      <c r="S169" s="10">
        <f t="shared" si="92"/>
        <v>2.6066099346921874</v>
      </c>
      <c r="T169" s="10">
        <f t="shared" si="93"/>
        <v>23.836903428145149</v>
      </c>
      <c r="U169" s="10">
        <f t="shared" si="94"/>
        <v>9.4482324297092823</v>
      </c>
      <c r="V169" s="10">
        <f t="shared" si="95"/>
        <v>19.979135085977287</v>
      </c>
      <c r="W169" s="10">
        <f t="shared" si="96"/>
        <v>24.036647181970142</v>
      </c>
      <c r="X169" s="10">
        <f t="shared" si="97"/>
        <v>161.77415454716015</v>
      </c>
      <c r="Y169" s="10">
        <f t="shared" si="98"/>
        <v>36.668019384944799</v>
      </c>
      <c r="Z169" s="10">
        <f t="shared" si="99"/>
        <v>278.34970199259897</v>
      </c>
      <c r="AA169" s="10">
        <f t="shared" si="100"/>
        <v>16.683815570564157</v>
      </c>
      <c r="AB169" s="10">
        <f t="shared" si="101"/>
        <v>2.3038649454490523E-2</v>
      </c>
      <c r="AC169" s="196"/>
      <c r="AH169" s="1"/>
      <c r="AI169" s="1"/>
    </row>
    <row r="170" spans="1:35" ht="15">
      <c r="A170" s="72" t="s">
        <v>276</v>
      </c>
      <c r="B170" s="72" t="s">
        <v>277</v>
      </c>
      <c r="C170" s="18">
        <v>-1.4030772960909688</v>
      </c>
      <c r="D170" s="18">
        <v>-0.68457248563010953</v>
      </c>
      <c r="E170" s="18">
        <v>-1.3700066825852355</v>
      </c>
      <c r="F170" s="18">
        <v>-2.0219350618536387</v>
      </c>
      <c r="G170" s="10">
        <v>0.14192594919448329</v>
      </c>
      <c r="H170" s="18">
        <v>-6.7714153067635244E-2</v>
      </c>
      <c r="I170" s="18">
        <v>-0.27188865755740088</v>
      </c>
      <c r="J170" s="23"/>
      <c r="K170" s="16">
        <f t="shared" si="85"/>
        <v>1.4030772960909688</v>
      </c>
      <c r="L170" s="16">
        <f t="shared" si="86"/>
        <v>0.68457248563010953</v>
      </c>
      <c r="M170" s="16">
        <f t="shared" si="87"/>
        <v>1.3700066825852355</v>
      </c>
      <c r="N170" s="16">
        <f t="shared" si="88"/>
        <v>2.0219350618536387</v>
      </c>
      <c r="O170" s="16">
        <f t="shared" si="89"/>
        <v>0.14192594919448329</v>
      </c>
      <c r="P170" s="16">
        <f t="shared" si="90"/>
        <v>6.7714153067635244E-2</v>
      </c>
      <c r="Q170" s="16">
        <f t="shared" si="91"/>
        <v>0.27188865755740088</v>
      </c>
      <c r="S170" s="10">
        <f t="shared" si="92"/>
        <v>11.704624315587765</v>
      </c>
      <c r="T170" s="10">
        <f t="shared" si="93"/>
        <v>19.881253195054104</v>
      </c>
      <c r="U170" s="10">
        <f t="shared" si="94"/>
        <v>23.143621890563036</v>
      </c>
      <c r="V170" s="10">
        <f t="shared" si="95"/>
        <v>37.645183638568398</v>
      </c>
      <c r="W170" s="10">
        <f t="shared" si="96"/>
        <v>0.29579532168133094</v>
      </c>
      <c r="X170" s="10">
        <f t="shared" si="97"/>
        <v>157.44745706541244</v>
      </c>
      <c r="Y170" s="10">
        <f t="shared" si="98"/>
        <v>28.956712097140159</v>
      </c>
      <c r="Z170" s="10">
        <f t="shared" si="99"/>
        <v>279.07464752400722</v>
      </c>
      <c r="AA170" s="10">
        <f t="shared" si="100"/>
        <v>16.705527454229252</v>
      </c>
      <c r="AB170" s="10">
        <f t="shared" si="101"/>
        <v>2.1767257362038772E-2</v>
      </c>
      <c r="AC170" s="196"/>
      <c r="AH170" s="1"/>
      <c r="AI170" s="1"/>
    </row>
    <row r="171" spans="1:35" ht="15">
      <c r="A171" s="72" t="s">
        <v>320</v>
      </c>
      <c r="B171" s="72" t="s">
        <v>321</v>
      </c>
      <c r="C171" s="18">
        <v>0.15376189546201963</v>
      </c>
      <c r="D171" s="18">
        <v>-0.43547528488101256</v>
      </c>
      <c r="E171" s="18">
        <v>-0.48652365444311552</v>
      </c>
      <c r="F171" s="18">
        <v>-3.0769170381217275</v>
      </c>
      <c r="G171" s="10">
        <v>-0.63052806676314022</v>
      </c>
      <c r="H171" s="18">
        <v>-0.14566671632550815</v>
      </c>
      <c r="I171" s="18">
        <v>-0.39624160502048306</v>
      </c>
      <c r="J171" s="23"/>
      <c r="K171" s="16">
        <f t="shared" si="85"/>
        <v>0.15376189546201963</v>
      </c>
      <c r="L171" s="16">
        <f t="shared" si="86"/>
        <v>0.43547528488101256</v>
      </c>
      <c r="M171" s="16">
        <f t="shared" si="87"/>
        <v>0.48652365444311552</v>
      </c>
      <c r="N171" s="16">
        <f t="shared" si="88"/>
        <v>3.0769170381217275</v>
      </c>
      <c r="O171" s="16">
        <f t="shared" si="89"/>
        <v>0.63052806676314022</v>
      </c>
      <c r="P171" s="16">
        <f t="shared" si="90"/>
        <v>0.14566671632550815</v>
      </c>
      <c r="Q171" s="16">
        <f t="shared" si="91"/>
        <v>0.39624160502048306</v>
      </c>
      <c r="S171" s="10">
        <f t="shared" si="92"/>
        <v>3.4758493304306679</v>
      </c>
      <c r="T171" s="10">
        <f t="shared" si="93"/>
        <v>17.721933538402059</v>
      </c>
      <c r="U171" s="10">
        <f t="shared" si="94"/>
        <v>15.423675940059935</v>
      </c>
      <c r="V171" s="10">
        <f t="shared" si="95"/>
        <v>51.70399601818</v>
      </c>
      <c r="W171" s="10">
        <f t="shared" si="96"/>
        <v>1.7327107175741714</v>
      </c>
      <c r="X171" s="10">
        <f t="shared" si="97"/>
        <v>159.40980108396641</v>
      </c>
      <c r="Y171" s="10">
        <f t="shared" si="98"/>
        <v>30.310498018089771</v>
      </c>
      <c r="Z171" s="10">
        <f t="shared" si="99"/>
        <v>279.77846464670301</v>
      </c>
      <c r="AA171" s="10">
        <f t="shared" si="100"/>
        <v>16.726579585997342</v>
      </c>
      <c r="AB171" s="10">
        <f t="shared" si="101"/>
        <v>2.0534498644644295E-2</v>
      </c>
      <c r="AC171" s="196"/>
      <c r="AH171" s="1"/>
      <c r="AI171" s="1"/>
    </row>
    <row r="172" spans="1:35" ht="15">
      <c r="A172" s="72" t="s">
        <v>274</v>
      </c>
      <c r="B172" s="72" t="s">
        <v>275</v>
      </c>
      <c r="C172" s="18">
        <v>-0.96101184663765149</v>
      </c>
      <c r="D172" s="18">
        <v>-0.38565584473119247</v>
      </c>
      <c r="E172" s="18">
        <v>-1.4580171521596972</v>
      </c>
      <c r="F172" s="18">
        <v>-2.1607465510036779</v>
      </c>
      <c r="G172" s="10">
        <v>0.56756387635480687</v>
      </c>
      <c r="H172" s="18">
        <v>-1.0836532971661426</v>
      </c>
      <c r="I172" s="18">
        <v>-0.38995875501867505</v>
      </c>
      <c r="J172" s="23"/>
      <c r="K172" s="16">
        <f t="shared" si="85"/>
        <v>0.96101184663765149</v>
      </c>
      <c r="L172" s="16">
        <f t="shared" si="86"/>
        <v>0.38565584473119247</v>
      </c>
      <c r="M172" s="16">
        <f t="shared" si="87"/>
        <v>1.4580171521596972</v>
      </c>
      <c r="N172" s="16">
        <f t="shared" si="88"/>
        <v>2.1607465510036779</v>
      </c>
      <c r="O172" s="16">
        <f t="shared" si="89"/>
        <v>0.56756387635480687</v>
      </c>
      <c r="P172" s="16">
        <f t="shared" si="90"/>
        <v>1.0836532971661426</v>
      </c>
      <c r="Q172" s="16">
        <f t="shared" si="91"/>
        <v>0.38995875501867505</v>
      </c>
      <c r="S172" s="10">
        <f t="shared" si="92"/>
        <v>8.87525562372163</v>
      </c>
      <c r="T172" s="10">
        <f t="shared" si="93"/>
        <v>17.304961466772696</v>
      </c>
      <c r="U172" s="10">
        <f t="shared" si="94"/>
        <v>23.998166070441613</v>
      </c>
      <c r="V172" s="10">
        <f t="shared" si="95"/>
        <v>39.367826679949651</v>
      </c>
      <c r="W172" s="10">
        <f t="shared" si="96"/>
        <v>1.3978984956584639E-2</v>
      </c>
      <c r="X172" s="10">
        <f t="shared" si="97"/>
        <v>183.97520573887869</v>
      </c>
      <c r="Y172" s="10">
        <f t="shared" si="98"/>
        <v>30.241357067706915</v>
      </c>
      <c r="Z172" s="10">
        <f t="shared" si="99"/>
        <v>303.77675163242776</v>
      </c>
      <c r="AA172" s="10">
        <f t="shared" si="100"/>
        <v>17.429192512346283</v>
      </c>
      <c r="AB172" s="10">
        <f t="shared" si="101"/>
        <v>-2.06087081076336E-2</v>
      </c>
      <c r="AC172" s="196"/>
      <c r="AH172" s="1"/>
      <c r="AI172" s="1"/>
    </row>
    <row r="173" spans="1:35">
      <c r="B173" s="19" t="s">
        <v>378</v>
      </c>
      <c r="C173" s="16">
        <f>MAX(C4:C172)</f>
        <v>2.0181248779390555</v>
      </c>
      <c r="D173" s="16">
        <f t="shared" ref="D173:I173" si="102">MAX(D4:D172)</f>
        <v>3.774267407778725</v>
      </c>
      <c r="E173" s="16">
        <f t="shared" si="102"/>
        <v>3.4407751551790828</v>
      </c>
      <c r="F173" s="16">
        <f t="shared" si="102"/>
        <v>4.1136320381435896</v>
      </c>
      <c r="G173" s="20">
        <f t="shared" si="102"/>
        <v>0.6857966338993412</v>
      </c>
      <c r="H173" s="16">
        <f t="shared" si="102"/>
        <v>12.48009270970374</v>
      </c>
      <c r="I173" s="16">
        <f t="shared" si="102"/>
        <v>5.1092554677323276</v>
      </c>
      <c r="J173" s="21">
        <f>SUM(C173:I173)</f>
        <v>31.621944290375861</v>
      </c>
      <c r="AC173" s="4"/>
    </row>
    <row r="174" spans="1:35">
      <c r="B174" s="22" t="s">
        <v>379</v>
      </c>
      <c r="C174" s="18">
        <f>MIN(C4:C172)</f>
        <v>-3.2097795677697456</v>
      </c>
      <c r="D174" s="18">
        <f t="shared" ref="D174:I174" si="103">MIN(D4:D172)</f>
        <v>-1.4567738079523094</v>
      </c>
      <c r="E174" s="18">
        <f t="shared" si="103"/>
        <v>-1.92681639702982</v>
      </c>
      <c r="F174" s="18">
        <f t="shared" si="103"/>
        <v>-3.0769170381217275</v>
      </c>
      <c r="G174" s="23">
        <f t="shared" si="103"/>
        <v>-5.0130222797472088</v>
      </c>
      <c r="H174" s="18">
        <f t="shared" si="103"/>
        <v>-1.2855632151127643</v>
      </c>
      <c r="I174" s="18">
        <f t="shared" si="103"/>
        <v>-0.99881619054026238</v>
      </c>
      <c r="J174" s="24">
        <f>SUM(C174:I174)</f>
        <v>-16.967688496273837</v>
      </c>
      <c r="Z174" s="10" t="s">
        <v>362</v>
      </c>
      <c r="AA174" s="10">
        <f>MAX(AA4:AA172)</f>
        <v>17.429192512346283</v>
      </c>
      <c r="AB174" s="10"/>
      <c r="AC174" s="4"/>
    </row>
    <row r="175" spans="1:35">
      <c r="B175" s="25" t="s">
        <v>380</v>
      </c>
      <c r="C175" s="26">
        <f>C173-C174</f>
        <v>5.2279044457088011</v>
      </c>
      <c r="D175" s="26">
        <f t="shared" ref="D175:I175" si="104">D173-D174</f>
        <v>5.2310412157310342</v>
      </c>
      <c r="E175" s="26">
        <f t="shared" si="104"/>
        <v>5.3675915522089026</v>
      </c>
      <c r="F175" s="26">
        <f t="shared" si="104"/>
        <v>7.1905490762653166</v>
      </c>
      <c r="G175" s="27">
        <f t="shared" si="104"/>
        <v>5.6988189136465497</v>
      </c>
      <c r="H175" s="26">
        <f t="shared" si="104"/>
        <v>13.765655924816505</v>
      </c>
      <c r="I175" s="26">
        <f t="shared" si="104"/>
        <v>6.10807165827259</v>
      </c>
      <c r="J175" s="28">
        <f>SUM(C175:I175)</f>
        <v>48.589632786649702</v>
      </c>
      <c r="Z175" s="10" t="s">
        <v>368</v>
      </c>
      <c r="AA175" s="10">
        <f>AVERAGE(AA4:AA172)</f>
        <v>15.350033181405577</v>
      </c>
      <c r="AB175" s="10">
        <f>AVERAGE(AB4:AB172)</f>
        <v>0.10114151739467568</v>
      </c>
    </row>
    <row r="176" spans="1:35">
      <c r="Z176" s="10" t="s">
        <v>369</v>
      </c>
      <c r="AA176" s="10">
        <f>STDEV(AA4:AA172)</f>
        <v>0.86360961045059148</v>
      </c>
      <c r="AB176" s="10">
        <f>STDEV(AB4:AB172)</f>
        <v>5.0570758697337945E-2</v>
      </c>
    </row>
    <row r="177" spans="2:28">
      <c r="B177" s="29"/>
      <c r="Z177" s="10" t="s">
        <v>370</v>
      </c>
      <c r="AA177" s="10">
        <f>AA175+2*AA176</f>
        <v>17.077252402306758</v>
      </c>
      <c r="AB177" s="10"/>
    </row>
    <row r="178" spans="2:28">
      <c r="B178" s="29"/>
      <c r="Z178" s="10"/>
      <c r="AA178" s="10"/>
      <c r="AB178" s="10">
        <f>AB176/AB175*100</f>
        <v>50.000000000000099</v>
      </c>
    </row>
    <row r="179" spans="2:28">
      <c r="B179" s="29"/>
      <c r="Z179" s="10"/>
      <c r="AA179" s="10"/>
      <c r="AB179" s="10"/>
    </row>
    <row r="180" spans="2:28" ht="165">
      <c r="B180" s="11" t="s">
        <v>376</v>
      </c>
      <c r="C180" s="158" t="s">
        <v>713</v>
      </c>
      <c r="D180" s="193" t="s">
        <v>7</v>
      </c>
      <c r="E180" s="6" t="s">
        <v>8</v>
      </c>
      <c r="F180" s="6" t="s">
        <v>714</v>
      </c>
      <c r="G180" s="7" t="s">
        <v>10</v>
      </c>
      <c r="H180" s="140" t="s">
        <v>14</v>
      </c>
      <c r="I180" s="139" t="s">
        <v>18</v>
      </c>
      <c r="Z180" s="10"/>
      <c r="AA180" s="10"/>
    </row>
    <row r="181" spans="2:28" ht="15">
      <c r="B181" s="12"/>
      <c r="C181" s="158">
        <v>2015</v>
      </c>
      <c r="D181" s="193">
        <v>2015</v>
      </c>
      <c r="E181" s="114">
        <v>2015</v>
      </c>
      <c r="F181" s="114">
        <v>2015</v>
      </c>
      <c r="G181" s="115">
        <v>2015</v>
      </c>
      <c r="H181" s="147">
        <v>2015</v>
      </c>
      <c r="I181" s="139">
        <v>2015</v>
      </c>
      <c r="K181" s="10" t="s">
        <v>372</v>
      </c>
      <c r="L181" s="10" t="s">
        <v>371</v>
      </c>
    </row>
    <row r="182" spans="2:28" ht="15">
      <c r="C182" s="137" t="s">
        <v>20</v>
      </c>
      <c r="D182" s="113" t="s">
        <v>22</v>
      </c>
      <c r="E182" s="114" t="s">
        <v>21</v>
      </c>
      <c r="F182" s="114" t="s">
        <v>20</v>
      </c>
      <c r="G182" s="193" t="s">
        <v>20</v>
      </c>
      <c r="H182" s="158" t="s">
        <v>20</v>
      </c>
      <c r="I182" s="139" t="s">
        <v>23</v>
      </c>
    </row>
    <row r="183" spans="2:28">
      <c r="B183" s="15" t="s">
        <v>361</v>
      </c>
      <c r="C183" s="16">
        <v>3.7330792815237648</v>
      </c>
      <c r="D183" s="16">
        <v>0.43405733157880227</v>
      </c>
      <c r="E183" s="16">
        <v>1.4284832083446664</v>
      </c>
      <c r="F183" s="16">
        <v>2.8061579673905848</v>
      </c>
      <c r="G183" s="10">
        <v>0.51760885168871074</v>
      </c>
      <c r="H183" s="16">
        <v>1.2430901099770999</v>
      </c>
      <c r="I183" s="16">
        <v>12.480092709703742</v>
      </c>
      <c r="K183" s="10">
        <f t="shared" ref="K183:K214" si="105">AVERAGE(C183:I183)</f>
        <v>3.2346527800296241</v>
      </c>
      <c r="L183" s="10">
        <f t="shared" ref="L183:L214" si="106">SUM(C183:I183)</f>
        <v>22.642569460207369</v>
      </c>
    </row>
    <row r="184" spans="2:28">
      <c r="B184" s="17" t="s">
        <v>247</v>
      </c>
      <c r="C184" s="18">
        <v>4.7342195864479972</v>
      </c>
      <c r="D184" s="18">
        <v>-0.39256657628607067</v>
      </c>
      <c r="E184" s="18">
        <v>1.5774960484576155</v>
      </c>
      <c r="F184" s="18">
        <v>1.6434038726478315</v>
      </c>
      <c r="G184" s="10">
        <v>0.59713790202907868</v>
      </c>
      <c r="H184" s="18">
        <v>1.2355512289340507</v>
      </c>
      <c r="I184" s="18">
        <v>0.51884693767603141</v>
      </c>
      <c r="K184" s="10">
        <f t="shared" si="105"/>
        <v>1.4162984285580762</v>
      </c>
      <c r="L184" s="10">
        <f t="shared" si="106"/>
        <v>9.914088999906534</v>
      </c>
    </row>
    <row r="185" spans="2:28">
      <c r="B185" s="17" t="s">
        <v>207</v>
      </c>
      <c r="C185" s="18">
        <v>1.8140818979171176</v>
      </c>
      <c r="D185" s="18">
        <v>0.73005143051597254</v>
      </c>
      <c r="E185" s="18">
        <v>1.850686255331355</v>
      </c>
      <c r="F185" s="18">
        <v>2.6294944450325013</v>
      </c>
      <c r="G185" s="10">
        <v>0.30225969274891462</v>
      </c>
      <c r="H185" s="18">
        <v>1.2920928367569198</v>
      </c>
      <c r="I185" s="18">
        <v>0.19553548678682078</v>
      </c>
      <c r="K185" s="10">
        <f t="shared" si="105"/>
        <v>1.2591717207270856</v>
      </c>
      <c r="L185" s="10">
        <f t="shared" si="106"/>
        <v>8.8142020450895995</v>
      </c>
    </row>
    <row r="186" spans="2:28">
      <c r="B186" s="17" t="s">
        <v>55</v>
      </c>
      <c r="C186" s="18">
        <v>-0.36895227414836906</v>
      </c>
      <c r="D186" s="18">
        <v>0.76398920776855583</v>
      </c>
      <c r="E186" s="18">
        <v>2.8689406627698379</v>
      </c>
      <c r="F186" s="18">
        <v>3.430519468715056</v>
      </c>
      <c r="G186" s="10">
        <v>0.28602004845116563</v>
      </c>
      <c r="H186" s="18">
        <v>1.10362081068069</v>
      </c>
      <c r="I186" s="18">
        <v>-0.16355746854862654</v>
      </c>
      <c r="K186" s="10">
        <f t="shared" si="105"/>
        <v>1.1315114936697586</v>
      </c>
      <c r="L186" s="10">
        <f t="shared" si="106"/>
        <v>7.9205804556883095</v>
      </c>
    </row>
    <row r="187" spans="2:28">
      <c r="B187" s="17" t="s">
        <v>357</v>
      </c>
      <c r="C187" s="18">
        <v>0.93587045277932535</v>
      </c>
      <c r="D187" s="18">
        <v>-0.60737270809284571</v>
      </c>
      <c r="E187" s="18">
        <v>3.0924599229392609</v>
      </c>
      <c r="F187" s="18">
        <v>1.2754207252023744</v>
      </c>
      <c r="G187" s="10">
        <v>0.67278091328963208</v>
      </c>
      <c r="H187" s="18">
        <v>1.1337763348528866</v>
      </c>
      <c r="I187" s="18">
        <v>1.0747381674657808</v>
      </c>
      <c r="K187" s="10">
        <f t="shared" si="105"/>
        <v>1.0825248297766306</v>
      </c>
      <c r="L187" s="10">
        <f t="shared" si="106"/>
        <v>7.5776738084364146</v>
      </c>
    </row>
    <row r="188" spans="2:28">
      <c r="B188" s="17" t="s">
        <v>359</v>
      </c>
      <c r="C188" s="18">
        <v>2.9916120057886535</v>
      </c>
      <c r="D188" s="18">
        <v>0.15611782247535896</v>
      </c>
      <c r="E188" s="18">
        <v>1.552660575105457</v>
      </c>
      <c r="F188" s="18">
        <v>-0.83303966642683758</v>
      </c>
      <c r="G188" s="10">
        <v>0.56414569104944423</v>
      </c>
      <c r="H188" s="18">
        <v>1.2958622772784438</v>
      </c>
      <c r="I188" s="18">
        <v>1.1424674437390145</v>
      </c>
      <c r="K188" s="10">
        <f t="shared" si="105"/>
        <v>0.98140373557279059</v>
      </c>
      <c r="L188" s="10">
        <f t="shared" si="106"/>
        <v>6.8698261490095343</v>
      </c>
    </row>
    <row r="189" spans="2:28">
      <c r="B189" s="17" t="s">
        <v>51</v>
      </c>
      <c r="C189" s="18">
        <v>3.3115362223834475</v>
      </c>
      <c r="D189" s="18">
        <v>0.87996694655954899</v>
      </c>
      <c r="E189" s="18">
        <v>-0.70736749994093084</v>
      </c>
      <c r="F189" s="18">
        <v>1.0059538496229854</v>
      </c>
      <c r="G189" s="10">
        <v>0.56769267973974491</v>
      </c>
      <c r="H189" s="18">
        <v>1.3750205282304606</v>
      </c>
      <c r="I189" s="18">
        <v>0.40511286997192175</v>
      </c>
      <c r="K189" s="10">
        <f t="shared" si="105"/>
        <v>0.97684508522388247</v>
      </c>
      <c r="L189" s="10">
        <f t="shared" si="106"/>
        <v>6.8379155965671776</v>
      </c>
    </row>
    <row r="190" spans="2:28">
      <c r="B190" s="17" t="s">
        <v>167</v>
      </c>
      <c r="C190" s="18">
        <v>3.0051533574238358</v>
      </c>
      <c r="D190" s="18">
        <v>0.57040897831422899</v>
      </c>
      <c r="E190" s="18">
        <v>-0.28516445295424309</v>
      </c>
      <c r="F190" s="18">
        <v>-0.98670550126868717</v>
      </c>
      <c r="G190" s="10">
        <v>0.60837872648142854</v>
      </c>
      <c r="H190" s="18">
        <v>1.5182592680483948</v>
      </c>
      <c r="I190" s="18">
        <v>0.58402039220310542</v>
      </c>
      <c r="K190" s="10">
        <f t="shared" si="105"/>
        <v>0.7163358240354375</v>
      </c>
      <c r="L190" s="10">
        <f t="shared" si="106"/>
        <v>5.0143507682480628</v>
      </c>
    </row>
    <row r="191" spans="2:28">
      <c r="B191" s="17" t="s">
        <v>25</v>
      </c>
      <c r="C191" s="18">
        <v>2.7533076991221046</v>
      </c>
      <c r="D191" s="18">
        <v>-0.25445769108411381</v>
      </c>
      <c r="E191" s="18">
        <v>-0.60802560653229876</v>
      </c>
      <c r="F191" s="18">
        <v>1.1155404584374427</v>
      </c>
      <c r="G191" s="10">
        <v>0.57674271705985003</v>
      </c>
      <c r="H191" s="18">
        <v>1.4277926955318045</v>
      </c>
      <c r="I191" s="18">
        <v>-2.9376826875238744E-2</v>
      </c>
      <c r="K191" s="10">
        <f t="shared" si="105"/>
        <v>0.71164620652279298</v>
      </c>
      <c r="L191" s="10">
        <f t="shared" si="106"/>
        <v>4.9815234456595512</v>
      </c>
    </row>
    <row r="192" spans="2:28">
      <c r="B192" s="17" t="s">
        <v>153</v>
      </c>
      <c r="C192" s="18">
        <v>2.1041055577220868</v>
      </c>
      <c r="D192" s="18">
        <v>-0.23136213433630026</v>
      </c>
      <c r="E192" s="18">
        <v>1.6768379418662476</v>
      </c>
      <c r="F192" s="18">
        <v>-0.74863032400256724</v>
      </c>
      <c r="G192" s="10">
        <v>0.54031653418641967</v>
      </c>
      <c r="H192" s="18">
        <v>1.4843343033546734</v>
      </c>
      <c r="I192" s="18">
        <v>0.10224799305198927</v>
      </c>
      <c r="K192" s="10">
        <f t="shared" si="105"/>
        <v>0.70397855312036417</v>
      </c>
      <c r="L192" s="10">
        <f t="shared" si="106"/>
        <v>4.9278498718425494</v>
      </c>
    </row>
    <row r="193" spans="2:12">
      <c r="B193" s="17" t="s">
        <v>71</v>
      </c>
      <c r="C193" s="18">
        <v>1.9461296447873648</v>
      </c>
      <c r="D193" s="18">
        <v>3.9643086946357216E-2</v>
      </c>
      <c r="E193" s="18">
        <v>-0.43417729306719216</v>
      </c>
      <c r="F193" s="18">
        <v>0.78859626170708119</v>
      </c>
      <c r="G193" s="10">
        <v>0.5072982424075918</v>
      </c>
      <c r="H193" s="18">
        <v>1.5182592680483948</v>
      </c>
      <c r="I193" s="18">
        <v>0.4306710874335194</v>
      </c>
      <c r="K193" s="10">
        <f t="shared" si="105"/>
        <v>0.68520289975187398</v>
      </c>
      <c r="L193" s="10">
        <f t="shared" si="106"/>
        <v>4.7964202982631177</v>
      </c>
    </row>
    <row r="194" spans="2:12">
      <c r="B194" s="17" t="s">
        <v>49</v>
      </c>
      <c r="C194" s="18">
        <v>-0.36034216617224146</v>
      </c>
      <c r="D194" s="18">
        <v>-1.9988866583549272</v>
      </c>
      <c r="E194" s="18">
        <v>3.5146629699259475</v>
      </c>
      <c r="F194" s="18">
        <v>3.2456075152243145</v>
      </c>
      <c r="G194" s="10">
        <v>0.24511666171620372</v>
      </c>
      <c r="H194" s="18">
        <v>0.2743438959452803</v>
      </c>
      <c r="I194" s="18">
        <v>-0.14438880545242827</v>
      </c>
      <c r="K194" s="10">
        <f t="shared" si="105"/>
        <v>0.68230191611887847</v>
      </c>
      <c r="L194" s="10">
        <f t="shared" si="106"/>
        <v>4.7761134128321494</v>
      </c>
    </row>
    <row r="195" spans="2:12">
      <c r="B195" s="17" t="s">
        <v>191</v>
      </c>
      <c r="C195" s="18">
        <v>2.9808298023912756</v>
      </c>
      <c r="D195" s="18">
        <v>0.54377823643593803</v>
      </c>
      <c r="E195" s="18">
        <v>-1.154406020279777</v>
      </c>
      <c r="F195" s="18">
        <v>0.40727524405872323</v>
      </c>
      <c r="G195" s="10">
        <v>0.28992347473044267</v>
      </c>
      <c r="H195" s="18">
        <v>1.4089454929241816</v>
      </c>
      <c r="I195" s="18">
        <v>0.25304147607541555</v>
      </c>
      <c r="K195" s="10">
        <f t="shared" si="105"/>
        <v>0.67562681519088563</v>
      </c>
      <c r="L195" s="10">
        <f t="shared" si="106"/>
        <v>4.7293877063361993</v>
      </c>
    </row>
    <row r="196" spans="2:12">
      <c r="B196" s="17" t="s">
        <v>137</v>
      </c>
      <c r="C196" s="18">
        <v>4.569668681967868</v>
      </c>
      <c r="D196" s="18">
        <v>-6.3362445319829638E-2</v>
      </c>
      <c r="E196" s="18">
        <v>-0.4838482397715082</v>
      </c>
      <c r="F196" s="18">
        <v>-1.3941853648597469</v>
      </c>
      <c r="G196" s="10">
        <v>0.59040905583718495</v>
      </c>
      <c r="H196" s="18">
        <v>0.96415151138428001</v>
      </c>
      <c r="I196" s="18">
        <v>4.2186182017234737E-2</v>
      </c>
      <c r="K196" s="10">
        <f t="shared" si="105"/>
        <v>0.60357419732221185</v>
      </c>
      <c r="L196" s="10">
        <f t="shared" si="106"/>
        <v>4.2250193812554828</v>
      </c>
    </row>
    <row r="197" spans="2:12">
      <c r="B197" s="17" t="s">
        <v>351</v>
      </c>
      <c r="C197" s="18">
        <v>-0.42157177493883946</v>
      </c>
      <c r="D197" s="18">
        <v>-0.12713777673642571</v>
      </c>
      <c r="E197" s="18">
        <v>3.5643339166302646</v>
      </c>
      <c r="F197" s="18">
        <v>1.3566273150103574</v>
      </c>
      <c r="G197" s="10">
        <v>0.22499097833864032</v>
      </c>
      <c r="H197" s="18">
        <v>-0.7886383311246542</v>
      </c>
      <c r="I197" s="18">
        <v>-0.26834616014117701</v>
      </c>
      <c r="K197" s="10">
        <f t="shared" si="105"/>
        <v>0.50575116671973808</v>
      </c>
      <c r="L197" s="10">
        <f t="shared" si="106"/>
        <v>3.5402581670381665</v>
      </c>
    </row>
    <row r="198" spans="2:12">
      <c r="B198" s="17" t="s">
        <v>101</v>
      </c>
      <c r="C198" s="18">
        <v>1.6173604990898214</v>
      </c>
      <c r="D198" s="18">
        <v>-1.0121588013173022</v>
      </c>
      <c r="E198" s="18">
        <v>-0.23549350624992704</v>
      </c>
      <c r="F198" s="18">
        <v>1.3678070533434343</v>
      </c>
      <c r="G198" s="10">
        <v>0.50497705127938042</v>
      </c>
      <c r="H198" s="18">
        <v>1.5371064706560178</v>
      </c>
      <c r="I198" s="18">
        <v>-0.26706824926809714</v>
      </c>
      <c r="K198" s="10">
        <f t="shared" si="105"/>
        <v>0.50179007393333241</v>
      </c>
      <c r="L198" s="10">
        <f t="shared" si="106"/>
        <v>3.5125305175333272</v>
      </c>
    </row>
    <row r="199" spans="2:12">
      <c r="B199" s="17" t="s">
        <v>39</v>
      </c>
      <c r="C199" s="18">
        <v>2.7942252804359295</v>
      </c>
      <c r="D199" s="18">
        <v>-0.716102577787881</v>
      </c>
      <c r="E199" s="18">
        <v>-0.55835465982798271</v>
      </c>
      <c r="F199" s="18">
        <v>-0.15978506151230162</v>
      </c>
      <c r="G199" s="10">
        <v>0.66006217688299029</v>
      </c>
      <c r="H199" s="18">
        <v>0.99807647607800176</v>
      </c>
      <c r="I199" s="18">
        <v>0.17381100194446275</v>
      </c>
      <c r="K199" s="10">
        <f t="shared" si="105"/>
        <v>0.45599037660188851</v>
      </c>
      <c r="L199" s="10">
        <f t="shared" si="106"/>
        <v>3.1919326362132194</v>
      </c>
    </row>
    <row r="200" spans="2:12">
      <c r="B200" s="17" t="s">
        <v>331</v>
      </c>
      <c r="C200" s="18">
        <v>0.86166697676688042</v>
      </c>
      <c r="D200" s="18">
        <v>-1.0135344172885761</v>
      </c>
      <c r="E200" s="18">
        <v>2.5212440358396231</v>
      </c>
      <c r="F200" s="18">
        <v>-0.94750146090667386</v>
      </c>
      <c r="G200" s="10">
        <v>0.5272500537905328</v>
      </c>
      <c r="H200" s="18">
        <v>1.3448650040582639</v>
      </c>
      <c r="I200" s="18">
        <v>-0.24662167529881898</v>
      </c>
      <c r="K200" s="10">
        <f t="shared" si="105"/>
        <v>0.43533835956589018</v>
      </c>
      <c r="L200" s="10">
        <f t="shared" si="106"/>
        <v>3.0473685169612312</v>
      </c>
    </row>
    <row r="201" spans="2:12">
      <c r="B201" s="17" t="s">
        <v>77</v>
      </c>
      <c r="C201" s="18">
        <v>-0.40333400077122383</v>
      </c>
      <c r="D201" s="18">
        <v>-0.6418843982452721</v>
      </c>
      <c r="E201" s="18">
        <v>1.6768379418662476</v>
      </c>
      <c r="F201" s="18">
        <v>2.117991628788479</v>
      </c>
      <c r="G201" s="10">
        <v>3.8953499765678368E-3</v>
      </c>
      <c r="H201" s="18">
        <v>0.28942165803137865</v>
      </c>
      <c r="I201" s="18">
        <v>-0.10221774664079211</v>
      </c>
      <c r="K201" s="10">
        <f t="shared" si="105"/>
        <v>0.42010149042934064</v>
      </c>
      <c r="L201" s="10">
        <f t="shared" si="106"/>
        <v>2.9407104330053846</v>
      </c>
    </row>
    <row r="202" spans="2:12">
      <c r="B202" s="17" t="s">
        <v>345</v>
      </c>
      <c r="C202" s="18">
        <v>-0.28682358511244321</v>
      </c>
      <c r="D202" s="18">
        <v>-0.61309408720777736</v>
      </c>
      <c r="E202" s="18">
        <v>3.0179535028827855</v>
      </c>
      <c r="F202" s="18">
        <v>-4.2146294148410333E-2</v>
      </c>
      <c r="G202" s="10">
        <v>0.45770125594150096</v>
      </c>
      <c r="H202" s="18">
        <v>0.47035480306455912</v>
      </c>
      <c r="I202" s="18">
        <v>-0.18528195339098455</v>
      </c>
      <c r="K202" s="10">
        <f t="shared" si="105"/>
        <v>0.4026662345756043</v>
      </c>
      <c r="L202" s="10">
        <f t="shared" si="106"/>
        <v>2.8186636420292301</v>
      </c>
    </row>
    <row r="203" spans="2:12">
      <c r="B203" s="17" t="s">
        <v>313</v>
      </c>
      <c r="C203" s="18">
        <v>-0.12264448074946549</v>
      </c>
      <c r="D203" s="18">
        <v>2.9164968716531323</v>
      </c>
      <c r="E203" s="18">
        <v>-0.28516445295424309</v>
      </c>
      <c r="F203" s="18">
        <v>-0.69398400739635013</v>
      </c>
      <c r="G203" s="10">
        <v>0.25737463733709559</v>
      </c>
      <c r="H203" s="18">
        <v>0.62490186444706708</v>
      </c>
      <c r="I203" s="18">
        <v>8.4357240828870902E-2</v>
      </c>
      <c r="K203" s="10">
        <f t="shared" si="105"/>
        <v>0.39733395330944393</v>
      </c>
      <c r="L203" s="10">
        <f t="shared" si="106"/>
        <v>2.7813376731661075</v>
      </c>
    </row>
    <row r="204" spans="2:12">
      <c r="B204" s="17" t="s">
        <v>203</v>
      </c>
      <c r="C204" s="18">
        <v>-0.28938704907806301</v>
      </c>
      <c r="D204" s="18">
        <v>1.843063792030434</v>
      </c>
      <c r="E204" s="18">
        <v>-0.21065803289776858</v>
      </c>
      <c r="F204" s="18">
        <v>0.9675923082412724</v>
      </c>
      <c r="G204" s="10">
        <v>0.30948407412548284</v>
      </c>
      <c r="H204" s="18">
        <v>0.13110515612734575</v>
      </c>
      <c r="I204" s="18">
        <v>-1.5319807271360024E-2</v>
      </c>
      <c r="K204" s="10">
        <f t="shared" si="105"/>
        <v>0.39084006303962049</v>
      </c>
      <c r="L204" s="10">
        <f t="shared" si="106"/>
        <v>2.7358804412773434</v>
      </c>
    </row>
    <row r="205" spans="2:12">
      <c r="B205" s="17" t="s">
        <v>221</v>
      </c>
      <c r="C205" s="18">
        <v>-0.19586953540098664</v>
      </c>
      <c r="D205" s="18">
        <v>1.1796530212647827</v>
      </c>
      <c r="E205" s="18">
        <v>-0.43417729306719216</v>
      </c>
      <c r="F205" s="18">
        <v>-0.13674404671500198</v>
      </c>
      <c r="G205" s="10">
        <v>0.49596178835819954</v>
      </c>
      <c r="H205" s="18">
        <v>1.5257981490914441</v>
      </c>
      <c r="I205" s="18">
        <v>8.4357240828870902E-2</v>
      </c>
      <c r="K205" s="10">
        <f t="shared" si="105"/>
        <v>0.35985418919430234</v>
      </c>
      <c r="L205" s="10">
        <f t="shared" si="106"/>
        <v>2.5189793243601164</v>
      </c>
    </row>
    <row r="206" spans="2:12">
      <c r="B206" s="17" t="s">
        <v>333</v>
      </c>
      <c r="C206" s="18">
        <v>3.3476204021743095</v>
      </c>
      <c r="D206" s="18">
        <v>-1.2857052142544201</v>
      </c>
      <c r="E206" s="18">
        <v>-0.40934181971503369</v>
      </c>
      <c r="F206" s="18">
        <v>-1.345358118736899</v>
      </c>
      <c r="G206" s="10">
        <v>0.6819961290046288</v>
      </c>
      <c r="H206" s="18">
        <v>1.3448650040582639</v>
      </c>
      <c r="I206" s="18">
        <v>0.17381100194446275</v>
      </c>
      <c r="K206" s="10">
        <f t="shared" si="105"/>
        <v>0.35826962635361603</v>
      </c>
      <c r="L206" s="10">
        <f t="shared" si="106"/>
        <v>2.5078873844753122</v>
      </c>
    </row>
    <row r="207" spans="2:12">
      <c r="B207" s="17" t="s">
        <v>53</v>
      </c>
      <c r="C207" s="18">
        <v>-0.36464722016030521</v>
      </c>
      <c r="D207" s="18">
        <v>2.0971888741043014</v>
      </c>
      <c r="E207" s="18">
        <v>0.28605143414539369</v>
      </c>
      <c r="F207" s="18">
        <v>0.64736730625839622</v>
      </c>
      <c r="G207" s="10">
        <v>-0.16190898409552421</v>
      </c>
      <c r="H207" s="18">
        <v>6.3255226739903053E-2</v>
      </c>
      <c r="I207" s="18">
        <v>-8.4326994417673745E-2</v>
      </c>
      <c r="K207" s="10">
        <f t="shared" si="105"/>
        <v>0.35471137751064169</v>
      </c>
      <c r="L207" s="10">
        <f t="shared" si="106"/>
        <v>2.4829796425744917</v>
      </c>
    </row>
    <row r="208" spans="2:12">
      <c r="B208" s="17" t="s">
        <v>217</v>
      </c>
      <c r="C208" s="18">
        <v>-0.41415534102303869</v>
      </c>
      <c r="D208" s="18">
        <v>1.0805287968573292</v>
      </c>
      <c r="E208" s="18">
        <v>0.55924164101913243</v>
      </c>
      <c r="F208" s="18">
        <v>0.62855546736580414</v>
      </c>
      <c r="G208" s="10">
        <v>7.0410081519435785E-2</v>
      </c>
      <c r="H208" s="18">
        <v>0.6324407454901162</v>
      </c>
      <c r="I208" s="18">
        <v>-7.9215350925354214E-2</v>
      </c>
      <c r="K208" s="10">
        <f t="shared" si="105"/>
        <v>0.35397229147191783</v>
      </c>
      <c r="L208" s="10">
        <f t="shared" si="106"/>
        <v>2.4778060403034248</v>
      </c>
    </row>
    <row r="209" spans="2:12">
      <c r="B209" s="17" t="s">
        <v>301</v>
      </c>
      <c r="C209" s="18">
        <v>-0.25349855355938589</v>
      </c>
      <c r="D209" s="18">
        <v>2.0626091427317905</v>
      </c>
      <c r="E209" s="18">
        <v>-0.16098708619345253</v>
      </c>
      <c r="F209" s="18">
        <v>0.1976840712736336</v>
      </c>
      <c r="G209" s="10">
        <v>0.46465613572640418</v>
      </c>
      <c r="H209" s="18">
        <v>-0.25714721758968695</v>
      </c>
      <c r="I209" s="18">
        <v>0.39105585036804302</v>
      </c>
      <c r="K209" s="10">
        <f t="shared" si="105"/>
        <v>0.34919604896533507</v>
      </c>
      <c r="L209" s="10">
        <f t="shared" si="106"/>
        <v>2.4443723427573456</v>
      </c>
    </row>
    <row r="210" spans="2:12">
      <c r="B210" s="17" t="s">
        <v>215</v>
      </c>
      <c r="C210" s="18">
        <v>-0.40096622107778873</v>
      </c>
      <c r="D210" s="18">
        <v>0.50225238398697425</v>
      </c>
      <c r="E210" s="18">
        <v>0.60891258772344936</v>
      </c>
      <c r="F210" s="18">
        <v>1.4922323893768672</v>
      </c>
      <c r="G210" s="10">
        <v>0.24140449463101166</v>
      </c>
      <c r="H210" s="18">
        <v>-8.364143169064215E-3</v>
      </c>
      <c r="I210" s="18">
        <v>-7.6523420328807228E-3</v>
      </c>
      <c r="K210" s="10">
        <f t="shared" si="105"/>
        <v>0.34683130706265258</v>
      </c>
      <c r="L210" s="10">
        <f t="shared" si="106"/>
        <v>2.4278191494385681</v>
      </c>
    </row>
    <row r="211" spans="2:12">
      <c r="B211" s="17" t="s">
        <v>33</v>
      </c>
      <c r="C211" s="18">
        <v>-0.48199907818948018</v>
      </c>
      <c r="D211" s="18">
        <v>0.9515699765997796</v>
      </c>
      <c r="E211" s="18">
        <v>0.18670954073676072</v>
      </c>
      <c r="F211" s="18">
        <v>0.54015633226470672</v>
      </c>
      <c r="G211" s="10">
        <v>0.13474271952979014</v>
      </c>
      <c r="H211" s="18">
        <v>1.1111596917237392</v>
      </c>
      <c r="I211" s="18">
        <v>-6.7714153067635258E-2</v>
      </c>
      <c r="K211" s="10">
        <f t="shared" si="105"/>
        <v>0.33923214708538013</v>
      </c>
      <c r="L211" s="10">
        <f t="shared" si="106"/>
        <v>2.3746250295976608</v>
      </c>
    </row>
    <row r="212" spans="2:12">
      <c r="B212" s="17" t="s">
        <v>213</v>
      </c>
      <c r="C212" s="18">
        <v>-0.38971437542716753</v>
      </c>
      <c r="D212" s="18">
        <v>0.54105954594647454</v>
      </c>
      <c r="E212" s="18">
        <v>0.63374806107560699</v>
      </c>
      <c r="F212" s="18">
        <v>1.3493199524224213</v>
      </c>
      <c r="G212" s="10">
        <v>0.12134588234412044</v>
      </c>
      <c r="H212" s="18">
        <v>-4.2289107862785134E-2</v>
      </c>
      <c r="I212" s="18">
        <v>-7.6523420328807228E-3</v>
      </c>
      <c r="K212" s="10">
        <f t="shared" si="105"/>
        <v>0.31511680235225559</v>
      </c>
      <c r="L212" s="10">
        <f t="shared" si="106"/>
        <v>2.2058176164657892</v>
      </c>
    </row>
    <row r="213" spans="2:12">
      <c r="B213" s="17" t="s">
        <v>171</v>
      </c>
      <c r="C213" s="18">
        <v>-0.44599317210749223</v>
      </c>
      <c r="D213" s="18">
        <v>1.2915660367342061</v>
      </c>
      <c r="E213" s="18">
        <v>-0.40934181971503369</v>
      </c>
      <c r="F213" s="18">
        <v>-0.26843255150968603</v>
      </c>
      <c r="G213" s="10">
        <v>0.55448710174815996</v>
      </c>
      <c r="H213" s="18">
        <v>1.5333370301344937</v>
      </c>
      <c r="I213" s="18">
        <v>-0.10093983576771223</v>
      </c>
      <c r="K213" s="10">
        <f t="shared" si="105"/>
        <v>0.30781182707384797</v>
      </c>
      <c r="L213" s="10">
        <f t="shared" si="106"/>
        <v>2.1546827895169356</v>
      </c>
    </row>
    <row r="214" spans="2:12">
      <c r="B214" s="17" t="s">
        <v>307</v>
      </c>
      <c r="C214" s="18">
        <v>-0.26533745202656123</v>
      </c>
      <c r="D214" s="18">
        <v>1.8793179290798072</v>
      </c>
      <c r="E214" s="18">
        <v>-0.23549350624992704</v>
      </c>
      <c r="F214" s="18">
        <v>-0.1582660070381802</v>
      </c>
      <c r="G214" s="10">
        <v>0.52654587221231142</v>
      </c>
      <c r="H214" s="18">
        <v>0.100949631955149</v>
      </c>
      <c r="I214" s="18">
        <v>0.24409609996385637</v>
      </c>
      <c r="K214" s="10">
        <f t="shared" si="105"/>
        <v>0.29883036684235076</v>
      </c>
      <c r="L214" s="10">
        <f t="shared" si="106"/>
        <v>2.0918125678964552</v>
      </c>
    </row>
    <row r="215" spans="2:12">
      <c r="B215" s="17" t="s">
        <v>211</v>
      </c>
      <c r="C215" s="18">
        <v>-0.24561247739034178</v>
      </c>
      <c r="D215" s="18">
        <v>1.4166021327381884</v>
      </c>
      <c r="E215" s="18">
        <v>-0.21065803289776858</v>
      </c>
      <c r="F215" s="18">
        <v>0.13765563981358181</v>
      </c>
      <c r="G215" s="10">
        <v>0.18266184124777318</v>
      </c>
      <c r="H215" s="18">
        <v>0.76437116374347702</v>
      </c>
      <c r="I215" s="18">
        <v>-6.3744311598008391E-3</v>
      </c>
      <c r="K215" s="10">
        <f t="shared" ref="K215:K246" si="107">AVERAGE(C215:I215)</f>
        <v>0.29123511944215841</v>
      </c>
      <c r="L215" s="10">
        <f t="shared" ref="L215:L246" si="108">SUM(C215:I215)</f>
        <v>2.038645836095109</v>
      </c>
    </row>
    <row r="216" spans="2:12">
      <c r="B216" s="17" t="s">
        <v>343</v>
      </c>
      <c r="C216" s="18">
        <v>-0.39576101943767528</v>
      </c>
      <c r="D216" s="18">
        <v>0.60356280237888216</v>
      </c>
      <c r="E216" s="18">
        <v>3.7630177034475287</v>
      </c>
      <c r="F216" s="18">
        <v>0.34235321283883968</v>
      </c>
      <c r="G216" s="10">
        <v>-0.84415661019533372</v>
      </c>
      <c r="H216" s="18">
        <v>-1.2522795152721788</v>
      </c>
      <c r="I216" s="18">
        <v>-0.22489719045646095</v>
      </c>
      <c r="K216" s="10">
        <f t="shared" si="107"/>
        <v>0.28454848332908594</v>
      </c>
      <c r="L216" s="10">
        <f t="shared" si="108"/>
        <v>1.9918393833036017</v>
      </c>
    </row>
    <row r="217" spans="2:12">
      <c r="B217" s="17" t="s">
        <v>219</v>
      </c>
      <c r="C217" s="18">
        <v>-0.42865554559192626</v>
      </c>
      <c r="D217" s="18">
        <v>0.19615564302421373</v>
      </c>
      <c r="E217" s="18">
        <v>-0.21065803289776858</v>
      </c>
      <c r="F217" s="18">
        <v>0.49419930187597949</v>
      </c>
      <c r="G217" s="10">
        <v>0.49943053465092013</v>
      </c>
      <c r="H217" s="18">
        <v>1.5220287085699193</v>
      </c>
      <c r="I217" s="18">
        <v>-0.13033178584854957</v>
      </c>
      <c r="K217" s="10">
        <f t="shared" si="107"/>
        <v>0.27745268911182691</v>
      </c>
      <c r="L217" s="10">
        <f t="shared" si="108"/>
        <v>1.9421688237827885</v>
      </c>
    </row>
    <row r="218" spans="2:12">
      <c r="B218" s="17" t="s">
        <v>257</v>
      </c>
      <c r="C218" s="18">
        <v>-0.15816117615099168</v>
      </c>
      <c r="D218" s="18">
        <v>-0.26427633497369929</v>
      </c>
      <c r="E218" s="18">
        <v>0.23638048744107765</v>
      </c>
      <c r="F218" s="18">
        <v>0.59192961686353629</v>
      </c>
      <c r="G218" s="10">
        <v>0.28404660131219939</v>
      </c>
      <c r="H218" s="18">
        <v>1.10362081068069</v>
      </c>
      <c r="I218" s="18">
        <v>0.14441905186362544</v>
      </c>
      <c r="K218" s="10">
        <f t="shared" si="107"/>
        <v>0.27685129386234825</v>
      </c>
      <c r="L218" s="10">
        <f t="shared" si="108"/>
        <v>1.9379590570364378</v>
      </c>
    </row>
    <row r="219" spans="2:12">
      <c r="B219" s="17" t="s">
        <v>223</v>
      </c>
      <c r="C219" s="18">
        <v>-0.35852230244092359</v>
      </c>
      <c r="D219" s="18">
        <v>-0.37899974866400427</v>
      </c>
      <c r="E219" s="18">
        <v>-0.28516445295424309</v>
      </c>
      <c r="F219" s="18">
        <v>1.2011772627342712</v>
      </c>
      <c r="G219" s="10">
        <v>0.45422381604904938</v>
      </c>
      <c r="H219" s="18">
        <v>1.1639318590250831</v>
      </c>
      <c r="I219" s="18">
        <v>-0.13033178584854957</v>
      </c>
      <c r="K219" s="10">
        <f t="shared" si="107"/>
        <v>0.23804494970009757</v>
      </c>
      <c r="L219" s="10">
        <f t="shared" si="108"/>
        <v>1.666314647900683</v>
      </c>
    </row>
    <row r="220" spans="2:12">
      <c r="B220" s="17" t="s">
        <v>111</v>
      </c>
      <c r="C220" s="18">
        <v>1.663150618781045</v>
      </c>
      <c r="D220" s="18">
        <v>-1.0388723759852614</v>
      </c>
      <c r="E220" s="18">
        <v>0.28605143414539369</v>
      </c>
      <c r="F220" s="18">
        <v>-1.1272416534931498</v>
      </c>
      <c r="G220" s="10">
        <v>0.65309860349835602</v>
      </c>
      <c r="H220" s="18">
        <v>1.0923124891161162</v>
      </c>
      <c r="I220" s="18">
        <v>0.13547367575206626</v>
      </c>
      <c r="K220" s="10">
        <f t="shared" si="107"/>
        <v>0.23771039883065229</v>
      </c>
      <c r="L220" s="10">
        <f t="shared" si="108"/>
        <v>1.6639727918145659</v>
      </c>
    </row>
    <row r="221" spans="2:12">
      <c r="B221" s="17" t="s">
        <v>149</v>
      </c>
      <c r="C221" s="18">
        <v>-0.3727876858831895</v>
      </c>
      <c r="D221" s="18">
        <v>1.3895098938888892</v>
      </c>
      <c r="E221" s="18">
        <v>0.21154501408891918</v>
      </c>
      <c r="F221" s="18">
        <v>-0.66924846263661752</v>
      </c>
      <c r="G221" s="10">
        <v>0.2155931970292897</v>
      </c>
      <c r="H221" s="18">
        <v>0.96792095190580507</v>
      </c>
      <c r="I221" s="18">
        <v>-9.5828192275392701E-2</v>
      </c>
      <c r="K221" s="10">
        <f t="shared" si="107"/>
        <v>0.23524353087395761</v>
      </c>
      <c r="L221" s="10">
        <f t="shared" si="108"/>
        <v>1.6467047161177033</v>
      </c>
    </row>
    <row r="222" spans="2:12">
      <c r="B222" s="17" t="s">
        <v>319</v>
      </c>
      <c r="C222" s="18">
        <v>-0.43685471659646591</v>
      </c>
      <c r="D222" s="18">
        <v>0.92533564878632868</v>
      </c>
      <c r="E222" s="18">
        <v>2.1238764622050947</v>
      </c>
      <c r="F222" s="18">
        <v>-0.17039331300813848</v>
      </c>
      <c r="G222" s="10">
        <v>0.60375373142446798</v>
      </c>
      <c r="H222" s="18">
        <v>-1.3012822420519985</v>
      </c>
      <c r="I222" s="18">
        <v>-0.1111631227523513</v>
      </c>
      <c r="K222" s="10">
        <f t="shared" si="107"/>
        <v>0.23332463542956244</v>
      </c>
      <c r="L222" s="10">
        <f t="shared" si="108"/>
        <v>1.6332724480069372</v>
      </c>
    </row>
    <row r="223" spans="2:12">
      <c r="B223" s="17" t="s">
        <v>205</v>
      </c>
      <c r="C223" s="18">
        <v>-0.36388405149878483</v>
      </c>
      <c r="D223" s="18">
        <v>1.3221934607139825</v>
      </c>
      <c r="E223" s="18">
        <v>-0.93088676011035443</v>
      </c>
      <c r="F223" s="18">
        <v>1.3307331987549589</v>
      </c>
      <c r="G223" s="10">
        <v>0.2050130861565059</v>
      </c>
      <c r="H223" s="18">
        <v>0.19895508551478841</v>
      </c>
      <c r="I223" s="18">
        <v>-0.15461209243706733</v>
      </c>
      <c r="K223" s="10">
        <f t="shared" si="107"/>
        <v>0.2296445610134327</v>
      </c>
      <c r="L223" s="10">
        <f t="shared" si="108"/>
        <v>1.6075119270940288</v>
      </c>
    </row>
    <row r="224" spans="2:12">
      <c r="B224" s="17" t="s">
        <v>265</v>
      </c>
      <c r="C224" s="18">
        <v>-0.39983125229911742</v>
      </c>
      <c r="D224" s="18">
        <v>1.2718340829097003</v>
      </c>
      <c r="E224" s="18">
        <v>0.21154501408891918</v>
      </c>
      <c r="F224" s="18">
        <v>0.13689372957606241</v>
      </c>
      <c r="G224" s="10">
        <v>6.7871550397946095E-2</v>
      </c>
      <c r="H224" s="18">
        <v>0.25926613385918151</v>
      </c>
      <c r="I224" s="18">
        <v>-8.5604905290753625E-2</v>
      </c>
      <c r="K224" s="10">
        <f t="shared" si="107"/>
        <v>0.20885347903456264</v>
      </c>
      <c r="L224" s="10">
        <f t="shared" si="108"/>
        <v>1.4619743532419385</v>
      </c>
    </row>
    <row r="225" spans="2:12">
      <c r="B225" s="17" t="s">
        <v>165</v>
      </c>
      <c r="C225" s="18">
        <v>-0.33625343226630278</v>
      </c>
      <c r="D225" s="18">
        <v>-0.40818943208025588</v>
      </c>
      <c r="E225" s="18">
        <v>2.0245345687964607</v>
      </c>
      <c r="F225" s="18">
        <v>-0.41558282982505179</v>
      </c>
      <c r="G225" s="10">
        <v>8.431114748951099E-2</v>
      </c>
      <c r="H225" s="18">
        <v>0.60982410236096907</v>
      </c>
      <c r="I225" s="18">
        <v>-0.17505866640634549</v>
      </c>
      <c r="K225" s="10">
        <f t="shared" si="107"/>
        <v>0.19765506543842637</v>
      </c>
      <c r="L225" s="10">
        <f t="shared" si="108"/>
        <v>1.3835854580689846</v>
      </c>
    </row>
    <row r="226" spans="2:12">
      <c r="B226" s="17" t="s">
        <v>37</v>
      </c>
      <c r="C226" s="18">
        <v>1.1409475700289089</v>
      </c>
      <c r="D226" s="18">
        <v>-0.99184110133728653</v>
      </c>
      <c r="E226" s="18">
        <v>-0.98055770681467047</v>
      </c>
      <c r="F226" s="18">
        <v>0.56004680381940053</v>
      </c>
      <c r="G226" s="10">
        <v>0.58143726091465975</v>
      </c>
      <c r="H226" s="18">
        <v>1.0696958459869688</v>
      </c>
      <c r="I226" s="18">
        <v>1.5123205598579149E-5</v>
      </c>
      <c r="K226" s="10">
        <f t="shared" si="107"/>
        <v>0.1971062565433685</v>
      </c>
      <c r="L226" s="10">
        <f t="shared" si="108"/>
        <v>1.3797437958035794</v>
      </c>
    </row>
    <row r="227" spans="2:12">
      <c r="B227" s="17" t="s">
        <v>113</v>
      </c>
      <c r="C227" s="18">
        <v>7.2080938501546621E-2</v>
      </c>
      <c r="D227" s="18">
        <v>-0.60775137227418541</v>
      </c>
      <c r="E227" s="18">
        <v>-1.1295705469276187</v>
      </c>
      <c r="F227" s="18">
        <v>0.91136844533149663</v>
      </c>
      <c r="G227" s="10">
        <v>0.67963146987776168</v>
      </c>
      <c r="H227" s="18">
        <v>1.1903179426757557</v>
      </c>
      <c r="I227" s="18">
        <v>3.8488558248382303E-3</v>
      </c>
      <c r="K227" s="10">
        <f t="shared" si="107"/>
        <v>0.15998939042994209</v>
      </c>
      <c r="L227" s="10">
        <f t="shared" si="108"/>
        <v>1.1199257330095946</v>
      </c>
    </row>
    <row r="228" spans="2:12">
      <c r="B228" s="17" t="s">
        <v>267</v>
      </c>
      <c r="C228" s="18">
        <v>-0.28154010976345589</v>
      </c>
      <c r="D228" s="18">
        <v>0.962246531525213</v>
      </c>
      <c r="E228" s="18">
        <v>0.60891258772344936</v>
      </c>
      <c r="F228" s="18">
        <v>-0.65854554103165486</v>
      </c>
      <c r="G228" s="10">
        <v>0.41936248112722213</v>
      </c>
      <c r="H228" s="18">
        <v>-0.12898623985785121</v>
      </c>
      <c r="I228" s="18">
        <v>0.15719816059442426</v>
      </c>
      <c r="K228" s="10">
        <f t="shared" si="107"/>
        <v>0.15409255290247811</v>
      </c>
      <c r="L228" s="10">
        <f t="shared" si="108"/>
        <v>1.0786478703173468</v>
      </c>
    </row>
    <row r="229" spans="2:12">
      <c r="B229" s="17" t="s">
        <v>83</v>
      </c>
      <c r="C229" s="18">
        <v>-0.26406550425736064</v>
      </c>
      <c r="D229" s="18">
        <v>-1.0558442229254699</v>
      </c>
      <c r="E229" s="18">
        <v>-0.23549350624992704</v>
      </c>
      <c r="F229" s="18">
        <v>0.39062132039954917</v>
      </c>
      <c r="G229" s="10">
        <v>0.86409226897285663</v>
      </c>
      <c r="H229" s="18">
        <v>1.2770150746708209</v>
      </c>
      <c r="I229" s="18">
        <v>6.6466488605752536E-2</v>
      </c>
      <c r="K229" s="10">
        <f t="shared" si="107"/>
        <v>0.14897027417374598</v>
      </c>
      <c r="L229" s="10">
        <f t="shared" si="108"/>
        <v>1.0427919192162218</v>
      </c>
    </row>
    <row r="230" spans="2:12">
      <c r="B230" s="17" t="s">
        <v>305</v>
      </c>
      <c r="C230" s="18">
        <v>-0.2617759982727994</v>
      </c>
      <c r="D230" s="18">
        <v>1.2233384428729503</v>
      </c>
      <c r="E230" s="18">
        <v>0.38539332755402583</v>
      </c>
      <c r="F230" s="18">
        <v>-0.8668264968373538</v>
      </c>
      <c r="G230" s="10">
        <v>0.39614187624537656</v>
      </c>
      <c r="H230" s="18">
        <v>-3.8519667341260541E-2</v>
      </c>
      <c r="I230" s="18">
        <v>0.116305012655868</v>
      </c>
      <c r="K230" s="10">
        <f t="shared" si="107"/>
        <v>0.13629378526811528</v>
      </c>
      <c r="L230" s="10">
        <f t="shared" si="108"/>
        <v>0.95405649687680694</v>
      </c>
    </row>
    <row r="231" spans="2:12">
      <c r="B231" s="17" t="s">
        <v>325</v>
      </c>
      <c r="C231" s="18">
        <v>-0.21721868949633935</v>
      </c>
      <c r="D231" s="18">
        <v>-1.6126107353073718</v>
      </c>
      <c r="E231" s="18">
        <v>1.4781541550489834</v>
      </c>
      <c r="F231" s="18">
        <v>6.5376852905348865E-2</v>
      </c>
      <c r="G231" s="10">
        <v>0.61661156542680762</v>
      </c>
      <c r="H231" s="18">
        <v>0.42512151680626359</v>
      </c>
      <c r="I231" s="18">
        <v>0.19042384329450124</v>
      </c>
      <c r="K231" s="10">
        <f t="shared" si="107"/>
        <v>0.13512264409688482</v>
      </c>
      <c r="L231" s="10">
        <f t="shared" si="108"/>
        <v>0.94585850867819377</v>
      </c>
    </row>
    <row r="232" spans="2:12">
      <c r="B232" s="17" t="s">
        <v>125</v>
      </c>
      <c r="C232" s="18">
        <v>-0.44280351847088129</v>
      </c>
      <c r="D232" s="18">
        <v>0.48580711692394163</v>
      </c>
      <c r="E232" s="18">
        <v>8.7367647328128614E-2</v>
      </c>
      <c r="F232" s="18">
        <v>1.873929487824864</v>
      </c>
      <c r="G232" s="10">
        <v>0.41249453733963021</v>
      </c>
      <c r="H232" s="18">
        <v>-0.18929728820224428</v>
      </c>
      <c r="I232" s="18">
        <v>-1.2855632151127643</v>
      </c>
      <c r="K232" s="10">
        <f t="shared" si="107"/>
        <v>0.13456210966152499</v>
      </c>
      <c r="L232" s="10">
        <f t="shared" si="108"/>
        <v>0.94193476763067485</v>
      </c>
    </row>
    <row r="233" spans="2:12">
      <c r="B233" s="17" t="s">
        <v>35</v>
      </c>
      <c r="C233" s="18">
        <v>-0.36470592544196068</v>
      </c>
      <c r="D233" s="18">
        <v>0.49986502465618327</v>
      </c>
      <c r="E233" s="18">
        <v>-0.13615161284129407</v>
      </c>
      <c r="F233" s="18">
        <v>-0.5056719455240708</v>
      </c>
      <c r="G233" s="10">
        <v>-5.1848011499431378E-2</v>
      </c>
      <c r="H233" s="18">
        <v>1.5371064706560178</v>
      </c>
      <c r="I233" s="18">
        <v>-5.110131171759677E-2</v>
      </c>
      <c r="K233" s="10">
        <f t="shared" si="107"/>
        <v>0.13249895546969248</v>
      </c>
      <c r="L233" s="10">
        <f t="shared" si="108"/>
        <v>0.92749268828784737</v>
      </c>
    </row>
    <row r="234" spans="2:12">
      <c r="B234" s="17" t="s">
        <v>97</v>
      </c>
      <c r="C234" s="18">
        <v>-0.31940501643119862</v>
      </c>
      <c r="D234" s="18">
        <v>-0.21438437076825842</v>
      </c>
      <c r="E234" s="18">
        <v>0.31088690749755127</v>
      </c>
      <c r="F234" s="18">
        <v>0.98969225449385123</v>
      </c>
      <c r="G234" s="10">
        <v>-0.72165509638399528</v>
      </c>
      <c r="H234" s="18">
        <v>0.88499326043226401</v>
      </c>
      <c r="I234" s="18">
        <v>-7.6523420328807228E-3</v>
      </c>
      <c r="K234" s="10">
        <f t="shared" si="107"/>
        <v>0.13178222811533336</v>
      </c>
      <c r="L234" s="10">
        <f t="shared" si="108"/>
        <v>0.92247559680733349</v>
      </c>
    </row>
    <row r="235" spans="2:12">
      <c r="B235" s="17" t="s">
        <v>243</v>
      </c>
      <c r="C235" s="18">
        <v>-0.33686005351007542</v>
      </c>
      <c r="D235" s="18">
        <v>0.12938649792389956</v>
      </c>
      <c r="E235" s="18">
        <v>-1.2785833870405676</v>
      </c>
      <c r="F235" s="18">
        <v>1.5569237028250811</v>
      </c>
      <c r="G235" s="10">
        <v>0.57407378194239356</v>
      </c>
      <c r="H235" s="18">
        <v>0.24041893125155853</v>
      </c>
      <c r="I235" s="18">
        <v>1.5350053682557183E-2</v>
      </c>
      <c r="K235" s="10">
        <f t="shared" si="107"/>
        <v>0.128672789582121</v>
      </c>
      <c r="L235" s="10">
        <f t="shared" si="108"/>
        <v>0.90070952707484697</v>
      </c>
    </row>
    <row r="236" spans="2:12">
      <c r="B236" s="17" t="s">
        <v>27</v>
      </c>
      <c r="C236" s="18">
        <v>-0.41986932177083247</v>
      </c>
      <c r="D236" s="18">
        <v>1.1207500328690205</v>
      </c>
      <c r="E236" s="18">
        <v>1.304305841583876</v>
      </c>
      <c r="F236" s="18">
        <v>-1.4959994927240388</v>
      </c>
      <c r="G236" s="10">
        <v>-3.5225848813512733E-2</v>
      </c>
      <c r="H236" s="18">
        <v>0.43642983837083738</v>
      </c>
      <c r="I236" s="18">
        <v>-2.8098916002158861E-2</v>
      </c>
      <c r="K236" s="10">
        <f t="shared" si="107"/>
        <v>0.12604173335902727</v>
      </c>
      <c r="L236" s="10">
        <f t="shared" si="108"/>
        <v>0.8822921335131908</v>
      </c>
    </row>
    <row r="237" spans="2:12">
      <c r="B237" s="17" t="s">
        <v>169</v>
      </c>
      <c r="C237" s="18">
        <v>-0.41386181461476163</v>
      </c>
      <c r="D237" s="18">
        <v>1.1353966450706889</v>
      </c>
      <c r="E237" s="18">
        <v>-0.75703844664524689</v>
      </c>
      <c r="F237" s="18">
        <v>-0.38907324954213274</v>
      </c>
      <c r="G237" s="10">
        <v>-0.13833194162470236</v>
      </c>
      <c r="H237" s="18">
        <v>1.3787899687519849</v>
      </c>
      <c r="I237" s="18">
        <v>2.9407073286435905E-2</v>
      </c>
      <c r="K237" s="10">
        <f t="shared" si="107"/>
        <v>0.12075546209746657</v>
      </c>
      <c r="L237" s="10">
        <f t="shared" si="108"/>
        <v>0.84528823468226599</v>
      </c>
    </row>
    <row r="238" spans="2:12">
      <c r="B238" s="17" t="s">
        <v>315</v>
      </c>
      <c r="C238" s="18">
        <v>-0.35063622627187951</v>
      </c>
      <c r="D238" s="18">
        <v>2.1093978356385947</v>
      </c>
      <c r="E238" s="18">
        <v>0.28605143414539369</v>
      </c>
      <c r="F238" s="18">
        <v>-0.49965681909388332</v>
      </c>
      <c r="G238" s="10">
        <v>0.3397030267908871</v>
      </c>
      <c r="H238" s="18">
        <v>-1.0788852512820477</v>
      </c>
      <c r="I238" s="18">
        <v>2.5709449517583465E-3</v>
      </c>
      <c r="K238" s="10">
        <f t="shared" si="107"/>
        <v>0.1155064206969748</v>
      </c>
      <c r="L238" s="10">
        <f t="shared" si="108"/>
        <v>0.80854494487882356</v>
      </c>
    </row>
    <row r="239" spans="2:12">
      <c r="B239" s="17" t="s">
        <v>311</v>
      </c>
      <c r="C239" s="18">
        <v>-0.33136132546168484</v>
      </c>
      <c r="D239" s="18">
        <v>0.19892462485026133</v>
      </c>
      <c r="E239" s="18">
        <v>-0.185822559545611</v>
      </c>
      <c r="F239" s="18">
        <v>0.25216271130213075</v>
      </c>
      <c r="G239" s="10">
        <v>0.48560771107842493</v>
      </c>
      <c r="H239" s="18">
        <v>0.36857990898339471</v>
      </c>
      <c r="I239" s="18">
        <v>1.5350053682557183E-2</v>
      </c>
      <c r="K239" s="10">
        <f t="shared" si="107"/>
        <v>0.11477730355563899</v>
      </c>
      <c r="L239" s="10">
        <f t="shared" si="108"/>
        <v>0.80344112488947295</v>
      </c>
    </row>
    <row r="240" spans="2:12">
      <c r="B240" s="17" t="s">
        <v>63</v>
      </c>
      <c r="C240" s="18">
        <v>-0.36533211511295177</v>
      </c>
      <c r="D240" s="18">
        <v>0.21984877918320425</v>
      </c>
      <c r="E240" s="18">
        <v>0.68341900777992304</v>
      </c>
      <c r="F240" s="18">
        <v>-0.45452235713616534</v>
      </c>
      <c r="G240" s="10">
        <v>0.551322631446029</v>
      </c>
      <c r="H240" s="18">
        <v>0.11979683456277196</v>
      </c>
      <c r="I240" s="18">
        <v>2.1739608047956601E-2</v>
      </c>
      <c r="K240" s="10">
        <f t="shared" si="107"/>
        <v>0.11089605553868112</v>
      </c>
      <c r="L240" s="10">
        <f t="shared" si="108"/>
        <v>0.77627238877076787</v>
      </c>
    </row>
    <row r="241" spans="2:12">
      <c r="B241" s="17" t="s">
        <v>347</v>
      </c>
      <c r="C241" s="18">
        <v>2.196331555202744</v>
      </c>
      <c r="D241" s="18">
        <v>-0.61772976511527367</v>
      </c>
      <c r="E241" s="18">
        <v>-0.45901276641934974</v>
      </c>
      <c r="F241" s="18">
        <v>-1.9210732653369671</v>
      </c>
      <c r="G241" s="10">
        <v>0.39635052263892367</v>
      </c>
      <c r="H241" s="18">
        <v>1.3712510877089357</v>
      </c>
      <c r="I241" s="18">
        <v>-0.23639838831417989</v>
      </c>
      <c r="K241" s="10">
        <f t="shared" si="107"/>
        <v>0.10424556862354759</v>
      </c>
      <c r="L241" s="10">
        <f t="shared" si="108"/>
        <v>0.72971898036483307</v>
      </c>
    </row>
    <row r="242" spans="2:12">
      <c r="B242" s="17" t="s">
        <v>273</v>
      </c>
      <c r="C242" s="18">
        <v>-0.41622959430819673</v>
      </c>
      <c r="D242" s="18">
        <v>0.45932133242756978</v>
      </c>
      <c r="E242" s="18">
        <v>6.2532173975970148E-2</v>
      </c>
      <c r="F242" s="18">
        <v>0.38906088837201092</v>
      </c>
      <c r="G242" s="10">
        <v>0.15961510836055021</v>
      </c>
      <c r="H242" s="18">
        <v>2.9330262046181721E-2</v>
      </c>
      <c r="I242" s="18">
        <v>1.2794231936397416E-2</v>
      </c>
      <c r="K242" s="10">
        <f t="shared" si="107"/>
        <v>9.9489200401497641E-2</v>
      </c>
      <c r="L242" s="10">
        <f t="shared" si="108"/>
        <v>0.69642440281048346</v>
      </c>
    </row>
    <row r="243" spans="2:12">
      <c r="B243" s="17" t="s">
        <v>209</v>
      </c>
      <c r="C243" s="18">
        <v>-0.40613228586346528</v>
      </c>
      <c r="D243" s="18">
        <v>2.0872844391111314</v>
      </c>
      <c r="E243" s="18">
        <v>0.11220312068028708</v>
      </c>
      <c r="F243" s="18">
        <v>1.0538237794707124</v>
      </c>
      <c r="G243" s="10">
        <v>0.15864142519066393</v>
      </c>
      <c r="H243" s="18">
        <v>-2.1267897162658835</v>
      </c>
      <c r="I243" s="18">
        <v>-0.19550524037562361</v>
      </c>
      <c r="K243" s="10">
        <f t="shared" si="107"/>
        <v>9.764650313540317E-2</v>
      </c>
      <c r="L243" s="10">
        <f t="shared" si="108"/>
        <v>0.68352552194782223</v>
      </c>
    </row>
    <row r="244" spans="2:12">
      <c r="B244" s="17" t="s">
        <v>85</v>
      </c>
      <c r="C244" s="18">
        <v>7.5172750002065122E-2</v>
      </c>
      <c r="D244" s="18">
        <v>-1.056166679142392</v>
      </c>
      <c r="E244" s="18">
        <v>1.0062801613579786</v>
      </c>
      <c r="F244" s="18">
        <v>-0.1643242441130264</v>
      </c>
      <c r="G244" s="10">
        <v>-9.1734247065850913E-2</v>
      </c>
      <c r="H244" s="18">
        <v>0.82845165260939513</v>
      </c>
      <c r="I244" s="18">
        <v>3.451871677875544E-2</v>
      </c>
      <c r="K244" s="10">
        <f t="shared" si="107"/>
        <v>9.0314015775274981E-2</v>
      </c>
      <c r="L244" s="10">
        <f t="shared" si="108"/>
        <v>0.63219811042692486</v>
      </c>
    </row>
    <row r="245" spans="2:12">
      <c r="B245" s="17" t="s">
        <v>293</v>
      </c>
      <c r="C245" s="18">
        <v>-0.18428502648765141</v>
      </c>
      <c r="D245" s="18">
        <v>-7.8348931030420132E-3</v>
      </c>
      <c r="E245" s="18">
        <v>-0.16098708619345253</v>
      </c>
      <c r="F245" s="18">
        <v>-0.63044823253412563</v>
      </c>
      <c r="G245" s="10">
        <v>0.13451668593678087</v>
      </c>
      <c r="H245" s="18">
        <v>1.5371064706560178</v>
      </c>
      <c r="I245" s="18">
        <v>-5.6212955209916302E-2</v>
      </c>
      <c r="K245" s="10">
        <f t="shared" si="107"/>
        <v>9.0264994723515832E-2</v>
      </c>
      <c r="L245" s="10">
        <f t="shared" si="108"/>
        <v>0.63185496306461086</v>
      </c>
    </row>
    <row r="246" spans="2:12">
      <c r="B246" s="17" t="s">
        <v>95</v>
      </c>
      <c r="C246" s="18">
        <v>-0.28699970095740945</v>
      </c>
      <c r="D246" s="18">
        <v>0.60990838573024109</v>
      </c>
      <c r="E246" s="18">
        <v>0.11220312068028708</v>
      </c>
      <c r="F246" s="18">
        <v>0.50868729475473795</v>
      </c>
      <c r="G246" s="10">
        <v>-0.21220145854010555</v>
      </c>
      <c r="H246" s="18">
        <v>-8.7522394121080677E-2</v>
      </c>
      <c r="I246" s="18">
        <v>-6.0046687829155954E-2</v>
      </c>
      <c r="K246" s="10">
        <f t="shared" si="107"/>
        <v>8.3432651388216358E-2</v>
      </c>
      <c r="L246" s="10">
        <f t="shared" si="108"/>
        <v>0.58402855971751455</v>
      </c>
    </row>
    <row r="247" spans="2:12">
      <c r="B247" s="17" t="s">
        <v>61</v>
      </c>
      <c r="C247" s="18">
        <v>-0.41474239383959288</v>
      </c>
      <c r="D247" s="18">
        <v>1.4784841432480851</v>
      </c>
      <c r="E247" s="18">
        <v>0.23638048744107765</v>
      </c>
      <c r="F247" s="18">
        <v>0.6404550884737682</v>
      </c>
      <c r="G247" s="10">
        <v>-0.43947823631101052</v>
      </c>
      <c r="H247" s="18">
        <v>-0.78486889060312959</v>
      </c>
      <c r="I247" s="18">
        <v>-0.17378075553326561</v>
      </c>
      <c r="K247" s="10">
        <f t="shared" ref="K247:K278" si="109">AVERAGE(C247:I247)</f>
        <v>7.7492777553704581E-2</v>
      </c>
      <c r="L247" s="10">
        <f t="shared" ref="L247:L278" si="110">SUM(C247:I247)</f>
        <v>0.54244944287593211</v>
      </c>
    </row>
    <row r="248" spans="2:12">
      <c r="B248" s="17" t="s">
        <v>89</v>
      </c>
      <c r="C248" s="18">
        <v>-0.34167388660581949</v>
      </c>
      <c r="D248" s="18">
        <v>-0.53897353202442022</v>
      </c>
      <c r="E248" s="18">
        <v>3.7696700623812557E-2</v>
      </c>
      <c r="F248" s="18">
        <v>0.55745951523063242</v>
      </c>
      <c r="G248" s="10">
        <v>0.45844890551837814</v>
      </c>
      <c r="H248" s="18">
        <v>0.25172725281613273</v>
      </c>
      <c r="I248" s="18">
        <v>-4.8545489971436998E-2</v>
      </c>
      <c r="K248" s="10">
        <f t="shared" si="109"/>
        <v>5.3734209369611305E-2</v>
      </c>
      <c r="L248" s="10">
        <f t="shared" si="110"/>
        <v>0.37613946558727912</v>
      </c>
    </row>
    <row r="249" spans="2:12">
      <c r="B249" s="17" t="s">
        <v>297</v>
      </c>
      <c r="C249" s="18">
        <v>-0.38086944632441833</v>
      </c>
      <c r="D249" s="18">
        <v>-0.48729474621328212</v>
      </c>
      <c r="E249" s="18">
        <v>-0.63286107988445639</v>
      </c>
      <c r="F249" s="18">
        <v>1.053499691408349</v>
      </c>
      <c r="G249" s="10">
        <v>0.48945897575931513</v>
      </c>
      <c r="H249" s="18">
        <v>0.2743438959452803</v>
      </c>
      <c r="I249" s="18">
        <v>3.7074538524915206E-2</v>
      </c>
      <c r="K249" s="10">
        <f t="shared" si="109"/>
        <v>5.047883274510042E-2</v>
      </c>
      <c r="L249" s="10">
        <f t="shared" si="110"/>
        <v>0.35335182921570296</v>
      </c>
    </row>
    <row r="250" spans="2:12">
      <c r="B250" s="17" t="s">
        <v>115</v>
      </c>
      <c r="C250" s="18">
        <v>0.68989532264313569</v>
      </c>
      <c r="D250" s="18">
        <v>-1.1042244887194679</v>
      </c>
      <c r="E250" s="18">
        <v>-0.80670939334956382</v>
      </c>
      <c r="F250" s="18">
        <v>0.9439886886993506</v>
      </c>
      <c r="G250" s="10">
        <v>-7.8363490679374773E-2</v>
      </c>
      <c r="H250" s="18">
        <v>0.71913787748518188</v>
      </c>
      <c r="I250" s="18">
        <v>-8.4326994417673745E-2</v>
      </c>
      <c r="K250" s="10">
        <f t="shared" si="109"/>
        <v>3.9913931665941149E-2</v>
      </c>
      <c r="L250" s="10">
        <f t="shared" si="110"/>
        <v>0.27939752166158804</v>
      </c>
    </row>
    <row r="251" spans="2:12">
      <c r="B251" s="17" t="s">
        <v>233</v>
      </c>
      <c r="C251" s="18">
        <v>-0.26314578817809248</v>
      </c>
      <c r="D251" s="18">
        <v>0.3041932672627371</v>
      </c>
      <c r="E251" s="18">
        <v>-0.73220297329308937</v>
      </c>
      <c r="F251" s="18">
        <v>7.7398707236542366E-3</v>
      </c>
      <c r="G251" s="10">
        <v>0.58361066084744195</v>
      </c>
      <c r="H251" s="18">
        <v>0.29696053907442743</v>
      </c>
      <c r="I251" s="18">
        <v>6.0076934240353111E-2</v>
      </c>
      <c r="K251" s="10">
        <f t="shared" si="109"/>
        <v>3.6747501525347413E-2</v>
      </c>
      <c r="L251" s="10">
        <f t="shared" si="110"/>
        <v>0.25723251067743191</v>
      </c>
    </row>
    <row r="252" spans="2:12">
      <c r="B252" s="17" t="s">
        <v>337</v>
      </c>
      <c r="C252" s="18">
        <v>-0.35192774246829861</v>
      </c>
      <c r="D252" s="18">
        <v>0.12711747114977723</v>
      </c>
      <c r="E252" s="18">
        <v>-0.90605128675819602</v>
      </c>
      <c r="F252" s="18">
        <v>0.81070985605319412</v>
      </c>
      <c r="G252" s="10">
        <v>-1.6386818196156151E-2</v>
      </c>
      <c r="H252" s="18">
        <v>0.7266767585282311</v>
      </c>
      <c r="I252" s="18">
        <v>-0.13927716196010875</v>
      </c>
      <c r="K252" s="10">
        <f t="shared" si="109"/>
        <v>3.5837296621206126E-2</v>
      </c>
      <c r="L252" s="10">
        <f t="shared" si="110"/>
        <v>0.2508610763484429</v>
      </c>
    </row>
    <row r="253" spans="2:12">
      <c r="B253" s="17" t="s">
        <v>299</v>
      </c>
      <c r="C253" s="18">
        <v>-0.19132966028630122</v>
      </c>
      <c r="D253" s="18">
        <v>1.9639079572144278</v>
      </c>
      <c r="E253" s="18">
        <v>-0.83154486670172145</v>
      </c>
      <c r="F253" s="18">
        <v>-1.4515132068910459</v>
      </c>
      <c r="G253" s="10">
        <v>0.39587237465371156</v>
      </c>
      <c r="H253" s="18">
        <v>0.49674088671523131</v>
      </c>
      <c r="I253" s="18">
        <v>-0.1507783598178277</v>
      </c>
      <c r="K253" s="10">
        <f t="shared" si="109"/>
        <v>3.3050732126639192E-2</v>
      </c>
      <c r="L253" s="10">
        <f t="shared" si="110"/>
        <v>0.23135512488647433</v>
      </c>
    </row>
    <row r="254" spans="2:12">
      <c r="B254" s="17" t="s">
        <v>189</v>
      </c>
      <c r="C254" s="18">
        <v>-0.40611271743624677</v>
      </c>
      <c r="D254" s="18">
        <v>0.46871102079923116</v>
      </c>
      <c r="E254" s="18">
        <v>-0.85638034005387997</v>
      </c>
      <c r="F254" s="18">
        <v>0.31039241068878892</v>
      </c>
      <c r="G254" s="10">
        <v>0.39023892202794014</v>
      </c>
      <c r="H254" s="18">
        <v>0.19518564499326382</v>
      </c>
      <c r="I254" s="18">
        <v>0.11886083440202776</v>
      </c>
      <c r="K254" s="10">
        <f t="shared" si="109"/>
        <v>3.1556539345874997E-2</v>
      </c>
      <c r="L254" s="10">
        <f t="shared" si="110"/>
        <v>0.22089577542112498</v>
      </c>
    </row>
    <row r="255" spans="2:12">
      <c r="B255" s="17" t="s">
        <v>59</v>
      </c>
      <c r="C255" s="18">
        <v>-0.44609101424358455</v>
      </c>
      <c r="D255" s="18">
        <v>-0.13464597745705481</v>
      </c>
      <c r="E255" s="18">
        <v>1.7513443619227229</v>
      </c>
      <c r="F255" s="18">
        <v>-0.50036695323053082</v>
      </c>
      <c r="G255" s="10">
        <v>0.37192150739445123</v>
      </c>
      <c r="H255" s="18">
        <v>-0.66047735339281799</v>
      </c>
      <c r="I255" s="18">
        <v>-0.16994702291402594</v>
      </c>
      <c r="K255" s="10">
        <f t="shared" si="109"/>
        <v>3.0248221154165734E-2</v>
      </c>
      <c r="L255" s="10">
        <f t="shared" si="110"/>
        <v>0.21173754807916015</v>
      </c>
    </row>
    <row r="256" spans="2:12">
      <c r="B256" s="17" t="s">
        <v>249</v>
      </c>
      <c r="C256" s="18">
        <v>0.96690597834782144</v>
      </c>
      <c r="D256" s="18">
        <v>-0.76982851682938769</v>
      </c>
      <c r="E256" s="18">
        <v>-1.0550641268711449</v>
      </c>
      <c r="F256" s="18">
        <v>-0.62679011019384856</v>
      </c>
      <c r="G256" s="10">
        <v>0.50568992645733291</v>
      </c>
      <c r="H256" s="18">
        <v>1.0696958459869688</v>
      </c>
      <c r="I256" s="18">
        <v>7.9245597336551371E-2</v>
      </c>
      <c r="K256" s="10">
        <f t="shared" si="109"/>
        <v>2.4264942033470471E-2</v>
      </c>
      <c r="L256" s="10">
        <f t="shared" si="110"/>
        <v>0.1698545942342933</v>
      </c>
    </row>
    <row r="257" spans="2:12">
      <c r="B257" s="17" t="s">
        <v>225</v>
      </c>
      <c r="C257" s="18">
        <v>-0.40660192811670859</v>
      </c>
      <c r="D257" s="18">
        <v>0.28377202629563619</v>
      </c>
      <c r="E257" s="18">
        <v>-0.68253202658877332</v>
      </c>
      <c r="F257" s="18">
        <v>-9.3102642862767065E-2</v>
      </c>
      <c r="G257" s="10">
        <v>0.53068402568432882</v>
      </c>
      <c r="H257" s="18">
        <v>0.56459081610267359</v>
      </c>
      <c r="I257" s="18">
        <v>-0.11244103362543119</v>
      </c>
      <c r="K257" s="10">
        <f t="shared" si="109"/>
        <v>1.2052748126994074E-2</v>
      </c>
      <c r="L257" s="10">
        <f t="shared" si="110"/>
        <v>8.4369236888958518E-2</v>
      </c>
    </row>
    <row r="258" spans="2:12">
      <c r="B258" s="17" t="s">
        <v>75</v>
      </c>
      <c r="C258" s="18">
        <v>-0.44971117327900184</v>
      </c>
      <c r="D258" s="18">
        <v>0.22327746501267984</v>
      </c>
      <c r="E258" s="18">
        <v>-0.75703844664524689</v>
      </c>
      <c r="F258" s="18">
        <v>0.84390050307626308</v>
      </c>
      <c r="G258" s="10">
        <v>0.1302829028677211</v>
      </c>
      <c r="H258" s="18">
        <v>0.29696053907442743</v>
      </c>
      <c r="I258" s="18">
        <v>-0.2657903383950172</v>
      </c>
      <c r="K258" s="10">
        <f t="shared" si="109"/>
        <v>3.1259216731179262E-3</v>
      </c>
      <c r="L258" s="10">
        <f t="shared" si="110"/>
        <v>2.1881451711825484E-2</v>
      </c>
    </row>
    <row r="259" spans="2:12">
      <c r="B259" s="17" t="s">
        <v>57</v>
      </c>
      <c r="C259" s="18">
        <v>-0.44708900403172663</v>
      </c>
      <c r="D259" s="18">
        <v>0.77131103471243168</v>
      </c>
      <c r="E259" s="18">
        <v>0.45989974761050034</v>
      </c>
      <c r="F259" s="18">
        <v>-0.24834190791647467</v>
      </c>
      <c r="G259" s="10">
        <v>-4.8266248410206131E-2</v>
      </c>
      <c r="H259" s="18">
        <v>-0.43431092210134264</v>
      </c>
      <c r="I259" s="18">
        <v>-0.12010849886391049</v>
      </c>
      <c r="K259" s="10">
        <f t="shared" si="109"/>
        <v>-9.5579712858183726E-3</v>
      </c>
      <c r="L259" s="10">
        <f t="shared" si="110"/>
        <v>-6.6905799000728614E-2</v>
      </c>
    </row>
    <row r="260" spans="2:12">
      <c r="B260" s="17" t="s">
        <v>355</v>
      </c>
      <c r="C260" s="18">
        <v>-0.41941924794480756</v>
      </c>
      <c r="D260" s="18">
        <v>0.18383426556108531</v>
      </c>
      <c r="E260" s="18">
        <v>0.38539332755402583</v>
      </c>
      <c r="F260" s="18">
        <v>-5.201928168458169E-2</v>
      </c>
      <c r="G260" s="10">
        <v>-1.3426997803766565</v>
      </c>
      <c r="H260" s="18">
        <v>1.1714707400681328</v>
      </c>
      <c r="I260" s="18">
        <v>2.5709449517583465E-3</v>
      </c>
      <c r="K260" s="10">
        <f t="shared" si="109"/>
        <v>-1.0124147410149064E-2</v>
      </c>
      <c r="L260" s="10">
        <f t="shared" si="110"/>
        <v>-7.0869031871043445E-2</v>
      </c>
    </row>
    <row r="261" spans="2:12">
      <c r="B261" s="17" t="s">
        <v>261</v>
      </c>
      <c r="C261" s="18">
        <v>-0.23549560051839188</v>
      </c>
      <c r="D261" s="18">
        <v>0.26215562650618129</v>
      </c>
      <c r="E261" s="18">
        <v>-1.1974246080503494E-2</v>
      </c>
      <c r="F261" s="18">
        <v>-9.3729155346960594E-2</v>
      </c>
      <c r="G261" s="10">
        <v>2.4229679747678555E-2</v>
      </c>
      <c r="H261" s="18">
        <v>-2.7211345776687181E-2</v>
      </c>
      <c r="I261" s="18">
        <v>-1.7875629017519792E-2</v>
      </c>
      <c r="K261" s="10">
        <f t="shared" si="109"/>
        <v>-1.4271524355171872E-2</v>
      </c>
      <c r="L261" s="10">
        <f t="shared" si="110"/>
        <v>-9.9900670486203103E-2</v>
      </c>
    </row>
    <row r="262" spans="2:12">
      <c r="B262" s="17" t="s">
        <v>349</v>
      </c>
      <c r="C262" s="18">
        <v>-0.42818590333868295</v>
      </c>
      <c r="D262" s="18">
        <v>-0.19078294234068627</v>
      </c>
      <c r="E262" s="18">
        <v>2.5212440358396231</v>
      </c>
      <c r="F262" s="18">
        <v>0.49909051863535253</v>
      </c>
      <c r="G262" s="10">
        <v>-1.0567238172211686</v>
      </c>
      <c r="H262" s="18">
        <v>-1.501062589692802</v>
      </c>
      <c r="I262" s="18">
        <v>-6.8992063940715137E-2</v>
      </c>
      <c r="K262" s="10">
        <f t="shared" si="109"/>
        <v>-3.2201823151297056E-2</v>
      </c>
      <c r="L262" s="10">
        <f t="shared" si="110"/>
        <v>-0.22541276205907937</v>
      </c>
    </row>
    <row r="263" spans="2:12">
      <c r="B263" s="17" t="s">
        <v>253</v>
      </c>
      <c r="C263" s="18">
        <v>-0.2150857309295259</v>
      </c>
      <c r="D263" s="18">
        <v>0.46777027697371504</v>
      </c>
      <c r="E263" s="18">
        <v>-0.40934181971503369</v>
      </c>
      <c r="F263" s="18">
        <v>1.1411470981829774</v>
      </c>
      <c r="G263" s="10">
        <v>-0.55539000152615325</v>
      </c>
      <c r="H263" s="18">
        <v>-0.66801623443586722</v>
      </c>
      <c r="I263" s="18">
        <v>-7.9215350925354214E-2</v>
      </c>
      <c r="K263" s="10">
        <f t="shared" si="109"/>
        <v>-4.5447394625034547E-2</v>
      </c>
      <c r="L263" s="10">
        <f t="shared" si="110"/>
        <v>-0.31813176237524182</v>
      </c>
    </row>
    <row r="264" spans="2:12">
      <c r="B264" s="17" t="s">
        <v>197</v>
      </c>
      <c r="C264" s="18">
        <v>-0.42982965122503453</v>
      </c>
      <c r="D264" s="18">
        <v>1.4043458381812277</v>
      </c>
      <c r="E264" s="18">
        <v>-0.60802560653229876</v>
      </c>
      <c r="F264" s="18">
        <v>0.18750389331471459</v>
      </c>
      <c r="G264" s="10">
        <v>0.13082190605105115</v>
      </c>
      <c r="H264" s="18">
        <v>-1.0034964408515559</v>
      </c>
      <c r="I264" s="18">
        <v>-9.1994459656153049E-2</v>
      </c>
      <c r="K264" s="10">
        <f t="shared" si="109"/>
        <v>-5.8667788674006967E-2</v>
      </c>
      <c r="L264" s="10">
        <f t="shared" si="110"/>
        <v>-0.41067452071804877</v>
      </c>
    </row>
    <row r="265" spans="2:12">
      <c r="B265" s="17" t="s">
        <v>43</v>
      </c>
      <c r="C265" s="18">
        <v>0.10460366453864663</v>
      </c>
      <c r="D265" s="18">
        <v>0.50595027638287116</v>
      </c>
      <c r="E265" s="18">
        <v>-0.75703844664524689</v>
      </c>
      <c r="F265" s="18">
        <v>-0.55821840545349644</v>
      </c>
      <c r="G265" s="10">
        <v>0.2386225427170505</v>
      </c>
      <c r="H265" s="18">
        <v>7.833298882600144E-2</v>
      </c>
      <c r="I265" s="18">
        <v>-3.8322202986797928E-2</v>
      </c>
      <c r="K265" s="10">
        <f t="shared" si="109"/>
        <v>-6.0867083231567358E-2</v>
      </c>
      <c r="L265" s="10">
        <f t="shared" si="110"/>
        <v>-0.4260695826209715</v>
      </c>
    </row>
    <row r="266" spans="2:12">
      <c r="B266" s="17" t="s">
        <v>279</v>
      </c>
      <c r="C266" s="18">
        <v>0.24105430753304985</v>
      </c>
      <c r="D266" s="18">
        <v>-1.734484393734383</v>
      </c>
      <c r="E266" s="18">
        <v>-0.33483539965855919</v>
      </c>
      <c r="F266" s="18">
        <v>-0.56796119451006877</v>
      </c>
      <c r="G266" s="10">
        <v>0.60102394110889334</v>
      </c>
      <c r="H266" s="18">
        <v>1.3900982903165586</v>
      </c>
      <c r="I266" s="18">
        <v>-6.0046687829155954E-2</v>
      </c>
      <c r="K266" s="10">
        <f t="shared" si="109"/>
        <v>-6.6450162396237883E-2</v>
      </c>
      <c r="L266" s="10">
        <f t="shared" si="110"/>
        <v>-0.46515113677366521</v>
      </c>
    </row>
    <row r="267" spans="2:12">
      <c r="B267" s="17" t="s">
        <v>269</v>
      </c>
      <c r="C267" s="18">
        <v>-0.32813253497063705</v>
      </c>
      <c r="D267" s="18">
        <v>0.19103775994829242</v>
      </c>
      <c r="E267" s="18">
        <v>-0.11131613948913648</v>
      </c>
      <c r="F267" s="18">
        <v>0.73628896836913127</v>
      </c>
      <c r="G267" s="10">
        <v>0.13768115623891169</v>
      </c>
      <c r="H267" s="18">
        <v>-0.882874344162769</v>
      </c>
      <c r="I267" s="18">
        <v>-0.21722972521798165</v>
      </c>
      <c r="K267" s="10">
        <f t="shared" si="109"/>
        <v>-6.779212275488411E-2</v>
      </c>
      <c r="L267" s="10">
        <f t="shared" si="110"/>
        <v>-0.47454485928418877</v>
      </c>
    </row>
    <row r="268" spans="2:12">
      <c r="B268" s="17" t="s">
        <v>117</v>
      </c>
      <c r="C268" s="18">
        <v>0.22549740789436487</v>
      </c>
      <c r="D268" s="18">
        <v>-2.1058267481303483</v>
      </c>
      <c r="E268" s="18">
        <v>0.23638048744107765</v>
      </c>
      <c r="F268" s="18">
        <v>-1.0257624455114847</v>
      </c>
      <c r="G268" s="10">
        <v>0.78869267850477476</v>
      </c>
      <c r="H268" s="18">
        <v>1.3750205282304606</v>
      </c>
      <c r="I268" s="18">
        <v>-3.5766381240638162E-2</v>
      </c>
      <c r="K268" s="10">
        <f t="shared" si="109"/>
        <v>-7.7394924687399058E-2</v>
      </c>
      <c r="L268" s="10">
        <f t="shared" si="110"/>
        <v>-0.54176447281179341</v>
      </c>
    </row>
    <row r="269" spans="2:12">
      <c r="B269" s="17" t="s">
        <v>335</v>
      </c>
      <c r="C269" s="18">
        <v>-0.17174166464061105</v>
      </c>
      <c r="D269" s="18">
        <v>-0.12517345629572529</v>
      </c>
      <c r="E269" s="18">
        <v>-0.70736749994093084</v>
      </c>
      <c r="F269" s="18">
        <v>-0.58357071405918182</v>
      </c>
      <c r="G269" s="10">
        <v>0.3973763674071969</v>
      </c>
      <c r="H269" s="18">
        <v>0.6324407454901162</v>
      </c>
      <c r="I269" s="18">
        <v>-6.3744311598008391E-3</v>
      </c>
      <c r="K269" s="10">
        <f t="shared" si="109"/>
        <v>-8.0630093314133858E-2</v>
      </c>
      <c r="L269" s="10">
        <f t="shared" si="110"/>
        <v>-0.56441065319893702</v>
      </c>
    </row>
    <row r="270" spans="2:12">
      <c r="B270" s="17" t="s">
        <v>147</v>
      </c>
      <c r="C270" s="18">
        <v>-0.36801298964188239</v>
      </c>
      <c r="D270" s="18">
        <v>1.228619033214291</v>
      </c>
      <c r="E270" s="18">
        <v>-1.0302286535189866</v>
      </c>
      <c r="F270" s="18">
        <v>0.5197855777994137</v>
      </c>
      <c r="G270" s="10">
        <v>-1.389975575714536</v>
      </c>
      <c r="H270" s="18">
        <v>0.56082137558114897</v>
      </c>
      <c r="I270" s="18">
        <v>-0.12394223148315013</v>
      </c>
      <c r="K270" s="10">
        <f t="shared" si="109"/>
        <v>-8.6133351966243082E-2</v>
      </c>
      <c r="L270" s="10">
        <f t="shared" si="110"/>
        <v>-0.6029334637637016</v>
      </c>
    </row>
    <row r="271" spans="2:12">
      <c r="B271" s="17" t="s">
        <v>227</v>
      </c>
      <c r="C271" s="18">
        <v>-0.4096546027627902</v>
      </c>
      <c r="D271" s="18">
        <v>0.24893196329845405</v>
      </c>
      <c r="E271" s="18">
        <v>-0.45901276641934974</v>
      </c>
      <c r="F271" s="18">
        <v>1.3981794773696608</v>
      </c>
      <c r="G271" s="10">
        <v>0.42408310578122521</v>
      </c>
      <c r="H271" s="18">
        <v>-1.150504621191015</v>
      </c>
      <c r="I271" s="18">
        <v>-0.65555315468438169</v>
      </c>
      <c r="K271" s="10">
        <f t="shared" si="109"/>
        <v>-8.621865694402811E-2</v>
      </c>
      <c r="L271" s="10">
        <f t="shared" si="110"/>
        <v>-0.6035305986081968</v>
      </c>
    </row>
    <row r="272" spans="2:12">
      <c r="B272" s="17" t="s">
        <v>199</v>
      </c>
      <c r="C272" s="18">
        <v>-0.40159241074877988</v>
      </c>
      <c r="D272" s="18">
        <v>-5.7575983298730246E-2</v>
      </c>
      <c r="E272" s="18">
        <v>-0.40934181971503369</v>
      </c>
      <c r="F272" s="18">
        <v>1.9384113138691315</v>
      </c>
      <c r="G272" s="10">
        <v>0.1302829028677211</v>
      </c>
      <c r="H272" s="18">
        <v>-1.8214650340223919</v>
      </c>
      <c r="I272" s="18">
        <v>-9.9661924894632353E-2</v>
      </c>
      <c r="K272" s="10">
        <f t="shared" si="109"/>
        <v>-0.10299185084895936</v>
      </c>
      <c r="L272" s="10">
        <f t="shared" si="110"/>
        <v>-0.72094295594271551</v>
      </c>
    </row>
    <row r="273" spans="2:12">
      <c r="B273" s="17" t="s">
        <v>109</v>
      </c>
      <c r="C273" s="18">
        <v>-9.5092135225857286E-2</v>
      </c>
      <c r="D273" s="18">
        <v>-1.6354370854887639</v>
      </c>
      <c r="E273" s="18">
        <v>-0.60802560653229876</v>
      </c>
      <c r="F273" s="18">
        <v>0.13771196527896631</v>
      </c>
      <c r="G273" s="10">
        <v>0.22123534325479252</v>
      </c>
      <c r="H273" s="18">
        <v>1.3561733256228377</v>
      </c>
      <c r="I273" s="18">
        <v>-9.838401402155246E-2</v>
      </c>
      <c r="K273" s="10">
        <f t="shared" si="109"/>
        <v>-0.103116886730268</v>
      </c>
      <c r="L273" s="10">
        <f t="shared" si="110"/>
        <v>-0.72181820711187605</v>
      </c>
    </row>
    <row r="274" spans="2:12">
      <c r="B274" s="17" t="s">
        <v>145</v>
      </c>
      <c r="C274" s="18">
        <v>-0.39664159866250653</v>
      </c>
      <c r="D274" s="18">
        <v>-0.84038726205701697</v>
      </c>
      <c r="E274" s="18">
        <v>-0.28516445295424309</v>
      </c>
      <c r="F274" s="18">
        <v>-0.38199508827102796</v>
      </c>
      <c r="G274" s="10">
        <v>0.16559630497556693</v>
      </c>
      <c r="H274" s="18">
        <v>1.084773608073067</v>
      </c>
      <c r="I274" s="18">
        <v>-7.5381618306114562E-2</v>
      </c>
      <c r="K274" s="10">
        <f t="shared" si="109"/>
        <v>-0.10417144388603931</v>
      </c>
      <c r="L274" s="10">
        <f t="shared" si="110"/>
        <v>-0.72920010720227524</v>
      </c>
    </row>
    <row r="275" spans="2:12">
      <c r="B275" s="17" t="s">
        <v>131</v>
      </c>
      <c r="C275" s="18">
        <v>-0.38693565876214453</v>
      </c>
      <c r="D275" s="18">
        <v>-1.0571813808158261</v>
      </c>
      <c r="E275" s="18">
        <v>1.2794703682317174</v>
      </c>
      <c r="F275" s="18">
        <v>-1.0113572077395598</v>
      </c>
      <c r="G275" s="10">
        <v>0.54476765724875775</v>
      </c>
      <c r="H275" s="18">
        <v>-3.0980786298211774E-2</v>
      </c>
      <c r="I275" s="18">
        <v>-7.5381618306114562E-2</v>
      </c>
      <c r="K275" s="10">
        <f t="shared" si="109"/>
        <v>-0.10537123234876879</v>
      </c>
      <c r="L275" s="10">
        <f t="shared" si="110"/>
        <v>-0.73759862644138152</v>
      </c>
    </row>
    <row r="276" spans="2:12">
      <c r="B276" s="17" t="s">
        <v>239</v>
      </c>
      <c r="C276" s="18">
        <v>-0.29189180776202733</v>
      </c>
      <c r="D276" s="18">
        <v>-3.6962119335543012E-3</v>
      </c>
      <c r="E276" s="18">
        <v>0.50957069431481639</v>
      </c>
      <c r="F276" s="18">
        <v>-0.55637634609903808</v>
      </c>
      <c r="G276" s="10">
        <v>0.17950606454537332</v>
      </c>
      <c r="H276" s="18">
        <v>-0.43431092210134264</v>
      </c>
      <c r="I276" s="18">
        <v>-0.16355746854862654</v>
      </c>
      <c r="K276" s="10">
        <f t="shared" si="109"/>
        <v>-0.10867942822634273</v>
      </c>
      <c r="L276" s="10">
        <f t="shared" si="110"/>
        <v>-0.76075599758439916</v>
      </c>
    </row>
    <row r="277" spans="2:12">
      <c r="B277" s="17" t="s">
        <v>281</v>
      </c>
      <c r="C277" s="18">
        <v>-0.37290509644650033</v>
      </c>
      <c r="D277" s="18">
        <v>1.4907848125137966</v>
      </c>
      <c r="E277" s="18">
        <v>-1.154406020279777</v>
      </c>
      <c r="F277" s="18">
        <v>0.43198284272216964</v>
      </c>
      <c r="G277" s="10">
        <v>0.29078414110382445</v>
      </c>
      <c r="H277" s="18">
        <v>-1.2145851100569329</v>
      </c>
      <c r="I277" s="18">
        <v>-0.2849590014912155</v>
      </c>
      <c r="K277" s="10">
        <f t="shared" si="109"/>
        <v>-0.11618620456209075</v>
      </c>
      <c r="L277" s="10">
        <f t="shared" si="110"/>
        <v>-0.81330343193463528</v>
      </c>
    </row>
    <row r="278" spans="2:12">
      <c r="B278" s="17" t="s">
        <v>303</v>
      </c>
      <c r="C278" s="18">
        <v>-0.40736509677822902</v>
      </c>
      <c r="D278" s="18">
        <v>1.7653873435191827</v>
      </c>
      <c r="E278" s="18">
        <v>0.58407711437129095</v>
      </c>
      <c r="F278" s="18">
        <v>-1.2418594261848173</v>
      </c>
      <c r="G278" s="10">
        <v>-0.7307138273038315</v>
      </c>
      <c r="H278" s="18">
        <v>-0.53231637566098211</v>
      </c>
      <c r="I278" s="18">
        <v>-0.2913485558566149</v>
      </c>
      <c r="K278" s="10">
        <f t="shared" si="109"/>
        <v>-0.12201983198485729</v>
      </c>
      <c r="L278" s="10">
        <f t="shared" si="110"/>
        <v>-0.85413882389400098</v>
      </c>
    </row>
    <row r="279" spans="2:12">
      <c r="B279" s="17" t="s">
        <v>193</v>
      </c>
      <c r="C279" s="18">
        <v>-0.38092815160607368</v>
      </c>
      <c r="D279" s="18">
        <v>0.28912065785706142</v>
      </c>
      <c r="E279" s="18">
        <v>0.50957069431481639</v>
      </c>
      <c r="F279" s="18">
        <v>-0.37021830000488082</v>
      </c>
      <c r="G279" s="10">
        <v>-0.29538182076754749</v>
      </c>
      <c r="H279" s="18">
        <v>-0.57754966191927715</v>
      </c>
      <c r="I279" s="18">
        <v>-4.9823400844516884E-2</v>
      </c>
      <c r="K279" s="10">
        <f t="shared" ref="K279:K310" si="111">AVERAGE(C279:I279)</f>
        <v>-0.12502999756720259</v>
      </c>
      <c r="L279" s="10">
        <f t="shared" ref="L279:L310" si="112">SUM(C279:I279)</f>
        <v>-0.87520998297041819</v>
      </c>
    </row>
    <row r="280" spans="2:12">
      <c r="B280" s="17" t="s">
        <v>157</v>
      </c>
      <c r="C280" s="18">
        <v>-0.32122488016251649</v>
      </c>
      <c r="D280" s="18">
        <v>0.43907759029547194</v>
      </c>
      <c r="E280" s="18">
        <v>6.2532173975970148E-2</v>
      </c>
      <c r="F280" s="18">
        <v>-0.61683003482273702</v>
      </c>
      <c r="G280" s="10">
        <v>0.38283197505701816</v>
      </c>
      <c r="H280" s="18">
        <v>-0.78109945008160497</v>
      </c>
      <c r="I280" s="18">
        <v>-4.4711757352197352E-2</v>
      </c>
      <c r="K280" s="10">
        <f t="shared" si="111"/>
        <v>-0.12563205472722794</v>
      </c>
      <c r="L280" s="10">
        <f t="shared" si="112"/>
        <v>-0.87942438309059556</v>
      </c>
    </row>
    <row r="281" spans="2:12">
      <c r="B281" s="17" t="s">
        <v>87</v>
      </c>
      <c r="C281" s="18">
        <v>-0.22383281789618278</v>
      </c>
      <c r="D281" s="18">
        <v>-0.82099847264685033</v>
      </c>
      <c r="E281" s="18">
        <v>0.16187406738460314</v>
      </c>
      <c r="F281" s="18">
        <v>-0.52238219464862812</v>
      </c>
      <c r="G281" s="10">
        <v>0.48840705019184849</v>
      </c>
      <c r="H281" s="18">
        <v>5.194690517532928E-2</v>
      </c>
      <c r="I281" s="18">
        <v>-3.7044292113718048E-2</v>
      </c>
      <c r="K281" s="10">
        <f t="shared" si="111"/>
        <v>-0.12886139350765688</v>
      </c>
      <c r="L281" s="10">
        <f t="shared" si="112"/>
        <v>-0.90202975455359824</v>
      </c>
    </row>
    <row r="282" spans="2:12">
      <c r="B282" s="17" t="s">
        <v>263</v>
      </c>
      <c r="C282" s="18">
        <v>-0.26306751446921856</v>
      </c>
      <c r="D282" s="18">
        <v>0.47462764863266621</v>
      </c>
      <c r="E282" s="18">
        <v>-0.28516445295424309</v>
      </c>
      <c r="F282" s="18">
        <v>-0.84649170401534457</v>
      </c>
      <c r="G282" s="10">
        <v>0.38392736862314042</v>
      </c>
      <c r="H282" s="18">
        <v>-0.55493301879012957</v>
      </c>
      <c r="I282" s="18">
        <v>0.18147846718294205</v>
      </c>
      <c r="K282" s="10">
        <f t="shared" si="111"/>
        <v>-0.12994617225574101</v>
      </c>
      <c r="L282" s="10">
        <f t="shared" si="112"/>
        <v>-0.90962320579018707</v>
      </c>
    </row>
    <row r="283" spans="2:12">
      <c r="B283" s="17" t="s">
        <v>185</v>
      </c>
      <c r="C283" s="18">
        <v>-0.42476142857545041</v>
      </c>
      <c r="D283" s="18">
        <v>1.2703490093235084</v>
      </c>
      <c r="E283" s="18">
        <v>-1.2785833870405676</v>
      </c>
      <c r="F283" s="18">
        <v>1.1627927578935942</v>
      </c>
      <c r="G283" s="10">
        <v>-0.43730483637822831</v>
      </c>
      <c r="H283" s="18">
        <v>-0.92810763042106392</v>
      </c>
      <c r="I283" s="18">
        <v>-0.33224170379517115</v>
      </c>
      <c r="K283" s="10">
        <f t="shared" si="111"/>
        <v>-0.13826531699905412</v>
      </c>
      <c r="L283" s="10">
        <f t="shared" si="112"/>
        <v>-0.96785721899337884</v>
      </c>
    </row>
    <row r="284" spans="2:12">
      <c r="B284" s="17" t="s">
        <v>187</v>
      </c>
      <c r="C284" s="18">
        <v>-0.42591596578134017</v>
      </c>
      <c r="D284" s="18">
        <v>0.20473475338269448</v>
      </c>
      <c r="E284" s="18">
        <v>-0.8812158134060375</v>
      </c>
      <c r="F284" s="18">
        <v>1.4862482419526415</v>
      </c>
      <c r="G284" s="10">
        <v>-0.92631982125423384</v>
      </c>
      <c r="H284" s="18">
        <v>-9.1291834642605263E-2</v>
      </c>
      <c r="I284" s="18">
        <v>-0.33735334728749067</v>
      </c>
      <c r="K284" s="10">
        <f t="shared" si="111"/>
        <v>-0.13873054100519591</v>
      </c>
      <c r="L284" s="10">
        <f t="shared" si="112"/>
        <v>-0.97111378703637141</v>
      </c>
    </row>
    <row r="285" spans="2:12">
      <c r="B285" s="17" t="s">
        <v>201</v>
      </c>
      <c r="C285" s="18">
        <v>-0.41129835064914183</v>
      </c>
      <c r="D285" s="18">
        <v>1.2113306466849938</v>
      </c>
      <c r="E285" s="18">
        <v>-0.43417729306719216</v>
      </c>
      <c r="F285" s="18">
        <v>1.4619509526408758</v>
      </c>
      <c r="G285" s="10">
        <v>-1.5566058017610855</v>
      </c>
      <c r="H285" s="18">
        <v>-1.1241185375403429</v>
      </c>
      <c r="I285" s="18">
        <v>-0.2376762991872598</v>
      </c>
      <c r="K285" s="10">
        <f t="shared" si="111"/>
        <v>-0.15579924041130752</v>
      </c>
      <c r="L285" s="10">
        <f t="shared" si="112"/>
        <v>-1.0905946828791526</v>
      </c>
    </row>
    <row r="286" spans="2:12">
      <c r="B286" s="17" t="s">
        <v>105</v>
      </c>
      <c r="C286" s="18">
        <v>-0.35758301793443698</v>
      </c>
      <c r="D286" s="18">
        <v>-0.84595480884827923</v>
      </c>
      <c r="E286" s="18">
        <v>-1.154406020279777</v>
      </c>
      <c r="F286" s="18">
        <v>-0.35154684150293808</v>
      </c>
      <c r="G286" s="10">
        <v>0.40846070706438636</v>
      </c>
      <c r="H286" s="18">
        <v>1.2430901099770999</v>
      </c>
      <c r="I286" s="18">
        <v>-0.11371894449851107</v>
      </c>
      <c r="K286" s="10">
        <f t="shared" si="111"/>
        <v>-0.16737983086035085</v>
      </c>
      <c r="L286" s="10">
        <f t="shared" si="112"/>
        <v>-1.1716588160224559</v>
      </c>
    </row>
    <row r="287" spans="2:12">
      <c r="B287" s="17" t="s">
        <v>155</v>
      </c>
      <c r="C287" s="18">
        <v>-0.11311465669406975</v>
      </c>
      <c r="D287" s="18">
        <v>-0.46405127376963262</v>
      </c>
      <c r="E287" s="18">
        <v>3.7696700623812557E-2</v>
      </c>
      <c r="F287" s="18">
        <v>-0.95997885130763372</v>
      </c>
      <c r="G287" s="10">
        <v>0.72846341956751326</v>
      </c>
      <c r="H287" s="18">
        <v>-0.37776931427847371</v>
      </c>
      <c r="I287" s="18">
        <v>-8.9438637909993277E-2</v>
      </c>
      <c r="K287" s="10">
        <f t="shared" si="111"/>
        <v>-0.17688465910978243</v>
      </c>
      <c r="L287" s="10">
        <f t="shared" si="112"/>
        <v>-1.2381926137684771</v>
      </c>
    </row>
    <row r="288" spans="2:12">
      <c r="B288" s="17" t="s">
        <v>195</v>
      </c>
      <c r="C288" s="18">
        <v>-0.41969320592586623</v>
      </c>
      <c r="D288" s="18">
        <v>0.59304599640495137</v>
      </c>
      <c r="E288" s="18">
        <v>-0.50868371312366578</v>
      </c>
      <c r="F288" s="18">
        <v>-1.2522948018292073</v>
      </c>
      <c r="G288" s="10">
        <v>-0.19071088000475442</v>
      </c>
      <c r="H288" s="18">
        <v>0.41381319524169025</v>
      </c>
      <c r="I288" s="18">
        <v>-0.10860730100619154</v>
      </c>
      <c r="K288" s="10">
        <f t="shared" si="111"/>
        <v>-0.21044724432043482</v>
      </c>
      <c r="L288" s="10">
        <f t="shared" si="112"/>
        <v>-1.4731307102430438</v>
      </c>
    </row>
    <row r="289" spans="2:12">
      <c r="B289" s="17" t="s">
        <v>179</v>
      </c>
      <c r="C289" s="18">
        <v>-0.37251372790213089</v>
      </c>
      <c r="D289" s="18">
        <v>0.23444510004828842</v>
      </c>
      <c r="E289" s="18">
        <v>-0.70736749994093084</v>
      </c>
      <c r="F289" s="18">
        <v>-0.52382217683480814</v>
      </c>
      <c r="G289" s="10">
        <v>-0.58271398548109155</v>
      </c>
      <c r="H289" s="18">
        <v>0.37234934950491932</v>
      </c>
      <c r="I289" s="18">
        <v>7.7967686463471478E-2</v>
      </c>
      <c r="K289" s="10">
        <f t="shared" si="111"/>
        <v>-0.21452217916318314</v>
      </c>
      <c r="L289" s="10">
        <f t="shared" si="112"/>
        <v>-1.5016552541422821</v>
      </c>
    </row>
    <row r="290" spans="2:12">
      <c r="B290" s="17" t="s">
        <v>259</v>
      </c>
      <c r="C290" s="18">
        <v>-0.3551173961049095</v>
      </c>
      <c r="D290" s="18">
        <v>0.34321638613815775</v>
      </c>
      <c r="E290" s="18">
        <v>0</v>
      </c>
      <c r="F290" s="18">
        <v>0</v>
      </c>
      <c r="G290" s="10">
        <v>-0.2554173428035475</v>
      </c>
      <c r="H290" s="18">
        <v>-1.150504621191015</v>
      </c>
      <c r="I290" s="18">
        <v>-9.0716548783073156E-2</v>
      </c>
      <c r="K290" s="10">
        <f t="shared" si="111"/>
        <v>-0.2155056461063411</v>
      </c>
      <c r="L290" s="10">
        <f t="shared" si="112"/>
        <v>-1.5085395227443876</v>
      </c>
    </row>
    <row r="291" spans="2:12">
      <c r="B291" s="17" t="s">
        <v>183</v>
      </c>
      <c r="C291" s="18">
        <v>-0.41611218374488584</v>
      </c>
      <c r="D291" s="18">
        <v>-0.57503537866920673</v>
      </c>
      <c r="E291" s="18">
        <v>-0.35967087301071765</v>
      </c>
      <c r="F291" s="18">
        <v>1.4776967364889375</v>
      </c>
      <c r="G291" s="10">
        <v>7.0549179115133795E-2</v>
      </c>
      <c r="H291" s="18">
        <v>-0.53231637566098211</v>
      </c>
      <c r="I291" s="18">
        <v>-1.2165560279664507</v>
      </c>
      <c r="K291" s="10">
        <f t="shared" si="111"/>
        <v>-0.22163498906402454</v>
      </c>
      <c r="L291" s="10">
        <f t="shared" si="112"/>
        <v>-1.5514449234481718</v>
      </c>
    </row>
    <row r="292" spans="2:12">
      <c r="B292" s="17" t="s">
        <v>93</v>
      </c>
      <c r="C292" s="18">
        <v>-0.367210684125925</v>
      </c>
      <c r="D292" s="18">
        <v>0.14066654888834343</v>
      </c>
      <c r="E292" s="18">
        <v>-0.185822559545611</v>
      </c>
      <c r="F292" s="18">
        <v>-1.1282322118506867E-2</v>
      </c>
      <c r="G292" s="10">
        <v>3.8953499765678368E-3</v>
      </c>
      <c r="H292" s="18">
        <v>-0.9846492382439328</v>
      </c>
      <c r="I292" s="18">
        <v>-0.15333418156398745</v>
      </c>
      <c r="K292" s="10">
        <f t="shared" si="111"/>
        <v>-0.2225338695332931</v>
      </c>
      <c r="L292" s="10">
        <f t="shared" si="112"/>
        <v>-1.5577370867330518</v>
      </c>
    </row>
    <row r="293" spans="2:12">
      <c r="B293" s="17" t="s">
        <v>47</v>
      </c>
      <c r="C293" s="18">
        <v>-0.39726778833349763</v>
      </c>
      <c r="D293" s="18">
        <v>0.75683600471793289</v>
      </c>
      <c r="E293" s="18">
        <v>0.13703859403244467</v>
      </c>
      <c r="F293" s="18">
        <v>-0.65151027376880399</v>
      </c>
      <c r="G293" s="10">
        <v>-0.87889623472092493</v>
      </c>
      <c r="H293" s="18">
        <v>-0.49462197044573614</v>
      </c>
      <c r="I293" s="18">
        <v>-4.9823400844516884E-2</v>
      </c>
      <c r="K293" s="10">
        <f t="shared" si="111"/>
        <v>-0.22546358133758601</v>
      </c>
      <c r="L293" s="10">
        <f t="shared" si="112"/>
        <v>-1.578245069363102</v>
      </c>
    </row>
    <row r="294" spans="2:12">
      <c r="B294" s="17" t="s">
        <v>277</v>
      </c>
      <c r="C294" s="18">
        <v>4.1789013167352368E-2</v>
      </c>
      <c r="D294" s="18">
        <v>4.4373430899188493E-2</v>
      </c>
      <c r="E294" s="18">
        <v>-0.68253202658877332</v>
      </c>
      <c r="F294" s="18">
        <v>-1.3659231960577674</v>
      </c>
      <c r="G294" s="10">
        <v>-0.42788966786941568</v>
      </c>
      <c r="H294" s="18">
        <v>0.68898235331298519</v>
      </c>
      <c r="I294" s="18">
        <v>-6.7714153067635258E-2</v>
      </c>
      <c r="K294" s="10">
        <f t="shared" si="111"/>
        <v>-0.25270203517200934</v>
      </c>
      <c r="L294" s="10">
        <f t="shared" si="112"/>
        <v>-1.7689142462040655</v>
      </c>
    </row>
    <row r="295" spans="2:12">
      <c r="B295" s="17" t="s">
        <v>41</v>
      </c>
      <c r="C295" s="18">
        <v>-0.21935164806315272</v>
      </c>
      <c r="D295" s="18">
        <v>-0.78438933792747134</v>
      </c>
      <c r="E295" s="18">
        <v>0.5344061676669748</v>
      </c>
      <c r="F295" s="18">
        <v>-0.77322158891635484</v>
      </c>
      <c r="G295" s="10">
        <v>0.67042494776249617</v>
      </c>
      <c r="H295" s="18">
        <v>-1.2183545505784574</v>
      </c>
      <c r="I295" s="18">
        <v>-3.4488470367558283E-2</v>
      </c>
      <c r="K295" s="10">
        <f t="shared" si="111"/>
        <v>-0.26071064006050337</v>
      </c>
      <c r="L295" s="10">
        <f t="shared" si="112"/>
        <v>-1.8249744804235237</v>
      </c>
    </row>
    <row r="296" spans="2:12">
      <c r="B296" s="17" t="s">
        <v>323</v>
      </c>
      <c r="C296" s="18">
        <v>-0.41847996343832095</v>
      </c>
      <c r="D296" s="18">
        <v>0.42283348857877606</v>
      </c>
      <c r="E296" s="18">
        <v>-0.13615161284129407</v>
      </c>
      <c r="F296" s="18">
        <v>-0.82239761965177072</v>
      </c>
      <c r="G296" s="10">
        <v>0.59989377314384662</v>
      </c>
      <c r="H296" s="18">
        <v>-1.3125905636165722</v>
      </c>
      <c r="I296" s="18">
        <v>-0.20828434910642246</v>
      </c>
      <c r="K296" s="10">
        <f t="shared" si="111"/>
        <v>-0.26788240670453684</v>
      </c>
      <c r="L296" s="10">
        <f t="shared" si="112"/>
        <v>-1.8751768469317578</v>
      </c>
    </row>
    <row r="297" spans="2:12">
      <c r="B297" s="17" t="s">
        <v>229</v>
      </c>
      <c r="C297" s="18">
        <v>-0.427109639841667</v>
      </c>
      <c r="D297" s="18">
        <v>-0.88716116339423734</v>
      </c>
      <c r="E297" s="18">
        <v>-0.93088676011035443</v>
      </c>
      <c r="F297" s="18">
        <v>0.94561042882959545</v>
      </c>
      <c r="G297" s="10">
        <v>-0.15631899946840833</v>
      </c>
      <c r="H297" s="18">
        <v>-0.1855278476807197</v>
      </c>
      <c r="I297" s="18">
        <v>-0.24662167529881898</v>
      </c>
      <c r="K297" s="10">
        <f t="shared" si="111"/>
        <v>-0.26971652242351579</v>
      </c>
      <c r="L297" s="10">
        <f t="shared" si="112"/>
        <v>-1.8880156569646105</v>
      </c>
    </row>
    <row r="298" spans="2:12">
      <c r="B298" s="17" t="s">
        <v>317</v>
      </c>
      <c r="C298" s="18">
        <v>-0.3699698323637296</v>
      </c>
      <c r="D298" s="18">
        <v>-0.81428605836981827</v>
      </c>
      <c r="E298" s="18">
        <v>-0.45901276641934974</v>
      </c>
      <c r="F298" s="18">
        <v>-0.19738404274727961</v>
      </c>
      <c r="G298" s="10">
        <v>0.64349217579545848</v>
      </c>
      <c r="H298" s="18">
        <v>-0.61524406713452318</v>
      </c>
      <c r="I298" s="18">
        <v>-0.10221774664079211</v>
      </c>
      <c r="K298" s="10">
        <f t="shared" si="111"/>
        <v>-0.27351747684000488</v>
      </c>
      <c r="L298" s="10">
        <f t="shared" si="112"/>
        <v>-1.9146223378800342</v>
      </c>
    </row>
    <row r="299" spans="2:12">
      <c r="B299" s="17" t="s">
        <v>133</v>
      </c>
      <c r="C299" s="18">
        <v>-0.41343130921595522</v>
      </c>
      <c r="D299" s="18">
        <v>-0.82899183684982103</v>
      </c>
      <c r="E299" s="18">
        <v>-0.68253202658877332</v>
      </c>
      <c r="F299" s="18">
        <v>-1.2660834923915842</v>
      </c>
      <c r="G299" s="10">
        <v>0.56667552857120274</v>
      </c>
      <c r="H299" s="18">
        <v>0.71536843696365726</v>
      </c>
      <c r="I299" s="18">
        <v>-5.6212955209916302E-2</v>
      </c>
      <c r="K299" s="10">
        <f t="shared" si="111"/>
        <v>-0.28074395067445568</v>
      </c>
      <c r="L299" s="10">
        <f t="shared" si="112"/>
        <v>-1.9652076547211896</v>
      </c>
    </row>
    <row r="300" spans="2:12">
      <c r="B300" s="17" t="s">
        <v>45</v>
      </c>
      <c r="C300" s="18">
        <v>-0.38722918517042165</v>
      </c>
      <c r="D300" s="18">
        <v>-0.4090384681743538</v>
      </c>
      <c r="E300" s="18">
        <v>0.55924164101913243</v>
      </c>
      <c r="F300" s="18">
        <v>-0.75410559251068943</v>
      </c>
      <c r="G300" s="10">
        <v>-4.5840734085221081E-2</v>
      </c>
      <c r="H300" s="18">
        <v>-0.90549098729191635</v>
      </c>
      <c r="I300" s="18">
        <v>-2.5543094255999096E-2</v>
      </c>
      <c r="K300" s="10">
        <f t="shared" si="111"/>
        <v>-0.28114377435278126</v>
      </c>
      <c r="L300" s="10">
        <f t="shared" si="112"/>
        <v>-1.9680064204694689</v>
      </c>
    </row>
    <row r="301" spans="2:12">
      <c r="B301" s="17" t="s">
        <v>241</v>
      </c>
      <c r="C301" s="18">
        <v>-0.35564574363980828</v>
      </c>
      <c r="D301" s="18">
        <v>0.76036823153449351</v>
      </c>
      <c r="E301" s="18">
        <v>-0.90605128675819602</v>
      </c>
      <c r="F301" s="18">
        <v>-0.1150925378214416</v>
      </c>
      <c r="G301" s="10">
        <v>0.33779912844976995</v>
      </c>
      <c r="H301" s="18">
        <v>-1.7121512588981787</v>
      </c>
      <c r="I301" s="18">
        <v>6.4046775709979973E-3</v>
      </c>
      <c r="K301" s="10">
        <f t="shared" si="111"/>
        <v>-0.28348125565176613</v>
      </c>
      <c r="L301" s="10">
        <f t="shared" si="112"/>
        <v>-1.984368789562363</v>
      </c>
    </row>
    <row r="302" spans="2:12">
      <c r="B302" s="17" t="s">
        <v>29</v>
      </c>
      <c r="C302" s="18">
        <v>-0.47577631833400619</v>
      </c>
      <c r="D302" s="18">
        <v>0.53058415636737788</v>
      </c>
      <c r="E302" s="18">
        <v>0.13703859403244467</v>
      </c>
      <c r="F302" s="18">
        <v>-0.70607491845021375</v>
      </c>
      <c r="G302" s="10">
        <v>-1.2392894115748772</v>
      </c>
      <c r="H302" s="18">
        <v>-0.14783344246547417</v>
      </c>
      <c r="I302" s="18">
        <v>-9.838401402155246E-2</v>
      </c>
      <c r="K302" s="10">
        <f t="shared" si="111"/>
        <v>-0.28567647920661443</v>
      </c>
      <c r="L302" s="10">
        <f t="shared" si="112"/>
        <v>-1.999735354446301</v>
      </c>
    </row>
    <row r="303" spans="2:12">
      <c r="B303" s="17" t="s">
        <v>119</v>
      </c>
      <c r="C303" s="18">
        <v>-0.40374493774281178</v>
      </c>
      <c r="D303" s="18">
        <v>-0.61430107928579814</v>
      </c>
      <c r="E303" s="18">
        <v>-0.35967087301071765</v>
      </c>
      <c r="F303" s="18">
        <v>-0.31332199769298341</v>
      </c>
      <c r="G303" s="10">
        <v>0.212037514739258</v>
      </c>
      <c r="H303" s="18">
        <v>-0.58508854296232615</v>
      </c>
      <c r="I303" s="18">
        <v>1.9183786301796835E-2</v>
      </c>
      <c r="K303" s="10">
        <f t="shared" si="111"/>
        <v>-0.29212944709336891</v>
      </c>
      <c r="L303" s="10">
        <f t="shared" si="112"/>
        <v>-2.0449061296535822</v>
      </c>
    </row>
    <row r="304" spans="2:12">
      <c r="B304" s="17" t="s">
        <v>173</v>
      </c>
      <c r="C304" s="18">
        <v>-0.39399986098801282</v>
      </c>
      <c r="D304" s="18">
        <v>-0.16919612569039857</v>
      </c>
      <c r="E304" s="18">
        <v>-0.38450634636287523</v>
      </c>
      <c r="F304" s="18">
        <v>-0.88795222917519623</v>
      </c>
      <c r="G304" s="10">
        <v>-0.13147269143684162</v>
      </c>
      <c r="H304" s="18">
        <v>-4.9827988905834744E-2</v>
      </c>
      <c r="I304" s="18">
        <v>-2.9376826875238744E-2</v>
      </c>
      <c r="K304" s="10">
        <f t="shared" si="111"/>
        <v>-0.29233315277634253</v>
      </c>
      <c r="L304" s="10">
        <f t="shared" si="112"/>
        <v>-2.0463320694343978</v>
      </c>
    </row>
    <row r="305" spans="2:12">
      <c r="B305" s="17" t="s">
        <v>177</v>
      </c>
      <c r="C305" s="18">
        <v>-0.42315681754353568</v>
      </c>
      <c r="D305" s="18">
        <v>0.78293720840513148</v>
      </c>
      <c r="E305" s="18">
        <v>-1.1047350735754611</v>
      </c>
      <c r="F305" s="18">
        <v>0.36588360927576385</v>
      </c>
      <c r="G305" s="10">
        <v>-0.27429984141955982</v>
      </c>
      <c r="H305" s="18">
        <v>-1.158043502234064</v>
      </c>
      <c r="I305" s="18">
        <v>-0.23895421006033968</v>
      </c>
      <c r="K305" s="10">
        <f t="shared" si="111"/>
        <v>-0.29290980387886645</v>
      </c>
      <c r="L305" s="10">
        <f t="shared" si="112"/>
        <v>-2.0503686271520651</v>
      </c>
    </row>
    <row r="306" spans="2:12">
      <c r="B306" s="17" t="s">
        <v>91</v>
      </c>
      <c r="C306" s="18">
        <v>-0.36940234797439386</v>
      </c>
      <c r="D306" s="18">
        <v>-0.66445337511590996</v>
      </c>
      <c r="E306" s="18">
        <v>3.7696700623812557E-2</v>
      </c>
      <c r="F306" s="18">
        <v>-0.4820035516969573</v>
      </c>
      <c r="G306" s="10">
        <v>-1.0596880775224152E-2</v>
      </c>
      <c r="H306" s="18">
        <v>-0.48331364888116257</v>
      </c>
      <c r="I306" s="18">
        <v>-8.1771172671513973E-2</v>
      </c>
      <c r="K306" s="10">
        <f t="shared" si="111"/>
        <v>-0.29340632521304988</v>
      </c>
      <c r="L306" s="10">
        <f t="shared" si="112"/>
        <v>-2.0538442764913492</v>
      </c>
    </row>
    <row r="307" spans="2:12">
      <c r="B307" s="17" t="s">
        <v>123</v>
      </c>
      <c r="C307" s="18">
        <v>-0.37413790736126407</v>
      </c>
      <c r="D307" s="18">
        <v>-0.8969295159472388</v>
      </c>
      <c r="E307" s="18">
        <v>-6.1645192784820432E-2</v>
      </c>
      <c r="F307" s="18">
        <v>-0.62691575930893617</v>
      </c>
      <c r="G307" s="10">
        <v>-0.18012207553223944</v>
      </c>
      <c r="H307" s="18">
        <v>0.1499523587349687</v>
      </c>
      <c r="I307" s="18">
        <v>-7.793744005227432E-2</v>
      </c>
      <c r="K307" s="10">
        <f t="shared" si="111"/>
        <v>-0.2953907903216863</v>
      </c>
      <c r="L307" s="10">
        <f t="shared" si="112"/>
        <v>-2.0677355322518043</v>
      </c>
    </row>
    <row r="308" spans="2:12">
      <c r="B308" s="17" t="s">
        <v>99</v>
      </c>
      <c r="C308" s="18">
        <v>-0.4221392593281752</v>
      </c>
      <c r="D308" s="18">
        <v>-0.47947296421748087</v>
      </c>
      <c r="E308" s="18">
        <v>-0.5335191864758243</v>
      </c>
      <c r="F308" s="18">
        <v>0.84065398990609774</v>
      </c>
      <c r="G308" s="10">
        <v>-0.62204383066471924</v>
      </c>
      <c r="H308" s="18">
        <v>-0.882874344162769</v>
      </c>
      <c r="I308" s="18">
        <v>-5.4935044336836422E-2</v>
      </c>
      <c r="K308" s="10">
        <f t="shared" si="111"/>
        <v>-0.30776151989710104</v>
      </c>
      <c r="L308" s="10">
        <f t="shared" si="112"/>
        <v>-2.1543306392797072</v>
      </c>
    </row>
    <row r="309" spans="2:12">
      <c r="B309" s="17" t="s">
        <v>121</v>
      </c>
      <c r="C309" s="18">
        <v>-0.38237621522024062</v>
      </c>
      <c r="D309" s="18">
        <v>-0.67656767060486833</v>
      </c>
      <c r="E309" s="18">
        <v>-0.185822559545611</v>
      </c>
      <c r="F309" s="18">
        <v>-0.74346636200889216</v>
      </c>
      <c r="G309" s="10">
        <v>-7.9058978657865014E-2</v>
      </c>
      <c r="H309" s="18">
        <v>-0.15160288298699834</v>
      </c>
      <c r="I309" s="18">
        <v>3.1962895032595674E-2</v>
      </c>
      <c r="K309" s="10">
        <f t="shared" si="111"/>
        <v>-0.31241882485598282</v>
      </c>
      <c r="L309" s="10">
        <f t="shared" si="112"/>
        <v>-2.1869317739918799</v>
      </c>
    </row>
    <row r="310" spans="2:12">
      <c r="B310" s="17" t="s">
        <v>103</v>
      </c>
      <c r="C310" s="18">
        <v>-0.40397975886943344</v>
      </c>
      <c r="D310" s="18">
        <v>0.31043235131309438</v>
      </c>
      <c r="E310" s="18">
        <v>-0.58319013318014035</v>
      </c>
      <c r="F310" s="18">
        <v>0.66632970745268771</v>
      </c>
      <c r="G310" s="10">
        <v>-1.3106725589671775</v>
      </c>
      <c r="H310" s="18">
        <v>-0.73586616382330994</v>
      </c>
      <c r="I310" s="18">
        <v>-0.15205627069090757</v>
      </c>
      <c r="K310" s="10">
        <f t="shared" si="111"/>
        <v>-0.31557183239502662</v>
      </c>
      <c r="L310" s="10">
        <f t="shared" si="112"/>
        <v>-2.2090028267651864</v>
      </c>
    </row>
    <row r="311" spans="2:12">
      <c r="B311" s="17" t="s">
        <v>235</v>
      </c>
      <c r="C311" s="18">
        <v>-0.41388138304198013</v>
      </c>
      <c r="D311" s="18">
        <v>-0.12368246608169975</v>
      </c>
      <c r="E311" s="18">
        <v>0.16187406738460314</v>
      </c>
      <c r="F311" s="18">
        <v>-0.83294131349882183</v>
      </c>
      <c r="G311" s="10">
        <v>0.4429221363985818</v>
      </c>
      <c r="H311" s="18">
        <v>-1.3691321714394411</v>
      </c>
      <c r="I311" s="18">
        <v>-8.4326994417673745E-2</v>
      </c>
      <c r="K311" s="10">
        <f t="shared" ref="K311:K342" si="113">AVERAGE(C311:I311)</f>
        <v>-0.31702401781377593</v>
      </c>
      <c r="L311" s="10">
        <f t="shared" ref="L311:L342" si="114">SUM(C311:I311)</f>
        <v>-2.2191681246964317</v>
      </c>
    </row>
    <row r="312" spans="2:12">
      <c r="B312" s="17" t="s">
        <v>341</v>
      </c>
      <c r="C312" s="18">
        <v>-0.46616822056973656</v>
      </c>
      <c r="D312" s="18">
        <v>-0.46611026025566799</v>
      </c>
      <c r="E312" s="18">
        <v>-0.33483539965855919</v>
      </c>
      <c r="F312" s="18">
        <v>3.4007684778232856E-2</v>
      </c>
      <c r="G312" s="10">
        <v>9.7038577495883807E-2</v>
      </c>
      <c r="H312" s="18">
        <v>-0.99595755980850686</v>
      </c>
      <c r="I312" s="18">
        <v>-9.1994459656153049E-2</v>
      </c>
      <c r="K312" s="10">
        <f t="shared" si="113"/>
        <v>-0.31771709109635815</v>
      </c>
      <c r="L312" s="10">
        <f t="shared" si="114"/>
        <v>-2.2240196376745072</v>
      </c>
    </row>
    <row r="313" spans="2:12">
      <c r="B313" s="17" t="s">
        <v>321</v>
      </c>
      <c r="C313" s="18">
        <v>-0.34723131993586542</v>
      </c>
      <c r="D313" s="18">
        <v>1.5074622459518598E-3</v>
      </c>
      <c r="E313" s="18">
        <v>-0.43417729306719216</v>
      </c>
      <c r="F313" s="18">
        <v>-0.48507350619678347</v>
      </c>
      <c r="G313" s="10">
        <v>-0.13230727701102987</v>
      </c>
      <c r="H313" s="18">
        <v>-0.72832728278026071</v>
      </c>
      <c r="I313" s="18">
        <v>-0.14566671632550815</v>
      </c>
      <c r="K313" s="10">
        <f t="shared" si="113"/>
        <v>-0.3244679904386697</v>
      </c>
      <c r="L313" s="10">
        <f t="shared" si="114"/>
        <v>-2.271275933070688</v>
      </c>
    </row>
    <row r="314" spans="2:12">
      <c r="B314" s="17" t="s">
        <v>139</v>
      </c>
      <c r="C314" s="18">
        <v>-0.43460434746634163</v>
      </c>
      <c r="D314" s="18">
        <v>0.42133658173691702</v>
      </c>
      <c r="E314" s="18">
        <v>-0.6576965532366148</v>
      </c>
      <c r="F314" s="18">
        <v>-0.22325736190776679</v>
      </c>
      <c r="G314" s="10">
        <v>-1.224866472413867E-2</v>
      </c>
      <c r="H314" s="18">
        <v>-1.2334323126645559</v>
      </c>
      <c r="I314" s="18">
        <v>-0.13544342934086909</v>
      </c>
      <c r="K314" s="10">
        <f t="shared" si="113"/>
        <v>-0.32504944108619566</v>
      </c>
      <c r="L314" s="10">
        <f t="shared" si="114"/>
        <v>-2.2753460876033698</v>
      </c>
    </row>
    <row r="315" spans="2:12">
      <c r="B315" s="17" t="s">
        <v>309</v>
      </c>
      <c r="C315" s="18">
        <v>-0.42448747059439179</v>
      </c>
      <c r="D315" s="18">
        <v>-0.8845637637753595</v>
      </c>
      <c r="E315" s="18">
        <v>-0.26032897960208462</v>
      </c>
      <c r="F315" s="18">
        <v>-0.13373388386304538</v>
      </c>
      <c r="G315" s="10">
        <v>9.0631394494041659E-2</v>
      </c>
      <c r="H315" s="18">
        <v>-0.58508854296232615</v>
      </c>
      <c r="I315" s="18">
        <v>-8.8160727036913397E-2</v>
      </c>
      <c r="K315" s="10">
        <f t="shared" si="113"/>
        <v>-0.32653313904858278</v>
      </c>
      <c r="L315" s="10">
        <f t="shared" si="114"/>
        <v>-2.2857319733400794</v>
      </c>
    </row>
    <row r="316" spans="2:12">
      <c r="B316" s="17" t="s">
        <v>159</v>
      </c>
      <c r="C316" s="18">
        <v>-0.42458531273048417</v>
      </c>
      <c r="D316" s="18">
        <v>0.90889334003721278</v>
      </c>
      <c r="E316" s="18">
        <v>-3.680971943266196E-2</v>
      </c>
      <c r="F316" s="18">
        <v>-0.62020956274576944</v>
      </c>
      <c r="G316" s="10">
        <v>0.141941020107165</v>
      </c>
      <c r="H316" s="18">
        <v>-2.1833313240887526</v>
      </c>
      <c r="I316" s="18">
        <v>-0.10732939013311164</v>
      </c>
      <c r="K316" s="10">
        <f t="shared" si="113"/>
        <v>-0.3316329927123432</v>
      </c>
      <c r="L316" s="10">
        <f t="shared" si="114"/>
        <v>-2.3214309489864022</v>
      </c>
    </row>
    <row r="317" spans="2:12">
      <c r="B317" s="17" t="s">
        <v>291</v>
      </c>
      <c r="C317" s="18">
        <v>-0.47640250800499723</v>
      </c>
      <c r="D317" s="18">
        <v>-0.69247156622114159</v>
      </c>
      <c r="E317" s="18">
        <v>0.70825448113208145</v>
      </c>
      <c r="F317" s="18">
        <v>-0.80595015048687002</v>
      </c>
      <c r="G317" s="10">
        <v>3.8953499765678368E-3</v>
      </c>
      <c r="H317" s="18">
        <v>-1.0261130839807033</v>
      </c>
      <c r="I317" s="18">
        <v>-9.0716548783073156E-2</v>
      </c>
      <c r="K317" s="10">
        <f t="shared" si="113"/>
        <v>-0.33992914662401941</v>
      </c>
      <c r="L317" s="10">
        <f t="shared" si="114"/>
        <v>-2.379504026368136</v>
      </c>
    </row>
    <row r="318" spans="2:12">
      <c r="B318" s="17" t="s">
        <v>107</v>
      </c>
      <c r="C318" s="18">
        <v>-0.40554523304691115</v>
      </c>
      <c r="D318" s="18">
        <v>-0.71205856266372813</v>
      </c>
      <c r="E318" s="18">
        <v>-3.680971943266196E-2</v>
      </c>
      <c r="F318" s="18">
        <v>-0.68328433533746769</v>
      </c>
      <c r="G318" s="10">
        <v>3.8953499765678368E-3</v>
      </c>
      <c r="H318" s="18">
        <v>-0.49839141096726075</v>
      </c>
      <c r="I318" s="18">
        <v>-8.5604905290753625E-2</v>
      </c>
      <c r="K318" s="10">
        <f t="shared" si="113"/>
        <v>-0.34539983096603072</v>
      </c>
      <c r="L318" s="10">
        <f t="shared" si="114"/>
        <v>-2.4177988167622151</v>
      </c>
    </row>
    <row r="319" spans="2:12">
      <c r="B319" s="17" t="s">
        <v>31</v>
      </c>
      <c r="C319" s="18">
        <v>-0.34592023531222782</v>
      </c>
      <c r="D319" s="18">
        <v>1.1240899692809945</v>
      </c>
      <c r="E319" s="18">
        <v>-0.75703844664524689</v>
      </c>
      <c r="F319" s="18">
        <v>-1.5591511712396269</v>
      </c>
      <c r="G319" s="10">
        <v>-0.31706365849698315</v>
      </c>
      <c r="H319" s="18">
        <v>-0.53231637566098211</v>
      </c>
      <c r="I319" s="18">
        <v>-4.8545489971436998E-2</v>
      </c>
      <c r="K319" s="10">
        <f t="shared" si="113"/>
        <v>-0.34799220114935853</v>
      </c>
      <c r="L319" s="10">
        <f t="shared" si="114"/>
        <v>-2.4359454080455096</v>
      </c>
    </row>
    <row r="320" spans="2:12">
      <c r="B320" s="17" t="s">
        <v>67</v>
      </c>
      <c r="C320" s="18">
        <v>-0.45070916306714387</v>
      </c>
      <c r="D320" s="18">
        <v>-0.35180101051370344</v>
      </c>
      <c r="E320" s="18">
        <v>-1.4524317005056744</v>
      </c>
      <c r="F320" s="18">
        <v>1.2646647276781087</v>
      </c>
      <c r="G320" s="10">
        <v>0.50439458009739468</v>
      </c>
      <c r="H320" s="18">
        <v>-1.7800011882856215</v>
      </c>
      <c r="I320" s="18">
        <v>-0.25428914053729829</v>
      </c>
      <c r="K320" s="10">
        <f t="shared" si="113"/>
        <v>-0.36002469930484832</v>
      </c>
      <c r="L320" s="10">
        <f t="shared" si="114"/>
        <v>-2.5201728951339382</v>
      </c>
    </row>
    <row r="321" spans="2:12">
      <c r="B321" s="17" t="s">
        <v>129</v>
      </c>
      <c r="C321" s="18">
        <v>-0.34910988894883871</v>
      </c>
      <c r="D321" s="18">
        <v>-1.0248795511591877</v>
      </c>
      <c r="E321" s="18">
        <v>0.80759637454071354</v>
      </c>
      <c r="F321" s="18">
        <v>-0.84621050996123526</v>
      </c>
      <c r="G321" s="10">
        <v>0.5727262739840685</v>
      </c>
      <c r="H321" s="18">
        <v>-1.6857651752475067</v>
      </c>
      <c r="I321" s="18">
        <v>-5.6212955209916302E-2</v>
      </c>
      <c r="K321" s="10">
        <f t="shared" si="113"/>
        <v>-0.36883649028598608</v>
      </c>
      <c r="L321" s="10">
        <f t="shared" si="114"/>
        <v>-2.5818554320019027</v>
      </c>
    </row>
    <row r="322" spans="2:12">
      <c r="B322" s="17" t="s">
        <v>285</v>
      </c>
      <c r="C322" s="18">
        <v>-0.33564681102253013</v>
      </c>
      <c r="D322" s="18">
        <v>-1.6658663024361204</v>
      </c>
      <c r="E322" s="18">
        <v>0.23638048744107765</v>
      </c>
      <c r="F322" s="18">
        <v>-1.2314918577352945</v>
      </c>
      <c r="G322" s="10">
        <v>0.55827751123093217</v>
      </c>
      <c r="H322" s="18">
        <v>-1.5903024212113401E-2</v>
      </c>
      <c r="I322" s="18">
        <v>-0.13927716196010875</v>
      </c>
      <c r="K322" s="10">
        <f t="shared" si="113"/>
        <v>-0.37050387981345106</v>
      </c>
      <c r="L322" s="10">
        <f t="shared" si="114"/>
        <v>-2.5935271586941573</v>
      </c>
    </row>
    <row r="323" spans="2:12">
      <c r="B323" s="17" t="s">
        <v>329</v>
      </c>
      <c r="C323" s="18">
        <v>-0.39413683997854215</v>
      </c>
      <c r="D323" s="18">
        <v>-1.7030700582527596</v>
      </c>
      <c r="E323" s="18">
        <v>-0.40934181971503369</v>
      </c>
      <c r="F323" s="18">
        <v>-0.61068535982216732</v>
      </c>
      <c r="G323" s="10">
        <v>0.64432676136964684</v>
      </c>
      <c r="H323" s="18">
        <v>-8.364143169064215E-3</v>
      </c>
      <c r="I323" s="18">
        <v>-0.11627476624467084</v>
      </c>
      <c r="K323" s="10">
        <f t="shared" si="113"/>
        <v>-0.37107803225894159</v>
      </c>
      <c r="L323" s="10">
        <f t="shared" si="114"/>
        <v>-2.5975462258125912</v>
      </c>
    </row>
    <row r="324" spans="2:12">
      <c r="B324" s="17" t="s">
        <v>69</v>
      </c>
      <c r="C324" s="18">
        <v>-0.44227517093598256</v>
      </c>
      <c r="D324" s="18">
        <v>0.15865309750198586</v>
      </c>
      <c r="E324" s="18">
        <v>-0.28516445295424309</v>
      </c>
      <c r="F324" s="18">
        <v>-0.74516695779067488</v>
      </c>
      <c r="G324" s="10">
        <v>6.904518636164847E-2</v>
      </c>
      <c r="H324" s="18">
        <v>-1.2598183963152281</v>
      </c>
      <c r="I324" s="18">
        <v>-9.3272370529232929E-2</v>
      </c>
      <c r="K324" s="10">
        <f t="shared" si="113"/>
        <v>-0.3711427235231039</v>
      </c>
      <c r="L324" s="10">
        <f t="shared" si="114"/>
        <v>-2.5979990646617273</v>
      </c>
    </row>
    <row r="325" spans="2:12">
      <c r="B325" s="17" t="s">
        <v>251</v>
      </c>
      <c r="C325" s="18">
        <v>-0.39495871392171794</v>
      </c>
      <c r="D325" s="18">
        <v>2.3966981501671179E-2</v>
      </c>
      <c r="E325" s="18">
        <v>-0.98055770681467047</v>
      </c>
      <c r="F325" s="18">
        <v>1.2074176910259942</v>
      </c>
      <c r="G325" s="10">
        <v>-0.80694800334610184</v>
      </c>
      <c r="H325" s="18">
        <v>-1.6141458053385396</v>
      </c>
      <c r="I325" s="18">
        <v>-0.11755267711775072</v>
      </c>
      <c r="K325" s="10">
        <f t="shared" si="113"/>
        <v>-0.38325403343015924</v>
      </c>
      <c r="L325" s="10">
        <f t="shared" si="114"/>
        <v>-2.6827782340111148</v>
      </c>
    </row>
    <row r="326" spans="2:12">
      <c r="B326" s="17" t="s">
        <v>181</v>
      </c>
      <c r="C326" s="18">
        <v>-0.42390041777783766</v>
      </c>
      <c r="D326" s="18">
        <v>-0.43845002513435927</v>
      </c>
      <c r="E326" s="18">
        <v>0.16187406738460314</v>
      </c>
      <c r="F326" s="18">
        <v>-1.1920109560472798</v>
      </c>
      <c r="G326" s="10">
        <v>-0.37309390876410958</v>
      </c>
      <c r="H326" s="18">
        <v>-0.42300260053676908</v>
      </c>
      <c r="I326" s="18">
        <v>-1.6597718144439909E-2</v>
      </c>
      <c r="K326" s="10">
        <f t="shared" si="113"/>
        <v>-0.38645450843145601</v>
      </c>
      <c r="L326" s="10">
        <f t="shared" si="114"/>
        <v>-2.705181559020192</v>
      </c>
    </row>
    <row r="327" spans="2:12">
      <c r="B327" s="17" t="s">
        <v>339</v>
      </c>
      <c r="C327" s="18">
        <v>-0.38899034362008406</v>
      </c>
      <c r="D327" s="18">
        <v>0.10635010745442029</v>
      </c>
      <c r="E327" s="18">
        <v>8.7367647328128614E-2</v>
      </c>
      <c r="F327" s="18">
        <v>-0.27312987868629479</v>
      </c>
      <c r="G327" s="10">
        <v>-0.67517041862164862</v>
      </c>
      <c r="H327" s="18">
        <v>-1.4030571361331625</v>
      </c>
      <c r="I327" s="18">
        <v>-0.15972373592938688</v>
      </c>
      <c r="K327" s="10">
        <f t="shared" si="113"/>
        <v>-0.3866219654582897</v>
      </c>
      <c r="L327" s="10">
        <f t="shared" si="114"/>
        <v>-2.7063537582080279</v>
      </c>
    </row>
    <row r="328" spans="2:12">
      <c r="B328" s="17" t="s">
        <v>283</v>
      </c>
      <c r="C328" s="18">
        <v>-0.23860698044612888</v>
      </c>
      <c r="D328" s="18">
        <v>-0.73672202578740209</v>
      </c>
      <c r="E328" s="18">
        <v>-0.68253202658877332</v>
      </c>
      <c r="F328" s="18">
        <v>-0.41509561454948118</v>
      </c>
      <c r="G328" s="10">
        <v>0.11808578244494715</v>
      </c>
      <c r="H328" s="18">
        <v>-0.38153875479999833</v>
      </c>
      <c r="I328" s="18">
        <v>-0.41402799967228371</v>
      </c>
      <c r="K328" s="10">
        <f t="shared" si="113"/>
        <v>-0.39291965991416006</v>
      </c>
      <c r="L328" s="10">
        <f t="shared" si="114"/>
        <v>-2.7504376193991202</v>
      </c>
    </row>
    <row r="329" spans="2:12">
      <c r="B329" s="17" t="s">
        <v>271</v>
      </c>
      <c r="C329" s="18">
        <v>-0.41828427916613625</v>
      </c>
      <c r="D329" s="18">
        <v>1.1472446923071424</v>
      </c>
      <c r="E329" s="18">
        <v>-0.35967087301071765</v>
      </c>
      <c r="F329" s="18">
        <v>5.9384256661315929E-2</v>
      </c>
      <c r="G329" s="10">
        <v>-0.78722222555616994</v>
      </c>
      <c r="H329" s="18">
        <v>-2.2323340508685723</v>
      </c>
      <c r="I329" s="18">
        <v>-0.20189479474102304</v>
      </c>
      <c r="K329" s="10">
        <f t="shared" si="113"/>
        <v>-0.39896818205345153</v>
      </c>
      <c r="L329" s="10">
        <f t="shared" si="114"/>
        <v>-2.7927772743741608</v>
      </c>
    </row>
    <row r="330" spans="2:12">
      <c r="B330" s="17" t="s">
        <v>79</v>
      </c>
      <c r="C330" s="18">
        <v>-0.43847889605559903</v>
      </c>
      <c r="D330" s="18">
        <v>-0.54781889063540545</v>
      </c>
      <c r="E330" s="18">
        <v>-0.8812158134060375</v>
      </c>
      <c r="F330" s="18">
        <v>0.27313354861016703</v>
      </c>
      <c r="G330" s="10">
        <v>-2.5259421717819674</v>
      </c>
      <c r="H330" s="18">
        <v>1.3863288497950341</v>
      </c>
      <c r="I330" s="18">
        <v>-0.13927716196010875</v>
      </c>
      <c r="K330" s="10">
        <f t="shared" si="113"/>
        <v>-0.41046721934770242</v>
      </c>
      <c r="L330" s="10">
        <f t="shared" si="114"/>
        <v>-2.873270535433917</v>
      </c>
    </row>
    <row r="331" spans="2:12">
      <c r="B331" s="17" t="s">
        <v>135</v>
      </c>
      <c r="C331" s="18">
        <v>-0.40546695933803728</v>
      </c>
      <c r="D331" s="18">
        <v>-0.4742752066658083</v>
      </c>
      <c r="E331" s="18">
        <v>-1.1047350735754611</v>
      </c>
      <c r="F331" s="18">
        <v>-0.79165474737244346</v>
      </c>
      <c r="G331" s="10">
        <v>0.35483858392278284</v>
      </c>
      <c r="H331" s="18">
        <v>-0.43054148157981825</v>
      </c>
      <c r="I331" s="18">
        <v>-4.7267579098357118E-2</v>
      </c>
      <c r="K331" s="10">
        <f t="shared" si="113"/>
        <v>-0.414157494815306</v>
      </c>
      <c r="L331" s="10">
        <f t="shared" si="114"/>
        <v>-2.8991024637071421</v>
      </c>
    </row>
    <row r="332" spans="2:12">
      <c r="B332" s="17" t="s">
        <v>237</v>
      </c>
      <c r="C332" s="18">
        <v>-0.41939967951758911</v>
      </c>
      <c r="D332" s="18">
        <v>-0.23242121071848512</v>
      </c>
      <c r="E332" s="18">
        <v>-0.95572223346251206</v>
      </c>
      <c r="F332" s="18">
        <v>0.25527685962864316</v>
      </c>
      <c r="G332" s="10">
        <v>-1.424749974639052</v>
      </c>
      <c r="H332" s="18">
        <v>0.10471907247667359</v>
      </c>
      <c r="I332" s="18">
        <v>-0.2594007840296178</v>
      </c>
      <c r="K332" s="10">
        <f t="shared" si="113"/>
        <v>-0.41881399289456273</v>
      </c>
      <c r="L332" s="10">
        <f t="shared" si="114"/>
        <v>-2.9316979502619391</v>
      </c>
    </row>
    <row r="333" spans="2:12">
      <c r="B333" s="17" t="s">
        <v>289</v>
      </c>
      <c r="C333" s="18">
        <v>-0.37689705559906855</v>
      </c>
      <c r="D333" s="18">
        <v>-0.67230769856479511</v>
      </c>
      <c r="E333" s="18">
        <v>-0.40934181971503369</v>
      </c>
      <c r="F333" s="18">
        <v>-0.74572306344313777</v>
      </c>
      <c r="G333" s="10">
        <v>3.8953499765678368E-3</v>
      </c>
      <c r="H333" s="18">
        <v>-0.83010217686142451</v>
      </c>
      <c r="I333" s="18">
        <v>-8.6882816163833518E-2</v>
      </c>
      <c r="K333" s="10">
        <f t="shared" si="113"/>
        <v>-0.44533704005296076</v>
      </c>
      <c r="L333" s="10">
        <f t="shared" si="114"/>
        <v>-3.1173592803707253</v>
      </c>
    </row>
    <row r="334" spans="2:12">
      <c r="B334" s="17" t="s">
        <v>141</v>
      </c>
      <c r="C334" s="18">
        <v>-0.42094558526784837</v>
      </c>
      <c r="D334" s="18">
        <v>-1.352143028196062</v>
      </c>
      <c r="E334" s="18">
        <v>-0.50868371312366578</v>
      </c>
      <c r="F334" s="18">
        <v>-1.028010481489517</v>
      </c>
      <c r="G334" s="10">
        <v>-0.50902703416004247</v>
      </c>
      <c r="H334" s="18">
        <v>0.69275179383450936</v>
      </c>
      <c r="I334" s="18">
        <v>-7.793744005227432E-2</v>
      </c>
      <c r="K334" s="10">
        <f t="shared" si="113"/>
        <v>-0.45771364120784291</v>
      </c>
      <c r="L334" s="10">
        <f t="shared" si="114"/>
        <v>-3.2039954884549005</v>
      </c>
    </row>
    <row r="335" spans="2:12">
      <c r="B335" s="17" t="s">
        <v>161</v>
      </c>
      <c r="C335" s="18">
        <v>-0.2439491610767717</v>
      </c>
      <c r="D335" s="18">
        <v>-1.5622217743639222</v>
      </c>
      <c r="E335" s="18">
        <v>-0.75703844664524689</v>
      </c>
      <c r="F335" s="18">
        <v>-1.1600133257083236</v>
      </c>
      <c r="G335" s="10">
        <v>-4.8266248410206131E-2</v>
      </c>
      <c r="H335" s="18">
        <v>0.5683602566241982</v>
      </c>
      <c r="I335" s="18">
        <v>-4.7267579098357118E-2</v>
      </c>
      <c r="K335" s="10">
        <f t="shared" si="113"/>
        <v>-0.46434232552551846</v>
      </c>
      <c r="L335" s="10">
        <f t="shared" si="114"/>
        <v>-3.2503962786786293</v>
      </c>
    </row>
    <row r="336" spans="2:12">
      <c r="B336" s="17" t="s">
        <v>175</v>
      </c>
      <c r="C336" s="18">
        <v>-0.22575052376359298</v>
      </c>
      <c r="D336" s="18">
        <v>-1.1721385013055516</v>
      </c>
      <c r="E336" s="18">
        <v>-1.0798996002233026</v>
      </c>
      <c r="F336" s="18">
        <v>-1.3115719382355997</v>
      </c>
      <c r="G336" s="10">
        <v>0.33425213975946944</v>
      </c>
      <c r="H336" s="18">
        <v>0.16503012082106708</v>
      </c>
      <c r="I336" s="18">
        <v>7.682588444077881E-3</v>
      </c>
      <c r="K336" s="10">
        <f t="shared" si="113"/>
        <v>-0.46891367350049035</v>
      </c>
      <c r="L336" s="10">
        <f t="shared" si="114"/>
        <v>-3.2823957145034326</v>
      </c>
    </row>
    <row r="337" spans="2:12">
      <c r="B337" s="17" t="s">
        <v>327</v>
      </c>
      <c r="C337" s="18">
        <v>-0.35998993448230898</v>
      </c>
      <c r="D337" s="18">
        <v>-0.83286131145288766</v>
      </c>
      <c r="E337" s="18">
        <v>-0.85638034005387997</v>
      </c>
      <c r="F337" s="18">
        <v>-1.3866269206780415</v>
      </c>
      <c r="G337" s="10">
        <v>0.30165114076773564</v>
      </c>
      <c r="H337" s="18">
        <v>-0.1855278476807197</v>
      </c>
      <c r="I337" s="18">
        <v>-0.15716791418322712</v>
      </c>
      <c r="K337" s="10">
        <f t="shared" si="113"/>
        <v>-0.49670044682333275</v>
      </c>
      <c r="L337" s="10">
        <f t="shared" si="114"/>
        <v>-3.4769031277633293</v>
      </c>
    </row>
    <row r="338" spans="2:12">
      <c r="B338" s="17" t="s">
        <v>73</v>
      </c>
      <c r="C338" s="18">
        <v>-0.37812986651383229</v>
      </c>
      <c r="D338" s="18">
        <v>-1.2570569022849278</v>
      </c>
      <c r="E338" s="18">
        <v>-0.5335191864758243</v>
      </c>
      <c r="F338" s="18">
        <v>0.42203403244413468</v>
      </c>
      <c r="G338" s="10">
        <v>-1.0630527578254305</v>
      </c>
      <c r="H338" s="18">
        <v>-0.62278294817757207</v>
      </c>
      <c r="I338" s="18">
        <v>-4.4711757352197352E-2</v>
      </c>
      <c r="K338" s="10">
        <f t="shared" si="113"/>
        <v>-0.49674562659794991</v>
      </c>
      <c r="L338" s="10">
        <f t="shared" si="114"/>
        <v>-3.4772193861856495</v>
      </c>
    </row>
    <row r="339" spans="2:12">
      <c r="B339" s="17" t="s">
        <v>231</v>
      </c>
      <c r="C339" s="18">
        <v>-0.42967310380728679</v>
      </c>
      <c r="D339" s="18">
        <v>-0.49628506220618651</v>
      </c>
      <c r="E339" s="18">
        <v>-0.33483539965855919</v>
      </c>
      <c r="F339" s="18">
        <v>-0.33012994983634203</v>
      </c>
      <c r="G339" s="10">
        <v>-2.0510722395245462E-3</v>
      </c>
      <c r="H339" s="18">
        <v>-1.8780066418452608</v>
      </c>
      <c r="I339" s="18">
        <v>-0.11499685537159095</v>
      </c>
      <c r="K339" s="10">
        <f t="shared" si="113"/>
        <v>-0.512282583566393</v>
      </c>
      <c r="L339" s="10">
        <f t="shared" si="114"/>
        <v>-3.5859780849647507</v>
      </c>
    </row>
    <row r="340" spans="2:12">
      <c r="B340" s="17" t="s">
        <v>127</v>
      </c>
      <c r="C340" s="18">
        <v>-0.43916379100824554</v>
      </c>
      <c r="D340" s="18">
        <v>-0.95859261122729833</v>
      </c>
      <c r="E340" s="18">
        <v>-1.4524317005056744</v>
      </c>
      <c r="F340" s="18">
        <v>0.60372373604210861</v>
      </c>
      <c r="G340" s="10">
        <v>0.17156011439112151</v>
      </c>
      <c r="H340" s="18">
        <v>-0.8791049036412445</v>
      </c>
      <c r="I340" s="18">
        <v>-0.64021822420742314</v>
      </c>
      <c r="K340" s="10">
        <f t="shared" si="113"/>
        <v>-0.51346105430809375</v>
      </c>
      <c r="L340" s="10">
        <f t="shared" si="114"/>
        <v>-3.594227380156656</v>
      </c>
    </row>
    <row r="341" spans="2:12">
      <c r="B341" s="17" t="s">
        <v>295</v>
      </c>
      <c r="C341" s="18">
        <v>-0.44943721529794323</v>
      </c>
      <c r="D341" s="18">
        <v>-0.96521923440074564</v>
      </c>
      <c r="E341" s="18">
        <v>-8.648066613697801E-2</v>
      </c>
      <c r="F341" s="18">
        <v>-0.66203382043015924</v>
      </c>
      <c r="G341" s="10">
        <v>0.44379149637169457</v>
      </c>
      <c r="H341" s="18">
        <v>-1.7724623072425723</v>
      </c>
      <c r="I341" s="18">
        <v>-0.20189479474102304</v>
      </c>
      <c r="K341" s="10">
        <f t="shared" si="113"/>
        <v>-0.52767664883967524</v>
      </c>
      <c r="L341" s="10">
        <f t="shared" si="114"/>
        <v>-3.6937365418777266</v>
      </c>
    </row>
    <row r="342" spans="2:12">
      <c r="B342" s="17" t="s">
        <v>245</v>
      </c>
      <c r="C342" s="18">
        <v>-0.42184573291989808</v>
      </c>
      <c r="D342" s="18">
        <v>-1.0811792233082387</v>
      </c>
      <c r="E342" s="18">
        <v>-0.73220297329308937</v>
      </c>
      <c r="F342" s="18">
        <v>0.73194714153365703</v>
      </c>
      <c r="G342" s="10">
        <v>-1.5000974035087467</v>
      </c>
      <c r="H342" s="18">
        <v>-0.63032182922062152</v>
      </c>
      <c r="I342" s="18">
        <v>-9.3272370529232929E-2</v>
      </c>
      <c r="K342" s="10">
        <f t="shared" si="113"/>
        <v>-0.53242462732088147</v>
      </c>
      <c r="L342" s="10">
        <f t="shared" si="114"/>
        <v>-3.7269723912461701</v>
      </c>
    </row>
    <row r="343" spans="2:12">
      <c r="B343" s="17" t="s">
        <v>163</v>
      </c>
      <c r="C343" s="18">
        <v>-0.44959376271569101</v>
      </c>
      <c r="D343" s="18">
        <v>-0.97290197564246106</v>
      </c>
      <c r="E343" s="18">
        <v>-1.154406020279777</v>
      </c>
      <c r="F343" s="18">
        <v>1.1352541546853925</v>
      </c>
      <c r="G343" s="10">
        <v>3.8953499765678368E-3</v>
      </c>
      <c r="H343" s="18">
        <v>-1.5312181138649983</v>
      </c>
      <c r="I343" s="18">
        <v>-0.76800931151541152</v>
      </c>
      <c r="K343" s="10">
        <f t="shared" ref="K343:K351" si="115">AVERAGE(C343:I343)</f>
        <v>-0.53385423990805403</v>
      </c>
      <c r="L343" s="10">
        <f t="shared" ref="L343:L351" si="116">SUM(C343:I343)</f>
        <v>-3.7369796793563781</v>
      </c>
    </row>
    <row r="344" spans="2:12">
      <c r="B344" s="17" t="s">
        <v>353</v>
      </c>
      <c r="C344" s="18">
        <v>-0.42910561941795106</v>
      </c>
      <c r="D344" s="18">
        <v>0.367613601009327</v>
      </c>
      <c r="E344" s="18">
        <v>0.4102288009061843</v>
      </c>
      <c r="F344" s="18">
        <v>-0.86766119690706134</v>
      </c>
      <c r="G344" s="10">
        <v>-1.7390670729180207</v>
      </c>
      <c r="H344" s="18">
        <v>-1.184429585884736</v>
      </c>
      <c r="I344" s="18">
        <v>-0.30923930807973327</v>
      </c>
      <c r="K344" s="10">
        <f t="shared" si="115"/>
        <v>-0.53595148304171303</v>
      </c>
      <c r="L344" s="10">
        <f t="shared" si="116"/>
        <v>-3.7516603812919911</v>
      </c>
    </row>
    <row r="345" spans="2:12">
      <c r="B345" s="17" t="s">
        <v>275</v>
      </c>
      <c r="C345" s="18">
        <v>0.63373393652612175</v>
      </c>
      <c r="D345" s="18">
        <v>-2.1253161202136832</v>
      </c>
      <c r="E345" s="18">
        <v>-0.38450634636287523</v>
      </c>
      <c r="F345" s="18">
        <v>-1.45367133876087</v>
      </c>
      <c r="G345" s="10">
        <v>5.5370153984582553E-2</v>
      </c>
      <c r="H345" s="18">
        <v>0.24795781229460814</v>
      </c>
      <c r="I345" s="18">
        <v>-1.0836532971661428</v>
      </c>
      <c r="K345" s="10">
        <f t="shared" si="115"/>
        <v>-0.5871550285283228</v>
      </c>
      <c r="L345" s="10">
        <f t="shared" si="116"/>
        <v>-4.1100851996982595</v>
      </c>
    </row>
    <row r="346" spans="2:12">
      <c r="B346" s="17" t="s">
        <v>65</v>
      </c>
      <c r="C346" s="18">
        <v>-0.46614865214251805</v>
      </c>
      <c r="D346" s="18">
        <v>-1.6216424676951102</v>
      </c>
      <c r="E346" s="18">
        <v>0.75792542783639749</v>
      </c>
      <c r="F346" s="18">
        <v>-0.30566325085561447</v>
      </c>
      <c r="G346" s="10">
        <v>-0.57857583200907436</v>
      </c>
      <c r="H346" s="18">
        <v>-2.2323340508685723</v>
      </c>
      <c r="I346" s="18">
        <v>-0.10605147926003176</v>
      </c>
      <c r="K346" s="10">
        <f t="shared" si="115"/>
        <v>-0.65035575785636046</v>
      </c>
      <c r="L346" s="10">
        <f t="shared" si="116"/>
        <v>-4.5524903049945236</v>
      </c>
    </row>
    <row r="347" spans="2:12">
      <c r="B347" s="17" t="s">
        <v>81</v>
      </c>
      <c r="C347" s="18">
        <v>-0.42771626108543959</v>
      </c>
      <c r="D347" s="18">
        <v>-1.0466704914697289</v>
      </c>
      <c r="E347" s="18">
        <v>-0.60802560653229876</v>
      </c>
      <c r="F347" s="18">
        <v>-1.6614780774753182</v>
      </c>
      <c r="G347" s="10">
        <v>-1.0828046164145553</v>
      </c>
      <c r="H347" s="18">
        <v>-3.0980786298211774E-2</v>
      </c>
      <c r="I347" s="18">
        <v>-0.13288760759470933</v>
      </c>
      <c r="K347" s="10">
        <f t="shared" si="115"/>
        <v>-0.71293763526718024</v>
      </c>
      <c r="L347" s="10">
        <f t="shared" si="116"/>
        <v>-4.9905634468702615</v>
      </c>
    </row>
    <row r="348" spans="2:12">
      <c r="B348" s="17" t="s">
        <v>151</v>
      </c>
      <c r="C348" s="18">
        <v>-0.44436899264835905</v>
      </c>
      <c r="D348" s="18">
        <v>-3.3115023764581522</v>
      </c>
      <c r="E348" s="18">
        <v>0.60891258772344936</v>
      </c>
      <c r="F348" s="18">
        <v>-0.8273247980544276</v>
      </c>
      <c r="G348" s="10">
        <v>-2.3607637768905168</v>
      </c>
      <c r="H348" s="18">
        <v>0.74929340165737823</v>
      </c>
      <c r="I348" s="18">
        <v>-8.6882816163833518E-2</v>
      </c>
      <c r="K348" s="10">
        <f t="shared" si="115"/>
        <v>-0.81037668154778031</v>
      </c>
      <c r="L348" s="10">
        <f t="shared" si="116"/>
        <v>-5.6726367708344618</v>
      </c>
    </row>
    <row r="349" spans="2:12">
      <c r="B349" s="17" t="s">
        <v>143</v>
      </c>
      <c r="C349" s="18">
        <v>-0.37701446616237932</v>
      </c>
      <c r="D349" s="18">
        <v>1.3722747570100933</v>
      </c>
      <c r="E349" s="18">
        <v>-0.58319013318014035</v>
      </c>
      <c r="F349" s="18">
        <v>-0.72671018596640657</v>
      </c>
      <c r="G349" s="10">
        <v>-7.4899876182566194</v>
      </c>
      <c r="H349" s="18">
        <v>1.1790096211111818</v>
      </c>
      <c r="I349" s="18">
        <v>-3.8322202986797928E-2</v>
      </c>
      <c r="K349" s="10">
        <f t="shared" si="115"/>
        <v>-0.95199146120443845</v>
      </c>
      <c r="L349" s="10">
        <f t="shared" si="116"/>
        <v>-6.6639402284310689</v>
      </c>
    </row>
    <row r="350" spans="2:12">
      <c r="B350" s="17" t="s">
        <v>255</v>
      </c>
      <c r="C350" s="18">
        <v>-0.38147606756819097</v>
      </c>
      <c r="D350" s="18">
        <v>1.3181139458228293</v>
      </c>
      <c r="E350" s="18">
        <v>-0.26032897960208462</v>
      </c>
      <c r="F350" s="18">
        <v>-1.2083544397376271</v>
      </c>
      <c r="G350" s="10">
        <v>-5.5165404792903381</v>
      </c>
      <c r="H350" s="18">
        <v>-0.79617721216770343</v>
      </c>
      <c r="I350" s="18">
        <v>-6.3880420448395606E-2</v>
      </c>
      <c r="K350" s="10">
        <f t="shared" si="115"/>
        <v>-0.98694909328450142</v>
      </c>
      <c r="L350" s="10">
        <f t="shared" si="116"/>
        <v>-6.9086436529915103</v>
      </c>
    </row>
    <row r="351" spans="2:12">
      <c r="B351" s="17" t="s">
        <v>287</v>
      </c>
      <c r="C351" s="18">
        <v>-0.42014327975189103</v>
      </c>
      <c r="D351" s="18">
        <v>-0.54790764005290704</v>
      </c>
      <c r="E351" s="18">
        <v>-0.13615161284129407</v>
      </c>
      <c r="F351" s="18">
        <v>-1.3915259363480064</v>
      </c>
      <c r="G351" s="10">
        <v>-3.1866557513477707</v>
      </c>
      <c r="H351" s="18">
        <v>-1.4822153870851791</v>
      </c>
      <c r="I351" s="18">
        <v>-0.11371894449851107</v>
      </c>
      <c r="K351" s="10">
        <f t="shared" si="115"/>
        <v>-1.0397597931322227</v>
      </c>
      <c r="L351" s="10">
        <f t="shared" si="116"/>
        <v>-7.2783185519255591</v>
      </c>
    </row>
  </sheetData>
  <sortState xmlns:xlrd2="http://schemas.microsoft.com/office/spreadsheetml/2017/richdata2" ref="B183:L351">
    <sortCondition descending="1" ref="L183:L351"/>
  </sortState>
  <conditionalFormatting sqref="S4:Y1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3:K3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3:L3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1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1048521"/>
  <sheetViews>
    <sheetView topLeftCell="A77" zoomScaleNormal="100" workbookViewId="0">
      <selection activeCell="C96" sqref="C96"/>
    </sheetView>
  </sheetViews>
  <sheetFormatPr defaultRowHeight="14.25"/>
  <cols>
    <col min="1" max="1" width="16.5703125" style="78" customWidth="1"/>
    <col min="2" max="42" width="12.140625" style="78" customWidth="1"/>
    <col min="43" max="53" width="12.140625" style="30" customWidth="1"/>
    <col min="54" max="16384" width="9.140625" style="30"/>
  </cols>
  <sheetData>
    <row r="1" spans="1:55">
      <c r="A1" s="204" t="s">
        <v>708</v>
      </c>
      <c r="B1" s="204"/>
    </row>
    <row r="2" spans="1:55">
      <c r="A2" s="204"/>
      <c r="B2" s="204"/>
    </row>
    <row r="3" spans="1:55">
      <c r="A3" s="205"/>
      <c r="B3" s="205"/>
    </row>
    <row r="4" spans="1:55">
      <c r="A4" s="80"/>
      <c r="B4" s="80" t="s">
        <v>399</v>
      </c>
      <c r="C4" s="80" t="s">
        <v>407</v>
      </c>
      <c r="D4" s="80" t="s">
        <v>397</v>
      </c>
      <c r="E4" s="80" t="s">
        <v>419</v>
      </c>
      <c r="F4" s="80" t="s">
        <v>384</v>
      </c>
      <c r="G4" s="80" t="s">
        <v>393</v>
      </c>
      <c r="H4" s="80" t="s">
        <v>402</v>
      </c>
      <c r="I4" s="80" t="s">
        <v>390</v>
      </c>
      <c r="J4" s="80" t="s">
        <v>409</v>
      </c>
      <c r="K4" s="80" t="s">
        <v>394</v>
      </c>
      <c r="L4" s="80" t="s">
        <v>411</v>
      </c>
      <c r="M4" s="80" t="s">
        <v>403</v>
      </c>
      <c r="N4" s="80" t="s">
        <v>413</v>
      </c>
      <c r="O4" s="80" t="s">
        <v>391</v>
      </c>
      <c r="P4" s="80" t="s">
        <v>401</v>
      </c>
      <c r="Q4" s="80" t="s">
        <v>381</v>
      </c>
      <c r="R4" s="80" t="s">
        <v>383</v>
      </c>
      <c r="S4" s="80" t="s">
        <v>408</v>
      </c>
      <c r="T4" s="80" t="s">
        <v>415</v>
      </c>
      <c r="U4" s="80" t="s">
        <v>406</v>
      </c>
      <c r="V4" s="80" t="s">
        <v>398</v>
      </c>
      <c r="W4" s="80" t="s">
        <v>396</v>
      </c>
      <c r="X4" s="80" t="s">
        <v>425</v>
      </c>
      <c r="Y4" s="80" t="s">
        <v>410</v>
      </c>
      <c r="Z4" s="80" t="s">
        <v>392</v>
      </c>
      <c r="AA4" s="80" t="s">
        <v>412</v>
      </c>
      <c r="AB4" s="80" t="s">
        <v>385</v>
      </c>
      <c r="AC4" s="80" t="s">
        <v>382</v>
      </c>
      <c r="AD4" s="80" t="s">
        <v>400</v>
      </c>
      <c r="AE4" s="80" t="s">
        <v>387</v>
      </c>
      <c r="AF4" s="80" t="s">
        <v>404</v>
      </c>
      <c r="AG4" s="80" t="s">
        <v>386</v>
      </c>
      <c r="AH4" s="80" t="s">
        <v>405</v>
      </c>
      <c r="AI4" s="80" t="s">
        <v>414</v>
      </c>
      <c r="AJ4" s="80" t="s">
        <v>388</v>
      </c>
      <c r="AK4" s="80" t="s">
        <v>395</v>
      </c>
      <c r="AL4" s="80" t="s">
        <v>389</v>
      </c>
      <c r="AM4" s="80" t="s">
        <v>416</v>
      </c>
      <c r="AN4" s="80" t="s">
        <v>417</v>
      </c>
      <c r="AO4" s="79"/>
      <c r="AP4" s="79"/>
      <c r="AQ4" s="39"/>
      <c r="AR4" s="39"/>
      <c r="AS4" s="39"/>
      <c r="AT4" s="39"/>
      <c r="AU4" s="39"/>
      <c r="AV4" s="33"/>
      <c r="AW4" s="33"/>
      <c r="AX4" s="33"/>
      <c r="AY4" s="33"/>
      <c r="AZ4" s="33"/>
      <c r="BA4" s="33"/>
    </row>
    <row r="5" spans="1:55">
      <c r="A5" s="80" t="s">
        <v>399</v>
      </c>
      <c r="B5" s="81"/>
      <c r="C5" s="81">
        <v>139.72</v>
      </c>
      <c r="D5" s="81">
        <v>96.44</v>
      </c>
      <c r="E5" s="81">
        <v>57.09</v>
      </c>
      <c r="F5" s="81">
        <v>81.19</v>
      </c>
      <c r="G5" s="81">
        <v>49.16</v>
      </c>
      <c r="H5" s="81">
        <v>41.59</v>
      </c>
      <c r="I5" s="81">
        <v>62.22</v>
      </c>
      <c r="J5" s="81">
        <v>168.6</v>
      </c>
      <c r="K5" s="81">
        <v>119.81</v>
      </c>
      <c r="L5" s="81">
        <v>138.65</v>
      </c>
      <c r="M5" s="81">
        <v>41.54</v>
      </c>
      <c r="N5" s="81">
        <v>96.02</v>
      </c>
      <c r="O5" s="81">
        <v>25.3</v>
      </c>
      <c r="P5" s="81">
        <v>47.13</v>
      </c>
      <c r="Q5" s="81">
        <v>17.46</v>
      </c>
      <c r="R5" s="81">
        <v>122.17</v>
      </c>
      <c r="S5" s="81">
        <v>151.53</v>
      </c>
      <c r="T5" s="81">
        <v>60.7</v>
      </c>
      <c r="U5" s="81">
        <v>150.5</v>
      </c>
      <c r="V5" s="81">
        <v>127.04</v>
      </c>
      <c r="W5" s="81">
        <v>125.29</v>
      </c>
      <c r="X5" s="81">
        <v>161.81</v>
      </c>
      <c r="Y5" s="81">
        <v>165.71</v>
      </c>
      <c r="Z5" s="81">
        <v>43.41</v>
      </c>
      <c r="AA5" s="81">
        <v>97.73</v>
      </c>
      <c r="AB5" s="81">
        <v>117.38</v>
      </c>
      <c r="AC5" s="81">
        <v>72.33</v>
      </c>
      <c r="AD5" s="81">
        <v>80.239999999999995</v>
      </c>
      <c r="AE5" s="81">
        <v>104.31</v>
      </c>
      <c r="AF5" s="81">
        <v>73.28</v>
      </c>
      <c r="AG5" s="81">
        <v>75.44</v>
      </c>
      <c r="AH5" s="81">
        <v>103.96</v>
      </c>
      <c r="AI5" s="81">
        <v>79.69</v>
      </c>
      <c r="AJ5" s="81">
        <v>114.86</v>
      </c>
      <c r="AK5" s="81">
        <v>40.99</v>
      </c>
      <c r="AL5" s="81">
        <v>29.23</v>
      </c>
      <c r="AM5" s="81">
        <v>42.58</v>
      </c>
      <c r="AN5" s="81">
        <v>51.37</v>
      </c>
      <c r="AO5" s="79"/>
      <c r="AP5" s="79"/>
      <c r="AQ5" s="39"/>
      <c r="AR5" s="39"/>
      <c r="AS5" s="39"/>
      <c r="AT5" s="39"/>
      <c r="AU5" s="39"/>
      <c r="AV5" s="33"/>
      <c r="AW5" s="33"/>
      <c r="AX5" s="33"/>
      <c r="AY5" s="33"/>
      <c r="AZ5" s="33"/>
      <c r="BA5" s="33"/>
      <c r="BC5" s="32" t="s">
        <v>423</v>
      </c>
    </row>
    <row r="6" spans="1:55">
      <c r="A6" s="80" t="s">
        <v>407</v>
      </c>
      <c r="B6" s="81">
        <v>139.72</v>
      </c>
      <c r="C6" s="82"/>
      <c r="D6" s="82">
        <v>58.66</v>
      </c>
      <c r="E6" s="82">
        <v>131.83000000000001</v>
      </c>
      <c r="F6" s="82">
        <v>111.12</v>
      </c>
      <c r="G6" s="82">
        <v>92.42</v>
      </c>
      <c r="H6" s="82">
        <v>122.74</v>
      </c>
      <c r="I6" s="82">
        <v>101.63</v>
      </c>
      <c r="J6" s="82">
        <v>59.13</v>
      </c>
      <c r="K6" s="82">
        <v>73.77</v>
      </c>
      <c r="L6" s="82">
        <v>92.95</v>
      </c>
      <c r="M6" s="82">
        <v>99.77</v>
      </c>
      <c r="N6" s="82">
        <v>125.13</v>
      </c>
      <c r="O6" s="82">
        <v>155.47</v>
      </c>
      <c r="P6" s="82">
        <v>106.54</v>
      </c>
      <c r="Q6" s="82">
        <v>134.56</v>
      </c>
      <c r="R6" s="82">
        <v>75.5</v>
      </c>
      <c r="S6" s="82">
        <v>29.89</v>
      </c>
      <c r="T6" s="82">
        <v>161.44999999999999</v>
      </c>
      <c r="U6" s="82">
        <v>43.18</v>
      </c>
      <c r="V6" s="82">
        <v>39.58</v>
      </c>
      <c r="W6" s="82">
        <v>15.47</v>
      </c>
      <c r="X6" s="82">
        <v>91.47</v>
      </c>
      <c r="Y6" s="82">
        <v>70.86</v>
      </c>
      <c r="Z6" s="82">
        <v>121.7</v>
      </c>
      <c r="AA6" s="82">
        <v>93.55</v>
      </c>
      <c r="AB6" s="82">
        <v>29.59</v>
      </c>
      <c r="AC6" s="82">
        <v>70.02</v>
      </c>
      <c r="AD6" s="82">
        <v>69.58</v>
      </c>
      <c r="AE6" s="82">
        <v>57.46</v>
      </c>
      <c r="AF6" s="82">
        <v>83.43</v>
      </c>
      <c r="AG6" s="82">
        <v>78.3</v>
      </c>
      <c r="AH6" s="82">
        <v>40.72</v>
      </c>
      <c r="AI6" s="82">
        <v>132.63</v>
      </c>
      <c r="AJ6" s="82">
        <v>54.92</v>
      </c>
      <c r="AK6" s="82">
        <v>175.63</v>
      </c>
      <c r="AL6" s="82">
        <v>112.4</v>
      </c>
      <c r="AM6" s="82">
        <v>172.3</v>
      </c>
      <c r="AN6" s="82">
        <v>185.16</v>
      </c>
      <c r="AO6" s="79"/>
      <c r="AP6" s="79"/>
      <c r="AQ6" s="39"/>
      <c r="AR6" s="39"/>
      <c r="AS6" s="39"/>
      <c r="AT6" s="39"/>
      <c r="AU6" s="39"/>
      <c r="AV6" s="33"/>
      <c r="AW6" s="33"/>
      <c r="AX6" s="33"/>
      <c r="AY6" s="33"/>
      <c r="AZ6" s="33"/>
      <c r="BA6" s="33"/>
      <c r="BC6" s="32" t="s">
        <v>422</v>
      </c>
    </row>
    <row r="7" spans="1:55">
      <c r="A7" s="80" t="s">
        <v>397</v>
      </c>
      <c r="B7" s="81">
        <v>96.44</v>
      </c>
      <c r="C7" s="82">
        <v>58.66</v>
      </c>
      <c r="D7" s="82"/>
      <c r="E7" s="82">
        <v>111.26</v>
      </c>
      <c r="F7" s="82">
        <v>104.76</v>
      </c>
      <c r="G7" s="82">
        <v>48.91</v>
      </c>
      <c r="H7" s="82">
        <v>68.739999999999995</v>
      </c>
      <c r="I7" s="82">
        <v>44.96</v>
      </c>
      <c r="J7" s="82">
        <v>111.78</v>
      </c>
      <c r="K7" s="82">
        <v>32.950000000000003</v>
      </c>
      <c r="L7" s="82">
        <v>120.57</v>
      </c>
      <c r="M7" s="82">
        <v>63.63</v>
      </c>
      <c r="N7" s="82">
        <v>123.63</v>
      </c>
      <c r="O7" s="82">
        <v>105.42</v>
      </c>
      <c r="P7" s="82">
        <v>80.56</v>
      </c>
      <c r="Q7" s="82">
        <v>86.05</v>
      </c>
      <c r="R7" s="82">
        <v>98.58</v>
      </c>
      <c r="S7" s="82">
        <v>84.25</v>
      </c>
      <c r="T7" s="82">
        <v>136.38</v>
      </c>
      <c r="U7" s="82">
        <v>54.83</v>
      </c>
      <c r="V7" s="82">
        <v>74.44</v>
      </c>
      <c r="W7" s="82">
        <v>50.73</v>
      </c>
      <c r="X7" s="82">
        <v>130.81</v>
      </c>
      <c r="Y7" s="82">
        <v>118.53</v>
      </c>
      <c r="Z7" s="82">
        <v>95.47</v>
      </c>
      <c r="AA7" s="82">
        <v>98.72</v>
      </c>
      <c r="AB7" s="82">
        <v>29.24</v>
      </c>
      <c r="AC7" s="82">
        <v>48.4</v>
      </c>
      <c r="AD7" s="82">
        <v>18.37</v>
      </c>
      <c r="AE7" s="82">
        <v>70.510000000000005</v>
      </c>
      <c r="AF7" s="82">
        <v>26.87</v>
      </c>
      <c r="AG7" s="82">
        <v>67.34</v>
      </c>
      <c r="AH7" s="82">
        <v>49.79</v>
      </c>
      <c r="AI7" s="82">
        <v>122.05</v>
      </c>
      <c r="AJ7" s="82">
        <v>19.2</v>
      </c>
      <c r="AK7" s="82">
        <v>125.13</v>
      </c>
      <c r="AL7" s="82">
        <v>67.89</v>
      </c>
      <c r="AM7" s="82">
        <v>136.07</v>
      </c>
      <c r="AN7" s="82">
        <v>147.33000000000001</v>
      </c>
      <c r="AO7" s="79"/>
      <c r="AP7" s="79"/>
      <c r="AQ7" s="39"/>
      <c r="AR7" s="39"/>
      <c r="AS7" s="39"/>
      <c r="AT7" s="39"/>
      <c r="AU7" s="39"/>
      <c r="AV7" s="33"/>
      <c r="AW7" s="33"/>
      <c r="AX7" s="33"/>
      <c r="AY7" s="33"/>
      <c r="AZ7" s="33"/>
      <c r="BA7" s="33"/>
      <c r="BC7" s="32" t="s">
        <v>421</v>
      </c>
    </row>
    <row r="8" spans="1:55">
      <c r="A8" s="80" t="s">
        <v>419</v>
      </c>
      <c r="B8" s="81">
        <v>57.09</v>
      </c>
      <c r="C8" s="82">
        <v>131.83000000000001</v>
      </c>
      <c r="D8" s="82">
        <v>111.26</v>
      </c>
      <c r="E8" s="82"/>
      <c r="F8" s="82">
        <v>31.25</v>
      </c>
      <c r="G8" s="82">
        <v>68.09</v>
      </c>
      <c r="H8" s="82">
        <v>88.1</v>
      </c>
      <c r="I8" s="82">
        <v>97.76</v>
      </c>
      <c r="J8" s="82">
        <v>138.16</v>
      </c>
      <c r="K8" s="82">
        <v>142.33000000000001</v>
      </c>
      <c r="L8" s="82">
        <v>93.27</v>
      </c>
      <c r="M8" s="82">
        <v>51</v>
      </c>
      <c r="N8" s="82">
        <v>40.33</v>
      </c>
      <c r="O8" s="82">
        <v>81.790000000000006</v>
      </c>
      <c r="P8" s="82">
        <v>30.79</v>
      </c>
      <c r="Q8" s="82">
        <v>70.400000000000006</v>
      </c>
      <c r="R8" s="82">
        <v>83.22</v>
      </c>
      <c r="S8" s="82">
        <v>130.5</v>
      </c>
      <c r="T8" s="82">
        <v>29.74</v>
      </c>
      <c r="U8" s="82">
        <v>156.93</v>
      </c>
      <c r="V8" s="82">
        <v>103</v>
      </c>
      <c r="W8" s="82">
        <v>115.36</v>
      </c>
      <c r="X8" s="82">
        <v>118.78</v>
      </c>
      <c r="Y8" s="82">
        <v>130.24</v>
      </c>
      <c r="Z8" s="82">
        <v>17.98</v>
      </c>
      <c r="AA8" s="82">
        <v>53.72</v>
      </c>
      <c r="AB8" s="82">
        <v>119.14</v>
      </c>
      <c r="AC8" s="82">
        <v>65.66</v>
      </c>
      <c r="AD8" s="82">
        <v>94.42</v>
      </c>
      <c r="AE8" s="82">
        <v>78.09</v>
      </c>
      <c r="AF8" s="82">
        <v>98.77</v>
      </c>
      <c r="AG8" s="82">
        <v>53.03</v>
      </c>
      <c r="AH8" s="82">
        <v>90.26</v>
      </c>
      <c r="AI8" s="82">
        <v>22.59</v>
      </c>
      <c r="AJ8" s="82">
        <v>129.59</v>
      </c>
      <c r="AK8" s="82">
        <v>93.78</v>
      </c>
      <c r="AL8" s="82">
        <v>60.84</v>
      </c>
      <c r="AM8" s="82">
        <v>52.65</v>
      </c>
      <c r="AN8" s="82">
        <v>65.41</v>
      </c>
      <c r="AO8" s="79"/>
      <c r="AP8" s="79"/>
      <c r="AQ8" s="39"/>
      <c r="AR8" s="39"/>
      <c r="AS8" s="39"/>
      <c r="AT8" s="39"/>
      <c r="AU8" s="39"/>
      <c r="AV8" s="33"/>
      <c r="AW8" s="33"/>
      <c r="AX8" s="33"/>
      <c r="AY8" s="33"/>
      <c r="AZ8" s="33"/>
      <c r="BA8" s="33"/>
    </row>
    <row r="9" spans="1:55">
      <c r="A9" s="80" t="s">
        <v>384</v>
      </c>
      <c r="B9" s="81">
        <v>81.19</v>
      </c>
      <c r="C9" s="82">
        <v>111.12</v>
      </c>
      <c r="D9" s="82">
        <v>104.76</v>
      </c>
      <c r="E9" s="82">
        <v>31.25</v>
      </c>
      <c r="F9" s="82"/>
      <c r="G9" s="82">
        <v>72.59</v>
      </c>
      <c r="H9" s="82">
        <v>102.13</v>
      </c>
      <c r="I9" s="82">
        <v>104.57</v>
      </c>
      <c r="J9" s="82">
        <v>109.16</v>
      </c>
      <c r="K9" s="82">
        <v>137.63</v>
      </c>
      <c r="L9" s="82">
        <v>62.02</v>
      </c>
      <c r="M9" s="82">
        <v>57.84</v>
      </c>
      <c r="N9" s="82">
        <v>19.52</v>
      </c>
      <c r="O9" s="82">
        <v>105.73</v>
      </c>
      <c r="P9" s="82">
        <v>37.79</v>
      </c>
      <c r="Q9" s="82">
        <v>90.27</v>
      </c>
      <c r="R9" s="82">
        <v>53.01</v>
      </c>
      <c r="S9" s="82">
        <v>105.07</v>
      </c>
      <c r="T9" s="82">
        <v>58.5</v>
      </c>
      <c r="U9" s="82">
        <v>142.91</v>
      </c>
      <c r="V9" s="82">
        <v>77.66</v>
      </c>
      <c r="W9" s="82">
        <v>95.87</v>
      </c>
      <c r="X9" s="82">
        <v>87.54</v>
      </c>
      <c r="Y9" s="82">
        <v>100.03</v>
      </c>
      <c r="Z9" s="82">
        <v>37.72</v>
      </c>
      <c r="AA9" s="82">
        <v>23.13</v>
      </c>
      <c r="AB9" s="82">
        <v>105.29</v>
      </c>
      <c r="AC9" s="82">
        <v>56.63</v>
      </c>
      <c r="AD9" s="82">
        <v>91.29</v>
      </c>
      <c r="AE9" s="82">
        <v>53.96</v>
      </c>
      <c r="AF9" s="82">
        <v>100.05</v>
      </c>
      <c r="AG9" s="82">
        <v>37.81</v>
      </c>
      <c r="AH9" s="82">
        <v>71.41</v>
      </c>
      <c r="AI9" s="82">
        <v>21.57</v>
      </c>
      <c r="AJ9" s="82">
        <v>121.65</v>
      </c>
      <c r="AK9" s="82">
        <v>120.4</v>
      </c>
      <c r="AL9" s="82">
        <v>73.930000000000007</v>
      </c>
      <c r="AM9" s="82">
        <v>83.84</v>
      </c>
      <c r="AN9" s="82">
        <v>96.64</v>
      </c>
      <c r="AO9" s="79"/>
      <c r="AP9" s="79"/>
      <c r="AQ9" s="39"/>
      <c r="AR9" s="39"/>
      <c r="AS9" s="39"/>
      <c r="AT9" s="39"/>
      <c r="AU9" s="39"/>
      <c r="AV9" s="33"/>
      <c r="AW9" s="33"/>
      <c r="AX9" s="33"/>
      <c r="AY9" s="33"/>
      <c r="AZ9" s="33"/>
      <c r="BA9" s="33"/>
    </row>
    <row r="10" spans="1:55">
      <c r="A10" s="80" t="s">
        <v>393</v>
      </c>
      <c r="B10" s="81">
        <v>49.16</v>
      </c>
      <c r="C10" s="82">
        <v>92.42</v>
      </c>
      <c r="D10" s="82">
        <v>48.91</v>
      </c>
      <c r="E10" s="82">
        <v>68.09</v>
      </c>
      <c r="F10" s="82">
        <v>72.59</v>
      </c>
      <c r="G10" s="82"/>
      <c r="H10" s="82">
        <v>36.659999999999997</v>
      </c>
      <c r="I10" s="82">
        <v>32.03</v>
      </c>
      <c r="J10" s="82">
        <v>128.43</v>
      </c>
      <c r="K10" s="82">
        <v>76.52</v>
      </c>
      <c r="L10" s="82">
        <v>112.8</v>
      </c>
      <c r="M10" s="82">
        <v>17.09</v>
      </c>
      <c r="N10" s="82">
        <v>92.08</v>
      </c>
      <c r="O10" s="82">
        <v>63.09</v>
      </c>
      <c r="P10" s="82">
        <v>38.200000000000003</v>
      </c>
      <c r="Q10" s="82">
        <v>42.09</v>
      </c>
      <c r="R10" s="82">
        <v>92.29</v>
      </c>
      <c r="S10" s="82">
        <v>107.39</v>
      </c>
      <c r="T10" s="82">
        <v>89.5</v>
      </c>
      <c r="U10" s="82">
        <v>102.15</v>
      </c>
      <c r="V10" s="82">
        <v>85.96</v>
      </c>
      <c r="W10" s="82">
        <v>78.25</v>
      </c>
      <c r="X10" s="82">
        <v>131.47999999999999</v>
      </c>
      <c r="Y10" s="82">
        <v>128.93</v>
      </c>
      <c r="Z10" s="82">
        <v>50.56</v>
      </c>
      <c r="AA10" s="82">
        <v>77.56</v>
      </c>
      <c r="AB10" s="82">
        <v>68.5</v>
      </c>
      <c r="AC10" s="82">
        <v>30.9</v>
      </c>
      <c r="AD10" s="82">
        <v>30.45</v>
      </c>
      <c r="AE10" s="82">
        <v>67.58</v>
      </c>
      <c r="AF10" s="82">
        <v>30.85</v>
      </c>
      <c r="AG10" s="82">
        <v>44.79</v>
      </c>
      <c r="AH10" s="82">
        <v>59.86</v>
      </c>
      <c r="AI10" s="82">
        <v>84.18</v>
      </c>
      <c r="AJ10" s="82">
        <v>67.790000000000006</v>
      </c>
      <c r="AK10" s="82">
        <v>83.13</v>
      </c>
      <c r="AL10" s="82">
        <v>20.149999999999999</v>
      </c>
      <c r="AM10" s="82">
        <v>86.89</v>
      </c>
      <c r="AN10" s="82">
        <v>98.22</v>
      </c>
      <c r="AO10" s="79"/>
      <c r="AP10" s="79"/>
      <c r="AQ10" s="39"/>
      <c r="AR10" s="39"/>
      <c r="AS10" s="39"/>
      <c r="AT10" s="39"/>
      <c r="AU10" s="39"/>
      <c r="AV10" s="33"/>
      <c r="AW10" s="33"/>
      <c r="AX10" s="33"/>
      <c r="AY10" s="33"/>
      <c r="AZ10" s="33"/>
      <c r="BA10" s="33"/>
    </row>
    <row r="11" spans="1:55">
      <c r="A11" s="80" t="s">
        <v>402</v>
      </c>
      <c r="B11" s="81">
        <v>41.59</v>
      </c>
      <c r="C11" s="82">
        <v>122.74</v>
      </c>
      <c r="D11" s="82">
        <v>68.739999999999995</v>
      </c>
      <c r="E11" s="82">
        <v>88.1</v>
      </c>
      <c r="F11" s="82">
        <v>102.13</v>
      </c>
      <c r="G11" s="82">
        <v>36.659999999999997</v>
      </c>
      <c r="H11" s="82"/>
      <c r="I11" s="82">
        <v>25.12</v>
      </c>
      <c r="J11" s="82">
        <v>164.48</v>
      </c>
      <c r="K11" s="82">
        <v>84.22</v>
      </c>
      <c r="L11" s="82">
        <v>149.15</v>
      </c>
      <c r="M11" s="82">
        <v>45.46</v>
      </c>
      <c r="N11" s="82">
        <v>120.95</v>
      </c>
      <c r="O11" s="82">
        <v>38.369999999999997</v>
      </c>
      <c r="P11" s="82">
        <v>64.73</v>
      </c>
      <c r="Q11" s="82">
        <v>24.54</v>
      </c>
      <c r="R11" s="82">
        <v>129.01</v>
      </c>
      <c r="S11" s="82">
        <v>141.74</v>
      </c>
      <c r="T11" s="82">
        <v>99.97</v>
      </c>
      <c r="U11" s="82">
        <v>122.28</v>
      </c>
      <c r="V11" s="82">
        <v>122.07</v>
      </c>
      <c r="W11" s="82">
        <v>110.4</v>
      </c>
      <c r="X11" s="82">
        <v>168.49</v>
      </c>
      <c r="Y11" s="82">
        <v>165.74</v>
      </c>
      <c r="Z11" s="82">
        <v>70.709999999999994</v>
      </c>
      <c r="AA11" s="82">
        <v>111.93</v>
      </c>
      <c r="AB11" s="82">
        <v>95.32</v>
      </c>
      <c r="AC11" s="82">
        <v>67.7</v>
      </c>
      <c r="AD11" s="82">
        <v>53.38</v>
      </c>
      <c r="AE11" s="82">
        <v>104.49</v>
      </c>
      <c r="AF11" s="82">
        <v>41.82</v>
      </c>
      <c r="AG11" s="82">
        <v>80.7</v>
      </c>
      <c r="AH11" s="82">
        <v>95.23</v>
      </c>
      <c r="AI11" s="82">
        <v>108.76</v>
      </c>
      <c r="AJ11" s="82">
        <v>84.33</v>
      </c>
      <c r="AK11" s="82">
        <v>56.94</v>
      </c>
      <c r="AL11" s="82">
        <v>28.41</v>
      </c>
      <c r="AM11" s="82">
        <v>84.02</v>
      </c>
      <c r="AN11" s="82">
        <v>91.62</v>
      </c>
      <c r="AO11" s="79"/>
      <c r="AP11" s="79"/>
      <c r="AQ11" s="39"/>
      <c r="AR11" s="39"/>
      <c r="AS11" s="39"/>
      <c r="AT11" s="39"/>
      <c r="AU11" s="39"/>
      <c r="AV11" s="33"/>
      <c r="AW11" s="33"/>
      <c r="AX11" s="33"/>
      <c r="AY11" s="33"/>
      <c r="AZ11" s="33"/>
      <c r="BA11" s="33"/>
    </row>
    <row r="12" spans="1:55">
      <c r="A12" s="80" t="s">
        <v>390</v>
      </c>
      <c r="B12" s="81">
        <v>62.22</v>
      </c>
      <c r="C12" s="82">
        <v>101.63</v>
      </c>
      <c r="D12" s="82">
        <v>44.96</v>
      </c>
      <c r="E12" s="82">
        <v>97.76</v>
      </c>
      <c r="F12" s="82">
        <v>104.57</v>
      </c>
      <c r="G12" s="82">
        <v>32.03</v>
      </c>
      <c r="H12" s="82">
        <v>25.12</v>
      </c>
      <c r="I12" s="82"/>
      <c r="J12" s="82">
        <v>148.63999999999999</v>
      </c>
      <c r="K12" s="82">
        <v>59.41</v>
      </c>
      <c r="L12" s="82">
        <v>141.86000000000001</v>
      </c>
      <c r="M12" s="82">
        <v>47.81</v>
      </c>
      <c r="N12" s="82">
        <v>124.15</v>
      </c>
      <c r="O12" s="82">
        <v>63.51</v>
      </c>
      <c r="P12" s="82">
        <v>69.349999999999994</v>
      </c>
      <c r="Q12" s="82">
        <v>47.21</v>
      </c>
      <c r="R12" s="82">
        <v>120.44</v>
      </c>
      <c r="S12" s="82">
        <v>123.72</v>
      </c>
      <c r="T12" s="82">
        <v>115.26</v>
      </c>
      <c r="U12" s="82">
        <v>97.79</v>
      </c>
      <c r="V12" s="82">
        <v>107.2</v>
      </c>
      <c r="W12" s="82">
        <v>90.96</v>
      </c>
      <c r="X12" s="82">
        <v>158.33000000000001</v>
      </c>
      <c r="Y12" s="82">
        <v>152</v>
      </c>
      <c r="Z12" s="82">
        <v>79.8</v>
      </c>
      <c r="AA12" s="82">
        <v>108.84</v>
      </c>
      <c r="AB12" s="82">
        <v>73.180000000000007</v>
      </c>
      <c r="AC12" s="82">
        <v>58.1</v>
      </c>
      <c r="AD12" s="82">
        <v>32.58</v>
      </c>
      <c r="AE12" s="82">
        <v>93.55</v>
      </c>
      <c r="AF12" s="82">
        <v>18.32</v>
      </c>
      <c r="AG12" s="82">
        <v>75.23</v>
      </c>
      <c r="AH12" s="82">
        <v>79.86</v>
      </c>
      <c r="AI12" s="82">
        <v>115.48</v>
      </c>
      <c r="AJ12" s="82">
        <v>59.62</v>
      </c>
      <c r="AK12" s="82">
        <v>82.19</v>
      </c>
      <c r="AL12" s="82">
        <v>38.56</v>
      </c>
      <c r="AM12" s="82">
        <v>104.81</v>
      </c>
      <c r="AN12" s="82">
        <v>113.85</v>
      </c>
      <c r="AO12" s="79"/>
      <c r="AP12" s="79"/>
      <c r="AQ12" s="39"/>
      <c r="AR12" s="39"/>
      <c r="AS12" s="39"/>
      <c r="AT12" s="39"/>
      <c r="AU12" s="39"/>
      <c r="AV12" s="33"/>
      <c r="AW12" s="33"/>
      <c r="AX12" s="33"/>
      <c r="AY12" s="33"/>
      <c r="AZ12" s="33"/>
      <c r="BA12" s="33"/>
      <c r="BB12" s="30" t="s">
        <v>424</v>
      </c>
    </row>
    <row r="13" spans="1:55">
      <c r="A13" s="80" t="s">
        <v>426</v>
      </c>
      <c r="B13" s="81">
        <v>168.6</v>
      </c>
      <c r="C13" s="82">
        <v>59.13</v>
      </c>
      <c r="D13" s="82">
        <v>111.78</v>
      </c>
      <c r="E13" s="82">
        <v>138.16</v>
      </c>
      <c r="F13" s="82">
        <v>109.16</v>
      </c>
      <c r="G13" s="82">
        <v>128.43</v>
      </c>
      <c r="H13" s="82">
        <v>164.48</v>
      </c>
      <c r="I13" s="82">
        <v>148.63999999999999</v>
      </c>
      <c r="J13" s="82"/>
      <c r="K13" s="82">
        <v>131.63</v>
      </c>
      <c r="L13" s="82">
        <v>60.37</v>
      </c>
      <c r="M13" s="82">
        <v>127.79</v>
      </c>
      <c r="N13" s="82">
        <v>115.54</v>
      </c>
      <c r="O13" s="82">
        <v>188.61</v>
      </c>
      <c r="P13" s="82">
        <v>124.48</v>
      </c>
      <c r="Q13" s="82">
        <v>167.88</v>
      </c>
      <c r="R13" s="82">
        <v>57.12</v>
      </c>
      <c r="S13" s="82">
        <v>29.15</v>
      </c>
      <c r="T13" s="82">
        <v>168.48</v>
      </c>
      <c r="U13" s="82">
        <v>99.68</v>
      </c>
      <c r="V13" s="82">
        <v>42.3</v>
      </c>
      <c r="W13" s="82">
        <v>60.93</v>
      </c>
      <c r="X13" s="82">
        <v>43.78</v>
      </c>
      <c r="Y13" s="82">
        <v>16.87</v>
      </c>
      <c r="Z13" s="82">
        <v>136.33000000000001</v>
      </c>
      <c r="AA13" s="82">
        <v>86.83</v>
      </c>
      <c r="AB13" s="82">
        <v>84.78</v>
      </c>
      <c r="AC13" s="82">
        <v>97.96</v>
      </c>
      <c r="AD13" s="82">
        <v>115.54</v>
      </c>
      <c r="AE13" s="82">
        <v>64.489999999999995</v>
      </c>
      <c r="AF13" s="82">
        <v>130.68</v>
      </c>
      <c r="AG13" s="82">
        <v>93.77</v>
      </c>
      <c r="AH13" s="82">
        <v>68.77</v>
      </c>
      <c r="AI13" s="82">
        <v>130.36000000000001</v>
      </c>
      <c r="AJ13" s="82">
        <v>112.05</v>
      </c>
      <c r="AK13" s="82">
        <v>207.93</v>
      </c>
      <c r="AL13" s="82">
        <v>144.81</v>
      </c>
      <c r="AM13" s="82">
        <v>189.12</v>
      </c>
      <c r="AN13" s="82">
        <v>202.45</v>
      </c>
      <c r="AO13" s="79"/>
      <c r="AP13" s="79"/>
      <c r="AQ13" s="39"/>
      <c r="AR13" s="39"/>
      <c r="AS13" s="39"/>
      <c r="AT13" s="39"/>
      <c r="AU13" s="39"/>
      <c r="AV13" s="33"/>
      <c r="AW13" s="33"/>
      <c r="AX13" s="33"/>
      <c r="AY13" s="33"/>
      <c r="AZ13" s="33"/>
      <c r="BA13" s="33"/>
    </row>
    <row r="14" spans="1:55">
      <c r="A14" s="80" t="s">
        <v>394</v>
      </c>
      <c r="B14" s="81">
        <v>119.81</v>
      </c>
      <c r="C14" s="82">
        <v>73.77</v>
      </c>
      <c r="D14" s="82">
        <v>32.950000000000003</v>
      </c>
      <c r="E14" s="82">
        <v>142.33000000000001</v>
      </c>
      <c r="F14" s="82">
        <v>137.63</v>
      </c>
      <c r="G14" s="82">
        <v>76.52</v>
      </c>
      <c r="H14" s="82">
        <v>84.22</v>
      </c>
      <c r="I14" s="82">
        <v>59.41</v>
      </c>
      <c r="J14" s="82">
        <v>131.63</v>
      </c>
      <c r="K14" s="82"/>
      <c r="L14" s="82">
        <v>150.66999999999999</v>
      </c>
      <c r="M14" s="82">
        <v>93.07</v>
      </c>
      <c r="N14" s="82">
        <v>156.57</v>
      </c>
      <c r="O14" s="82">
        <v>123.36</v>
      </c>
      <c r="P14" s="82">
        <v>111.78</v>
      </c>
      <c r="Q14" s="82">
        <v>106.71</v>
      </c>
      <c r="R14" s="82">
        <v>128.99</v>
      </c>
      <c r="S14" s="82">
        <v>103.6</v>
      </c>
      <c r="T14" s="82">
        <v>166.26</v>
      </c>
      <c r="U14" s="82">
        <v>47.62</v>
      </c>
      <c r="V14" s="82">
        <v>100.81</v>
      </c>
      <c r="W14" s="82">
        <v>72.319999999999993</v>
      </c>
      <c r="X14" s="82">
        <v>158.11000000000001</v>
      </c>
      <c r="Y14" s="82">
        <v>142.38</v>
      </c>
      <c r="Z14" s="82">
        <v>126.11</v>
      </c>
      <c r="AA14" s="82">
        <v>131.38999999999999</v>
      </c>
      <c r="AB14" s="82">
        <v>47.97</v>
      </c>
      <c r="AC14" s="82">
        <v>81.28</v>
      </c>
      <c r="AD14" s="82">
        <v>48.01</v>
      </c>
      <c r="AE14" s="82">
        <v>101.47</v>
      </c>
      <c r="AF14" s="82">
        <v>47.15</v>
      </c>
      <c r="AG14" s="82">
        <v>100.29</v>
      </c>
      <c r="AH14" s="82">
        <v>79.489999999999995</v>
      </c>
      <c r="AI14" s="82">
        <v>154.56</v>
      </c>
      <c r="AJ14" s="82">
        <v>20.3</v>
      </c>
      <c r="AK14" s="82">
        <v>141.63</v>
      </c>
      <c r="AL14" s="82">
        <v>93.04</v>
      </c>
      <c r="AM14" s="82">
        <v>162.09</v>
      </c>
      <c r="AN14" s="82">
        <v>172.29</v>
      </c>
      <c r="AO14" s="79"/>
      <c r="AP14" s="79"/>
      <c r="AQ14" s="39"/>
      <c r="AR14" s="39"/>
      <c r="AS14" s="39"/>
      <c r="AT14" s="39"/>
      <c r="AU14" s="39"/>
      <c r="AV14" s="33"/>
      <c r="AW14" s="33"/>
      <c r="AX14" s="33"/>
      <c r="AY14" s="33"/>
      <c r="AZ14" s="33"/>
      <c r="BA14" s="33"/>
    </row>
    <row r="15" spans="1:55">
      <c r="A15" s="80" t="s">
        <v>411</v>
      </c>
      <c r="B15" s="81">
        <v>138.65</v>
      </c>
      <c r="C15" s="82">
        <v>92.95</v>
      </c>
      <c r="D15" s="82">
        <v>120.57</v>
      </c>
      <c r="E15" s="82">
        <v>93.27</v>
      </c>
      <c r="F15" s="82">
        <v>62.02</v>
      </c>
      <c r="G15" s="82">
        <v>112.8</v>
      </c>
      <c r="H15" s="82">
        <v>149.15</v>
      </c>
      <c r="I15" s="82">
        <v>141.86000000000001</v>
      </c>
      <c r="J15" s="82">
        <v>60.37</v>
      </c>
      <c r="K15" s="82">
        <v>150.66999999999999</v>
      </c>
      <c r="L15" s="81"/>
      <c r="M15" s="81">
        <v>104.51</v>
      </c>
      <c r="N15" s="81">
        <v>60.08</v>
      </c>
      <c r="O15" s="81">
        <v>163.05000000000001</v>
      </c>
      <c r="P15" s="81">
        <v>91.34</v>
      </c>
      <c r="Q15" s="81">
        <v>144.41999999999999</v>
      </c>
      <c r="R15" s="81">
        <v>21.97</v>
      </c>
      <c r="S15" s="81">
        <v>71.86</v>
      </c>
      <c r="T15" s="81">
        <v>118.76</v>
      </c>
      <c r="U15" s="81">
        <v>135.22999999999999</v>
      </c>
      <c r="V15" s="81">
        <v>53.81</v>
      </c>
      <c r="W15" s="81">
        <v>84.07</v>
      </c>
      <c r="X15" s="81">
        <v>26</v>
      </c>
      <c r="Y15" s="81">
        <v>45.8</v>
      </c>
      <c r="Z15" s="81">
        <v>97.51</v>
      </c>
      <c r="AA15" s="81">
        <v>41.02</v>
      </c>
      <c r="AB15" s="81">
        <v>105.07</v>
      </c>
      <c r="AC15" s="81">
        <v>83.44</v>
      </c>
      <c r="AD15" s="81">
        <v>87.17</v>
      </c>
      <c r="AE15" s="81">
        <v>50.14</v>
      </c>
      <c r="AF15" s="81">
        <v>129.81</v>
      </c>
      <c r="AG15" s="81">
        <v>68.040000000000006</v>
      </c>
      <c r="AH15" s="81">
        <v>71.09</v>
      </c>
      <c r="AI15" s="81">
        <v>77.94</v>
      </c>
      <c r="AJ15" s="81">
        <v>130.72</v>
      </c>
      <c r="AK15" s="81">
        <v>180.03</v>
      </c>
      <c r="AL15" s="81">
        <v>123.28</v>
      </c>
      <c r="AM15" s="81">
        <v>146.01</v>
      </c>
      <c r="AN15" s="81">
        <v>158.75</v>
      </c>
      <c r="AO15" s="79"/>
      <c r="AP15" s="79"/>
      <c r="AQ15" s="39"/>
      <c r="AR15" s="39"/>
      <c r="AS15" s="39"/>
      <c r="AT15" s="39"/>
      <c r="AU15" s="39"/>
      <c r="AV15" s="33"/>
      <c r="AW15" s="33"/>
      <c r="AX15" s="33"/>
      <c r="AY15" s="33"/>
      <c r="AZ15" s="33"/>
      <c r="BA15" s="33"/>
    </row>
    <row r="16" spans="1:55">
      <c r="A16" s="80" t="s">
        <v>403</v>
      </c>
      <c r="B16" s="81">
        <v>41.54</v>
      </c>
      <c r="C16" s="82">
        <v>99.77</v>
      </c>
      <c r="D16" s="82">
        <v>63.63</v>
      </c>
      <c r="E16" s="82">
        <v>51</v>
      </c>
      <c r="F16" s="82">
        <v>57.84</v>
      </c>
      <c r="G16" s="82">
        <v>17.09</v>
      </c>
      <c r="H16" s="82">
        <v>45.46</v>
      </c>
      <c r="I16" s="82">
        <v>47.81</v>
      </c>
      <c r="J16" s="82">
        <v>127.79</v>
      </c>
      <c r="K16" s="82">
        <v>93.07</v>
      </c>
      <c r="L16" s="81">
        <v>104.51</v>
      </c>
      <c r="M16" s="81"/>
      <c r="N16" s="81">
        <v>76.930000000000007</v>
      </c>
      <c r="O16" s="81">
        <v>61.13</v>
      </c>
      <c r="P16" s="81">
        <v>21.54</v>
      </c>
      <c r="Q16" s="81">
        <v>40.81</v>
      </c>
      <c r="R16" s="81">
        <v>85.52</v>
      </c>
      <c r="S16" s="81">
        <v>110.14</v>
      </c>
      <c r="T16" s="81">
        <v>73.010000000000005</v>
      </c>
      <c r="U16" s="81">
        <v>114.83</v>
      </c>
      <c r="V16" s="81">
        <v>86</v>
      </c>
      <c r="W16" s="81">
        <v>84.37</v>
      </c>
      <c r="X16" s="81">
        <v>125.37</v>
      </c>
      <c r="Y16" s="81">
        <v>126.26</v>
      </c>
      <c r="Z16" s="81">
        <v>33.49</v>
      </c>
      <c r="AA16" s="81">
        <v>66.36</v>
      </c>
      <c r="AB16" s="81">
        <v>79.08</v>
      </c>
      <c r="AC16" s="81">
        <v>30.83</v>
      </c>
      <c r="AD16" s="81">
        <v>39.270000000000003</v>
      </c>
      <c r="AE16" s="81">
        <v>64.290000000000006</v>
      </c>
      <c r="AF16" s="81">
        <v>47.89</v>
      </c>
      <c r="AG16" s="81">
        <v>36.97</v>
      </c>
      <c r="AH16" s="81">
        <v>62.51</v>
      </c>
      <c r="AI16" s="81">
        <v>67.67</v>
      </c>
      <c r="AJ16" s="81">
        <v>82.57</v>
      </c>
      <c r="AK16" s="81">
        <v>80.28</v>
      </c>
      <c r="AL16" s="81">
        <v>18.62</v>
      </c>
      <c r="AM16" s="81">
        <v>73.819999999999993</v>
      </c>
      <c r="AN16" s="81">
        <v>85.86</v>
      </c>
      <c r="AO16" s="79"/>
      <c r="AP16" s="79"/>
      <c r="AQ16" s="39"/>
      <c r="AR16" s="39"/>
      <c r="AS16" s="39"/>
      <c r="AT16" s="39"/>
      <c r="AU16" s="39"/>
      <c r="AV16" s="33"/>
      <c r="AW16" s="33"/>
      <c r="AX16" s="33"/>
      <c r="AY16" s="33"/>
      <c r="AZ16" s="33"/>
      <c r="BA16" s="33"/>
    </row>
    <row r="17" spans="1:61">
      <c r="A17" s="80" t="s">
        <v>413</v>
      </c>
      <c r="B17" s="81">
        <v>96.02</v>
      </c>
      <c r="C17" s="82">
        <v>125.13</v>
      </c>
      <c r="D17" s="82">
        <v>123.63</v>
      </c>
      <c r="E17" s="82">
        <v>40.33</v>
      </c>
      <c r="F17" s="82">
        <v>19.52</v>
      </c>
      <c r="G17" s="82">
        <v>92.08</v>
      </c>
      <c r="H17" s="82">
        <v>120.95</v>
      </c>
      <c r="I17" s="82">
        <v>124.15</v>
      </c>
      <c r="J17" s="82">
        <v>115.54</v>
      </c>
      <c r="K17" s="82">
        <v>156.57</v>
      </c>
      <c r="L17" s="81">
        <v>60.08</v>
      </c>
      <c r="M17" s="81">
        <v>76.930000000000007</v>
      </c>
      <c r="N17" s="81"/>
      <c r="O17" s="81">
        <v>120.47</v>
      </c>
      <c r="P17" s="81">
        <v>56.01</v>
      </c>
      <c r="Q17" s="81">
        <v>106.69</v>
      </c>
      <c r="R17" s="81">
        <v>58.21</v>
      </c>
      <c r="S17" s="81">
        <v>115.19</v>
      </c>
      <c r="T17" s="81">
        <v>60.38</v>
      </c>
      <c r="U17" s="81">
        <v>159.41999999999999</v>
      </c>
      <c r="V17" s="81">
        <v>88.75</v>
      </c>
      <c r="W17" s="81">
        <v>110.6</v>
      </c>
      <c r="X17" s="81">
        <v>85.89</v>
      </c>
      <c r="Y17" s="81">
        <v>103.04</v>
      </c>
      <c r="Z17" s="81">
        <v>52.53</v>
      </c>
      <c r="AA17" s="81">
        <v>31.62</v>
      </c>
      <c r="AB17" s="81">
        <v>122.31</v>
      </c>
      <c r="AC17" s="81">
        <v>75.31</v>
      </c>
      <c r="AD17" s="81">
        <v>85.58</v>
      </c>
      <c r="AE17" s="81">
        <v>67.34</v>
      </c>
      <c r="AF17" s="81">
        <v>119.55</v>
      </c>
      <c r="AG17" s="81">
        <v>56.32</v>
      </c>
      <c r="AH17" s="81">
        <v>87.16</v>
      </c>
      <c r="AI17" s="81">
        <v>19.440000000000001</v>
      </c>
      <c r="AJ17" s="81">
        <v>140.1</v>
      </c>
      <c r="AK17" s="81">
        <v>133.47999999999999</v>
      </c>
      <c r="AL17" s="81">
        <v>92.05</v>
      </c>
      <c r="AM17" s="81">
        <v>90.67</v>
      </c>
      <c r="AN17" s="81">
        <v>102.52</v>
      </c>
      <c r="AO17" s="79"/>
      <c r="AP17" s="79"/>
      <c r="AQ17" s="39"/>
      <c r="AR17" s="39"/>
      <c r="AS17" s="39"/>
      <c r="AT17" s="39"/>
      <c r="AU17" s="39"/>
      <c r="AV17" s="33"/>
      <c r="AW17" s="33"/>
      <c r="AX17" s="33"/>
      <c r="AY17" s="33"/>
      <c r="AZ17" s="33"/>
      <c r="BA17" s="33"/>
    </row>
    <row r="18" spans="1:61">
      <c r="A18" s="80" t="s">
        <v>391</v>
      </c>
      <c r="B18" s="81">
        <v>25.3</v>
      </c>
      <c r="C18" s="82">
        <v>155.47</v>
      </c>
      <c r="D18" s="82">
        <v>105.42</v>
      </c>
      <c r="E18" s="82">
        <v>81.790000000000006</v>
      </c>
      <c r="F18" s="82">
        <v>105.73</v>
      </c>
      <c r="G18" s="82">
        <v>63.09</v>
      </c>
      <c r="H18" s="82">
        <v>38.369999999999997</v>
      </c>
      <c r="I18" s="82">
        <v>63.51</v>
      </c>
      <c r="J18" s="82">
        <v>188.61</v>
      </c>
      <c r="K18" s="82">
        <v>123.36</v>
      </c>
      <c r="L18" s="81">
        <v>163.05000000000001</v>
      </c>
      <c r="M18" s="81">
        <v>61.13</v>
      </c>
      <c r="N18" s="81">
        <v>120.47</v>
      </c>
      <c r="O18" s="81"/>
      <c r="P18" s="81">
        <v>71.37</v>
      </c>
      <c r="Q18" s="81">
        <v>21.04</v>
      </c>
      <c r="R18" s="81">
        <v>145.63</v>
      </c>
      <c r="S18" s="81">
        <v>169.88</v>
      </c>
      <c r="T18" s="81">
        <v>81.86</v>
      </c>
      <c r="U18" s="81">
        <v>158.97999999999999</v>
      </c>
      <c r="V18" s="81">
        <v>146.99</v>
      </c>
      <c r="W18" s="81">
        <v>141.11000000000001</v>
      </c>
      <c r="X18" s="81">
        <v>185.58</v>
      </c>
      <c r="Y18" s="81">
        <v>187.62</v>
      </c>
      <c r="Z18" s="81">
        <v>68.83</v>
      </c>
      <c r="AA18" s="81">
        <v>122.41</v>
      </c>
      <c r="AB18" s="81">
        <v>129.44</v>
      </c>
      <c r="AC18" s="81">
        <v>91.11</v>
      </c>
      <c r="AD18" s="81">
        <v>97.01</v>
      </c>
      <c r="AE18" s="81">
        <v>125.65</v>
      </c>
      <c r="AF18" s="81">
        <v>78.75</v>
      </c>
      <c r="AG18" s="81">
        <v>97.63</v>
      </c>
      <c r="AH18" s="81">
        <v>122.09</v>
      </c>
      <c r="AI18" s="81">
        <v>104.94</v>
      </c>
      <c r="AJ18" s="81">
        <v>121.52</v>
      </c>
      <c r="AK18" s="81">
        <v>20.05</v>
      </c>
      <c r="AL18" s="81">
        <v>44.12</v>
      </c>
      <c r="AM18" s="81">
        <v>55.64</v>
      </c>
      <c r="AN18" s="81">
        <v>59.24</v>
      </c>
      <c r="AO18" s="79"/>
      <c r="AP18" s="79"/>
      <c r="AQ18" s="39"/>
      <c r="AR18" s="39"/>
      <c r="AS18" s="39"/>
      <c r="AT18" s="39"/>
      <c r="AU18" s="39"/>
      <c r="AV18" s="33"/>
      <c r="AW18" s="33"/>
      <c r="AX18" s="33"/>
      <c r="AY18" s="33"/>
      <c r="AZ18" s="33"/>
      <c r="BA18" s="33"/>
    </row>
    <row r="19" spans="1:61">
      <c r="A19" s="80" t="s">
        <v>401</v>
      </c>
      <c r="B19" s="81">
        <v>47.13</v>
      </c>
      <c r="C19" s="82">
        <v>106.54</v>
      </c>
      <c r="D19" s="82">
        <v>80.56</v>
      </c>
      <c r="E19" s="82">
        <v>30.79</v>
      </c>
      <c r="F19" s="82">
        <v>37.79</v>
      </c>
      <c r="G19" s="82">
        <v>38.200000000000003</v>
      </c>
      <c r="H19" s="82">
        <v>64.73</v>
      </c>
      <c r="I19" s="82">
        <v>69.349999999999994</v>
      </c>
      <c r="J19" s="82">
        <v>124.48</v>
      </c>
      <c r="K19" s="82">
        <v>111.78</v>
      </c>
      <c r="L19" s="81">
        <v>91.34</v>
      </c>
      <c r="M19" s="81">
        <v>21.54</v>
      </c>
      <c r="N19" s="81">
        <v>56.01</v>
      </c>
      <c r="O19" s="81">
        <v>71.37</v>
      </c>
      <c r="P19" s="81"/>
      <c r="Q19" s="81">
        <v>53.58</v>
      </c>
      <c r="R19" s="81">
        <v>75.05</v>
      </c>
      <c r="S19" s="81">
        <v>110.89</v>
      </c>
      <c r="T19" s="81">
        <v>56.59</v>
      </c>
      <c r="U19" s="81">
        <v>128.06</v>
      </c>
      <c r="V19" s="81">
        <v>84.41</v>
      </c>
      <c r="W19" s="81">
        <v>90.37</v>
      </c>
      <c r="X19" s="81">
        <v>114.44</v>
      </c>
      <c r="Y19" s="81">
        <v>119.66</v>
      </c>
      <c r="Z19" s="81">
        <v>15.51</v>
      </c>
      <c r="AA19" s="81">
        <v>50.81</v>
      </c>
      <c r="AB19" s="81">
        <v>90.65</v>
      </c>
      <c r="AC19" s="81">
        <v>37.15</v>
      </c>
      <c r="AD19" s="81">
        <v>48.47</v>
      </c>
      <c r="AE19" s="81">
        <v>60.02</v>
      </c>
      <c r="AF19" s="81">
        <v>68.44</v>
      </c>
      <c r="AG19" s="81">
        <v>30.91</v>
      </c>
      <c r="AH19" s="81">
        <v>65.92</v>
      </c>
      <c r="AI19" s="81">
        <v>46.12</v>
      </c>
      <c r="AJ19" s="81">
        <v>99.16</v>
      </c>
      <c r="AK19" s="81">
        <v>87.9</v>
      </c>
      <c r="AL19" s="81">
        <v>36.24</v>
      </c>
      <c r="AM19" s="81">
        <v>66.08</v>
      </c>
      <c r="AN19" s="81">
        <v>79.209999999999994</v>
      </c>
      <c r="AO19" s="79"/>
      <c r="AP19" s="79"/>
      <c r="AQ19" s="39"/>
      <c r="AR19" s="39"/>
      <c r="AS19" s="39"/>
      <c r="AT19" s="39"/>
      <c r="AU19" s="39"/>
      <c r="AV19" s="33"/>
      <c r="AW19" s="33"/>
      <c r="AX19" s="33"/>
      <c r="AY19" s="33"/>
      <c r="AZ19" s="33"/>
      <c r="BA19" s="33"/>
    </row>
    <row r="20" spans="1:61">
      <c r="A20" s="80" t="s">
        <v>381</v>
      </c>
      <c r="B20" s="81">
        <v>17.46</v>
      </c>
      <c r="C20" s="82">
        <v>134.56</v>
      </c>
      <c r="D20" s="82">
        <v>86.05</v>
      </c>
      <c r="E20" s="82">
        <v>70.400000000000006</v>
      </c>
      <c r="F20" s="82">
        <v>90.27</v>
      </c>
      <c r="G20" s="82">
        <v>42.09</v>
      </c>
      <c r="H20" s="82">
        <v>24.54</v>
      </c>
      <c r="I20" s="82">
        <v>47.21</v>
      </c>
      <c r="J20" s="82">
        <v>167.88</v>
      </c>
      <c r="K20" s="82">
        <v>106.71</v>
      </c>
      <c r="L20" s="81">
        <v>144.41999999999999</v>
      </c>
      <c r="M20" s="81">
        <v>40.81</v>
      </c>
      <c r="N20" s="81">
        <v>106.69</v>
      </c>
      <c r="O20" s="81">
        <v>21.04</v>
      </c>
      <c r="P20" s="81">
        <v>53.58</v>
      </c>
      <c r="Q20" s="81"/>
      <c r="R20" s="81">
        <v>126.2</v>
      </c>
      <c r="S20" s="81">
        <v>148.88</v>
      </c>
      <c r="T20" s="81">
        <v>77.66</v>
      </c>
      <c r="U20" s="81">
        <v>140.02000000000001</v>
      </c>
      <c r="V20" s="81">
        <v>126.14</v>
      </c>
      <c r="W20" s="81">
        <v>120.19</v>
      </c>
      <c r="X20" s="81">
        <v>166.18</v>
      </c>
      <c r="Y20" s="81">
        <v>167.32</v>
      </c>
      <c r="Z20" s="81">
        <v>54.7</v>
      </c>
      <c r="AA20" s="81">
        <v>104.53</v>
      </c>
      <c r="AB20" s="81">
        <v>109.19</v>
      </c>
      <c r="AC20" s="81">
        <v>70.22</v>
      </c>
      <c r="AD20" s="81">
        <v>75.989999999999995</v>
      </c>
      <c r="AE20" s="81">
        <v>105.21</v>
      </c>
      <c r="AF20" s="81">
        <v>60.47</v>
      </c>
      <c r="AG20" s="81">
        <v>60.47</v>
      </c>
      <c r="AH20" s="81">
        <v>101.09</v>
      </c>
      <c r="AI20" s="81">
        <v>92.65</v>
      </c>
      <c r="AJ20" s="81">
        <v>103.11</v>
      </c>
      <c r="AK20" s="81">
        <v>41.01</v>
      </c>
      <c r="AL20" s="81">
        <v>23.17</v>
      </c>
      <c r="AM20" s="81">
        <v>59.48</v>
      </c>
      <c r="AN20" s="81">
        <v>67.14</v>
      </c>
      <c r="AO20" s="79"/>
      <c r="AP20" s="79"/>
      <c r="AQ20" s="39"/>
      <c r="AR20" s="39"/>
      <c r="AS20" s="39"/>
      <c r="AT20" s="39"/>
      <c r="AU20" s="39"/>
      <c r="AV20" s="33"/>
      <c r="AW20" s="33"/>
      <c r="AX20" s="33"/>
      <c r="AY20" s="33"/>
      <c r="AZ20" s="33"/>
      <c r="BA20" s="33"/>
    </row>
    <row r="21" spans="1:61">
      <c r="A21" s="80" t="s">
        <v>383</v>
      </c>
      <c r="B21" s="81">
        <v>122.17</v>
      </c>
      <c r="C21" s="82">
        <v>75.5</v>
      </c>
      <c r="D21" s="82">
        <v>98.58</v>
      </c>
      <c r="E21" s="82">
        <v>83.22</v>
      </c>
      <c r="F21" s="82">
        <v>53.01</v>
      </c>
      <c r="G21" s="82">
        <v>92.29</v>
      </c>
      <c r="H21" s="82">
        <v>129.01</v>
      </c>
      <c r="I21" s="82">
        <v>120.44</v>
      </c>
      <c r="J21" s="82">
        <v>57.12</v>
      </c>
      <c r="K21" s="82">
        <v>128.99</v>
      </c>
      <c r="L21" s="81">
        <v>21.97</v>
      </c>
      <c r="M21" s="81">
        <v>85.52</v>
      </c>
      <c r="N21" s="81">
        <v>58.21</v>
      </c>
      <c r="O21" s="81">
        <v>145.63</v>
      </c>
      <c r="P21" s="81">
        <v>75.05</v>
      </c>
      <c r="Q21" s="81">
        <v>126.2</v>
      </c>
      <c r="R21" s="81"/>
      <c r="S21" s="81">
        <v>59.14</v>
      </c>
      <c r="T21" s="81">
        <v>111.8</v>
      </c>
      <c r="U21" s="81">
        <v>116.3</v>
      </c>
      <c r="V21" s="81">
        <v>35.880000000000003</v>
      </c>
      <c r="W21" s="81">
        <v>64.7</v>
      </c>
      <c r="X21" s="81">
        <v>39.67</v>
      </c>
      <c r="Y21" s="81">
        <v>47.21</v>
      </c>
      <c r="Z21" s="81">
        <v>83.69</v>
      </c>
      <c r="AA21" s="81">
        <v>29.96</v>
      </c>
      <c r="AB21" s="81">
        <v>84.22</v>
      </c>
      <c r="AC21" s="81">
        <v>61.94</v>
      </c>
      <c r="AD21" s="81">
        <v>65.040000000000006</v>
      </c>
      <c r="AE21" s="81">
        <v>28.11</v>
      </c>
      <c r="AF21" s="81">
        <v>107.23</v>
      </c>
      <c r="AG21" s="81">
        <v>48.31</v>
      </c>
      <c r="AH21" s="81">
        <v>49.37</v>
      </c>
      <c r="AI21" s="81">
        <v>72.989999999999995</v>
      </c>
      <c r="AJ21" s="81">
        <v>109.03</v>
      </c>
      <c r="AK21" s="81">
        <v>162.19999999999999</v>
      </c>
      <c r="AL21" s="81">
        <v>103.51</v>
      </c>
      <c r="AM21" s="81">
        <v>135.02000000000001</v>
      </c>
      <c r="AN21" s="81">
        <v>148.18</v>
      </c>
      <c r="AO21" s="79"/>
      <c r="AP21" s="79"/>
      <c r="AQ21" s="39"/>
      <c r="AR21" s="39"/>
      <c r="AS21" s="39"/>
      <c r="AT21" s="39"/>
      <c r="AU21" s="39"/>
      <c r="AV21" s="33"/>
      <c r="AW21" s="33"/>
      <c r="AX21" s="33"/>
      <c r="AY21" s="33"/>
      <c r="AZ21" s="33"/>
      <c r="BA21" s="33"/>
      <c r="BC21" s="30" t="s">
        <v>441</v>
      </c>
      <c r="BD21" s="30" t="s">
        <v>440</v>
      </c>
      <c r="BE21" s="30" t="s">
        <v>439</v>
      </c>
      <c r="BI21" s="30" t="s">
        <v>438</v>
      </c>
    </row>
    <row r="22" spans="1:61">
      <c r="A22" s="80" t="s">
        <v>408</v>
      </c>
      <c r="B22" s="81">
        <v>151.53</v>
      </c>
      <c r="C22" s="82">
        <v>29.89</v>
      </c>
      <c r="D22" s="82">
        <v>84.25</v>
      </c>
      <c r="E22" s="82">
        <v>130.5</v>
      </c>
      <c r="F22" s="82">
        <v>105.07</v>
      </c>
      <c r="G22" s="82">
        <v>107.39</v>
      </c>
      <c r="H22" s="82">
        <v>141.74</v>
      </c>
      <c r="I22" s="82">
        <v>123.72</v>
      </c>
      <c r="J22" s="82">
        <v>29.15</v>
      </c>
      <c r="K22" s="82">
        <v>103.6</v>
      </c>
      <c r="L22" s="81">
        <v>71.86</v>
      </c>
      <c r="M22" s="81">
        <v>110.14</v>
      </c>
      <c r="N22" s="81">
        <v>115.19</v>
      </c>
      <c r="O22" s="81">
        <v>169.88</v>
      </c>
      <c r="P22" s="81">
        <v>110.89</v>
      </c>
      <c r="Q22" s="81">
        <v>148.88</v>
      </c>
      <c r="R22" s="81">
        <v>59.14</v>
      </c>
      <c r="S22" s="81"/>
      <c r="T22" s="81">
        <v>161.78</v>
      </c>
      <c r="U22" s="81">
        <v>71.48</v>
      </c>
      <c r="V22" s="81">
        <v>27.82</v>
      </c>
      <c r="W22" s="81">
        <v>33.340000000000003</v>
      </c>
      <c r="X22" s="81">
        <v>64.66</v>
      </c>
      <c r="Y22" s="81">
        <v>41.62</v>
      </c>
      <c r="Z22" s="81">
        <v>125.32</v>
      </c>
      <c r="AA22" s="81">
        <v>84.63</v>
      </c>
      <c r="AB22" s="81">
        <v>56.44</v>
      </c>
      <c r="AC22" s="81">
        <v>131.97</v>
      </c>
      <c r="AD22" s="81">
        <v>73</v>
      </c>
      <c r="AE22" s="81">
        <v>52.92</v>
      </c>
      <c r="AF22" s="81">
        <v>105.58</v>
      </c>
      <c r="AG22" s="81">
        <v>80.709999999999994</v>
      </c>
      <c r="AH22" s="81">
        <v>47.91</v>
      </c>
      <c r="AI22" s="81">
        <v>127.51</v>
      </c>
      <c r="AJ22" s="81">
        <v>83.43</v>
      </c>
      <c r="AK22" s="81">
        <v>189.9</v>
      </c>
      <c r="AL22" s="81">
        <v>125.95</v>
      </c>
      <c r="AM22" s="81">
        <v>178.01</v>
      </c>
      <c r="AN22" s="81">
        <v>191.27</v>
      </c>
      <c r="AO22" s="79"/>
      <c r="AP22" s="79"/>
      <c r="AQ22" s="39"/>
      <c r="AR22" s="39"/>
      <c r="AS22" s="39"/>
      <c r="AT22" s="39"/>
      <c r="AU22" s="39"/>
      <c r="AV22" s="33"/>
      <c r="AW22" s="33"/>
      <c r="AX22" s="33"/>
      <c r="AY22" s="33"/>
      <c r="AZ22" s="33"/>
      <c r="BA22" s="33"/>
      <c r="BC22" s="30" t="s">
        <v>437</v>
      </c>
      <c r="BD22" s="30" t="s">
        <v>436</v>
      </c>
    </row>
    <row r="23" spans="1:61">
      <c r="A23" s="80" t="s">
        <v>415</v>
      </c>
      <c r="B23" s="81">
        <v>60.7</v>
      </c>
      <c r="C23" s="82">
        <v>161.44999999999999</v>
      </c>
      <c r="D23" s="82">
        <v>136.38</v>
      </c>
      <c r="E23" s="82">
        <v>29.74</v>
      </c>
      <c r="F23" s="82">
        <v>58.5</v>
      </c>
      <c r="G23" s="82">
        <v>89.5</v>
      </c>
      <c r="H23" s="82">
        <v>99.97</v>
      </c>
      <c r="I23" s="82">
        <v>115.26</v>
      </c>
      <c r="J23" s="82">
        <v>168.48</v>
      </c>
      <c r="K23" s="82">
        <v>166.26</v>
      </c>
      <c r="L23" s="81">
        <v>118.76</v>
      </c>
      <c r="M23" s="81">
        <v>73.010000000000005</v>
      </c>
      <c r="N23" s="81">
        <v>60.38</v>
      </c>
      <c r="O23" s="81">
        <v>81.86</v>
      </c>
      <c r="P23" s="81">
        <v>56.59</v>
      </c>
      <c r="Q23" s="81">
        <v>77.66</v>
      </c>
      <c r="R23" s="81">
        <v>111.8</v>
      </c>
      <c r="S23" s="81">
        <v>161.78</v>
      </c>
      <c r="T23" s="81"/>
      <c r="U23" s="81">
        <v>184.05</v>
      </c>
      <c r="V23" s="81">
        <v>182.41</v>
      </c>
      <c r="W23" s="81">
        <v>144.31</v>
      </c>
      <c r="X23" s="81">
        <v>144.63</v>
      </c>
      <c r="Y23" s="81">
        <v>158.09</v>
      </c>
      <c r="Z23" s="81">
        <v>41.02</v>
      </c>
      <c r="AA23" s="81">
        <v>81.400000000000006</v>
      </c>
      <c r="AB23" s="81">
        <v>146.65</v>
      </c>
      <c r="AC23" s="81">
        <v>93.15</v>
      </c>
      <c r="AD23" s="81">
        <v>104.59</v>
      </c>
      <c r="AE23" s="81">
        <v>107.58</v>
      </c>
      <c r="AF23" s="81">
        <v>119.88</v>
      </c>
      <c r="AG23" s="81">
        <v>82.22</v>
      </c>
      <c r="AH23" s="81">
        <v>119.32</v>
      </c>
      <c r="AI23" s="81">
        <v>41.22</v>
      </c>
      <c r="AJ23" s="81">
        <v>154.62</v>
      </c>
      <c r="AK23" s="81">
        <v>87.59</v>
      </c>
      <c r="AL23" s="81">
        <v>76.63</v>
      </c>
      <c r="AM23" s="81">
        <v>33.96</v>
      </c>
      <c r="AN23" s="81">
        <v>43.74</v>
      </c>
      <c r="AO23" s="79"/>
      <c r="AP23" s="79"/>
      <c r="AQ23" s="39"/>
      <c r="AR23" s="39"/>
      <c r="AS23" s="39"/>
      <c r="AT23" s="39"/>
      <c r="AU23" s="39"/>
      <c r="AV23" s="33"/>
      <c r="AW23" s="33"/>
      <c r="AX23" s="33"/>
      <c r="AY23" s="33"/>
      <c r="AZ23" s="33"/>
      <c r="BA23" s="33"/>
      <c r="BC23" s="30" t="s">
        <v>435</v>
      </c>
    </row>
    <row r="24" spans="1:61">
      <c r="A24" s="80" t="s">
        <v>406</v>
      </c>
      <c r="B24" s="81">
        <v>150.5</v>
      </c>
      <c r="C24" s="82">
        <v>43.18</v>
      </c>
      <c r="D24" s="82">
        <v>54.83</v>
      </c>
      <c r="E24" s="82">
        <v>156.93</v>
      </c>
      <c r="F24" s="82">
        <v>142.91</v>
      </c>
      <c r="G24" s="82">
        <v>102.15</v>
      </c>
      <c r="H24" s="82">
        <v>122.28</v>
      </c>
      <c r="I24" s="82">
        <v>97.79</v>
      </c>
      <c r="J24" s="82">
        <v>99.68</v>
      </c>
      <c r="K24" s="82">
        <v>47.62</v>
      </c>
      <c r="L24" s="81">
        <v>135.22999999999999</v>
      </c>
      <c r="M24" s="81">
        <v>114.83</v>
      </c>
      <c r="N24" s="81">
        <v>159.41999999999999</v>
      </c>
      <c r="O24" s="81">
        <v>158.97999999999999</v>
      </c>
      <c r="P24" s="81">
        <v>128.06</v>
      </c>
      <c r="Q24" s="81">
        <v>140.02000000000001</v>
      </c>
      <c r="R24" s="81">
        <v>116.3</v>
      </c>
      <c r="S24" s="81">
        <v>71.48</v>
      </c>
      <c r="T24" s="81">
        <v>184.05</v>
      </c>
      <c r="U24" s="81"/>
      <c r="V24" s="81">
        <v>81.41</v>
      </c>
      <c r="W24" s="81">
        <v>51.62</v>
      </c>
      <c r="X24" s="81">
        <v>134.69999999999999</v>
      </c>
      <c r="Y24" s="81">
        <v>113.29</v>
      </c>
      <c r="Z24" s="81">
        <v>144.61000000000001</v>
      </c>
      <c r="AA24" s="81">
        <v>129.69</v>
      </c>
      <c r="AB24" s="81">
        <v>38.159999999999997</v>
      </c>
      <c r="AC24" s="81">
        <v>192.27</v>
      </c>
      <c r="AD24" s="81">
        <v>80.36</v>
      </c>
      <c r="AE24" s="81">
        <v>93.99</v>
      </c>
      <c r="AF24" s="81">
        <v>81.209999999999994</v>
      </c>
      <c r="AG24" s="81">
        <v>106.64</v>
      </c>
      <c r="AH24" s="81">
        <v>72.55</v>
      </c>
      <c r="AI24" s="81">
        <v>163.83000000000001</v>
      </c>
      <c r="AJ24" s="81">
        <v>38.43</v>
      </c>
      <c r="AK24" s="81">
        <v>180.34</v>
      </c>
      <c r="AL24" s="81">
        <v>122.68</v>
      </c>
      <c r="AM24" s="81">
        <v>189.91</v>
      </c>
      <c r="AN24" s="81">
        <v>201.73</v>
      </c>
      <c r="AO24" s="79"/>
      <c r="AP24" s="79"/>
      <c r="AQ24" s="39"/>
      <c r="AR24" s="39"/>
      <c r="AS24" s="39"/>
      <c r="AT24" s="39"/>
      <c r="AU24" s="39"/>
      <c r="AV24" s="33"/>
      <c r="AW24" s="33"/>
      <c r="AX24" s="33"/>
      <c r="AY24" s="33"/>
      <c r="AZ24" s="33"/>
      <c r="BA24" s="33"/>
      <c r="BI24" s="30" t="s">
        <v>434</v>
      </c>
    </row>
    <row r="25" spans="1:61">
      <c r="A25" s="80" t="s">
        <v>398</v>
      </c>
      <c r="B25" s="81">
        <v>127.04</v>
      </c>
      <c r="C25" s="82">
        <v>39.58</v>
      </c>
      <c r="D25" s="82">
        <v>74.44</v>
      </c>
      <c r="E25" s="82">
        <v>103</v>
      </c>
      <c r="F25" s="82">
        <v>77.66</v>
      </c>
      <c r="G25" s="82">
        <v>85.96</v>
      </c>
      <c r="H25" s="82">
        <v>122.07</v>
      </c>
      <c r="I25" s="82">
        <v>107.2</v>
      </c>
      <c r="J25" s="82">
        <v>42.3</v>
      </c>
      <c r="K25" s="82">
        <v>100.81</v>
      </c>
      <c r="L25" s="81">
        <v>53.81</v>
      </c>
      <c r="M25" s="81">
        <v>86</v>
      </c>
      <c r="N25" s="81">
        <v>88.75</v>
      </c>
      <c r="O25" s="81">
        <v>146.99</v>
      </c>
      <c r="P25" s="81">
        <v>84.41</v>
      </c>
      <c r="Q25" s="81">
        <v>126.14</v>
      </c>
      <c r="R25" s="81">
        <v>35.880000000000003</v>
      </c>
      <c r="S25" s="81">
        <v>27.82</v>
      </c>
      <c r="T25" s="81">
        <v>182.41</v>
      </c>
      <c r="U25" s="81">
        <v>81.41</v>
      </c>
      <c r="V25" s="81"/>
      <c r="W25" s="81">
        <v>30.51</v>
      </c>
      <c r="X25" s="81">
        <v>57.05</v>
      </c>
      <c r="Y25" s="81">
        <v>44.64</v>
      </c>
      <c r="Z25" s="81">
        <v>97.91</v>
      </c>
      <c r="AA25" s="81">
        <v>57.52</v>
      </c>
      <c r="AB25" s="81">
        <v>53.13</v>
      </c>
      <c r="AC25" s="81">
        <v>55.8</v>
      </c>
      <c r="AD25" s="81">
        <v>51.98</v>
      </c>
      <c r="AE25" s="81">
        <v>25.17</v>
      </c>
      <c r="AF25" s="81">
        <v>90.61</v>
      </c>
      <c r="AG25" s="81">
        <v>53.71</v>
      </c>
      <c r="AH25" s="81">
        <v>27.14</v>
      </c>
      <c r="AI25" s="81">
        <v>99.74</v>
      </c>
      <c r="AJ25" s="81">
        <v>80.180000000000007</v>
      </c>
      <c r="AK25" s="81">
        <v>166.15</v>
      </c>
      <c r="AL25" s="81">
        <v>102.75</v>
      </c>
      <c r="AM25" s="81">
        <v>150.69999999999999</v>
      </c>
      <c r="AN25" s="81">
        <v>163.99</v>
      </c>
      <c r="AO25" s="83"/>
      <c r="AP25" s="83"/>
      <c r="AQ25" s="41"/>
      <c r="AR25" s="41"/>
      <c r="AS25" s="41"/>
      <c r="AT25" s="41"/>
      <c r="AU25" s="41"/>
      <c r="AV25" s="38"/>
      <c r="AW25" s="38"/>
      <c r="AX25" s="38"/>
      <c r="AY25" s="38"/>
      <c r="AZ25" s="38"/>
      <c r="BA25" s="38"/>
      <c r="BI25" s="30" t="s">
        <v>433</v>
      </c>
    </row>
    <row r="26" spans="1:61">
      <c r="A26" s="80" t="s">
        <v>396</v>
      </c>
      <c r="B26" s="81">
        <v>125.29</v>
      </c>
      <c r="C26" s="82">
        <v>15.47</v>
      </c>
      <c r="D26" s="82">
        <v>50.73</v>
      </c>
      <c r="E26" s="82">
        <v>115.36</v>
      </c>
      <c r="F26" s="82">
        <v>95.87</v>
      </c>
      <c r="G26" s="82">
        <v>78.25</v>
      </c>
      <c r="H26" s="82">
        <v>110.4</v>
      </c>
      <c r="I26" s="82">
        <v>90.96</v>
      </c>
      <c r="J26" s="82">
        <v>60.93</v>
      </c>
      <c r="K26" s="82">
        <v>72.319999999999993</v>
      </c>
      <c r="L26" s="81">
        <v>84.07</v>
      </c>
      <c r="M26" s="81">
        <v>84.37</v>
      </c>
      <c r="N26" s="81">
        <v>110.6</v>
      </c>
      <c r="O26" s="81">
        <v>141.11000000000001</v>
      </c>
      <c r="P26" s="81">
        <v>90.37</v>
      </c>
      <c r="Q26" s="81">
        <v>120.19</v>
      </c>
      <c r="R26" s="81">
        <v>64.7</v>
      </c>
      <c r="S26" s="81">
        <v>33.340000000000003</v>
      </c>
      <c r="T26" s="81">
        <v>144.31</v>
      </c>
      <c r="U26" s="81">
        <v>51.62</v>
      </c>
      <c r="V26" s="81">
        <v>30.51</v>
      </c>
      <c r="W26" s="81"/>
      <c r="X26" s="81">
        <v>86.46</v>
      </c>
      <c r="Y26" s="81">
        <v>69.459999999999994</v>
      </c>
      <c r="Z26" s="81">
        <v>105.27</v>
      </c>
      <c r="AA26" s="81">
        <v>79.63</v>
      </c>
      <c r="AB26" s="81">
        <v>24.33</v>
      </c>
      <c r="AC26" s="81">
        <v>54.5</v>
      </c>
      <c r="AD26" s="81">
        <v>45.26</v>
      </c>
      <c r="AE26" s="81">
        <v>43.55</v>
      </c>
      <c r="AF26" s="81">
        <v>73.12</v>
      </c>
      <c r="AG26" s="81">
        <v>62.56</v>
      </c>
      <c r="AH26" s="81">
        <v>25.27</v>
      </c>
      <c r="AI26" s="81">
        <v>116.93</v>
      </c>
      <c r="AJ26" s="81">
        <v>52.12</v>
      </c>
      <c r="AK26" s="81">
        <v>161.03</v>
      </c>
      <c r="AL26" s="81">
        <v>97.75</v>
      </c>
      <c r="AM26" s="81">
        <v>155.03</v>
      </c>
      <c r="AN26" s="81">
        <v>167.66</v>
      </c>
      <c r="AO26" s="79"/>
      <c r="AP26" s="79"/>
      <c r="AQ26" s="39"/>
      <c r="AR26" s="39"/>
      <c r="AS26" s="39"/>
      <c r="AT26" s="39"/>
      <c r="AU26" s="39"/>
      <c r="AV26" s="33"/>
      <c r="AW26" s="33"/>
      <c r="AX26" s="33"/>
      <c r="AY26" s="33"/>
      <c r="AZ26" s="33"/>
      <c r="BA26" s="33"/>
      <c r="BI26" s="30" t="s">
        <v>432</v>
      </c>
    </row>
    <row r="27" spans="1:61">
      <c r="A27" s="80" t="s">
        <v>425</v>
      </c>
      <c r="B27" s="81">
        <v>161.81</v>
      </c>
      <c r="C27" s="82">
        <v>91.47</v>
      </c>
      <c r="D27" s="82">
        <v>130.81</v>
      </c>
      <c r="E27" s="82">
        <v>118.78</v>
      </c>
      <c r="F27" s="82">
        <v>87.54</v>
      </c>
      <c r="G27" s="82">
        <v>131.47999999999999</v>
      </c>
      <c r="H27" s="82">
        <v>168.49</v>
      </c>
      <c r="I27" s="82">
        <v>158.33000000000001</v>
      </c>
      <c r="J27" s="82">
        <v>43.78</v>
      </c>
      <c r="K27" s="82">
        <v>158.11000000000001</v>
      </c>
      <c r="L27" s="81">
        <v>26</v>
      </c>
      <c r="M27" s="81">
        <v>125.37</v>
      </c>
      <c r="N27" s="81">
        <v>85.89</v>
      </c>
      <c r="O27" s="81">
        <v>185.58</v>
      </c>
      <c r="P27" s="81">
        <v>114.44</v>
      </c>
      <c r="Q27" s="81">
        <v>166.18</v>
      </c>
      <c r="R27" s="81">
        <v>39.67</v>
      </c>
      <c r="S27" s="81">
        <v>64.66</v>
      </c>
      <c r="T27" s="81">
        <v>144.63</v>
      </c>
      <c r="U27" s="81">
        <v>134.69999999999999</v>
      </c>
      <c r="V27" s="81">
        <v>57.05</v>
      </c>
      <c r="W27" s="81">
        <v>86.46</v>
      </c>
      <c r="X27" s="81"/>
      <c r="Y27" s="81">
        <v>26.96</v>
      </c>
      <c r="Z27" s="81">
        <v>121.95</v>
      </c>
      <c r="AA27" s="81">
        <v>65.67</v>
      </c>
      <c r="AB27" s="81">
        <v>110.29</v>
      </c>
      <c r="AC27" s="81">
        <v>100.73</v>
      </c>
      <c r="AD27" s="81">
        <v>101.97</v>
      </c>
      <c r="AE27" s="81">
        <v>64.349999999999994</v>
      </c>
      <c r="AF27" s="81">
        <v>144.35</v>
      </c>
      <c r="AG27" s="81">
        <v>88.2</v>
      </c>
      <c r="AH27" s="81">
        <v>81.099999999999994</v>
      </c>
      <c r="AI27" s="81">
        <v>103.85</v>
      </c>
      <c r="AJ27" s="81">
        <v>137.69999999999999</v>
      </c>
      <c r="AK27" s="81">
        <v>203.23</v>
      </c>
      <c r="AL27" s="81">
        <v>144.13</v>
      </c>
      <c r="AM27" s="81">
        <v>171.4</v>
      </c>
      <c r="AN27" s="81">
        <v>184.23</v>
      </c>
      <c r="AO27" s="79"/>
      <c r="AP27" s="79"/>
      <c r="AQ27" s="39"/>
      <c r="AR27" s="39"/>
      <c r="AS27" s="39"/>
      <c r="AT27" s="39"/>
      <c r="AU27" s="39"/>
      <c r="AV27" s="33"/>
      <c r="AW27" s="33"/>
      <c r="AX27" s="33"/>
      <c r="AY27" s="33"/>
      <c r="AZ27" s="33"/>
      <c r="BA27" s="33"/>
    </row>
    <row r="28" spans="1:61">
      <c r="A28" s="80" t="s">
        <v>410</v>
      </c>
      <c r="B28" s="81">
        <v>165.71</v>
      </c>
      <c r="C28" s="82">
        <v>70.86</v>
      </c>
      <c r="D28" s="82">
        <v>118.53</v>
      </c>
      <c r="E28" s="82">
        <v>130.24</v>
      </c>
      <c r="F28" s="82">
        <v>100.03</v>
      </c>
      <c r="G28" s="82">
        <v>128.93</v>
      </c>
      <c r="H28" s="82">
        <v>165.74</v>
      </c>
      <c r="I28" s="82">
        <v>152</v>
      </c>
      <c r="J28" s="82">
        <v>16.87</v>
      </c>
      <c r="K28" s="82">
        <v>142.38</v>
      </c>
      <c r="L28" s="81">
        <v>45.8</v>
      </c>
      <c r="M28" s="81">
        <v>126.26</v>
      </c>
      <c r="N28" s="81">
        <v>103.04</v>
      </c>
      <c r="O28" s="81">
        <v>187.62</v>
      </c>
      <c r="P28" s="81">
        <v>119.66</v>
      </c>
      <c r="Q28" s="81">
        <v>167.32</v>
      </c>
      <c r="R28" s="81">
        <v>47.21</v>
      </c>
      <c r="S28" s="81">
        <v>41.62</v>
      </c>
      <c r="T28" s="81">
        <v>158.09</v>
      </c>
      <c r="U28" s="81">
        <v>113.29</v>
      </c>
      <c r="V28" s="81">
        <v>44.64</v>
      </c>
      <c r="W28" s="81">
        <v>69.459999999999994</v>
      </c>
      <c r="X28" s="81">
        <v>26.96</v>
      </c>
      <c r="Y28" s="81"/>
      <c r="Z28" s="81">
        <v>129.83000000000001</v>
      </c>
      <c r="AA28" s="81">
        <v>77</v>
      </c>
      <c r="AB28" s="81">
        <v>94.19</v>
      </c>
      <c r="AC28" s="81">
        <v>97.94</v>
      </c>
      <c r="AD28" s="81">
        <v>96.09</v>
      </c>
      <c r="AE28" s="81">
        <v>61.85</v>
      </c>
      <c r="AF28" s="81">
        <v>136.16</v>
      </c>
      <c r="AG28" s="81">
        <v>90.14</v>
      </c>
      <c r="AH28" s="81">
        <v>71.81</v>
      </c>
      <c r="AI28" s="81">
        <v>119</v>
      </c>
      <c r="AJ28" s="81">
        <v>122.1</v>
      </c>
      <c r="AK28" s="81">
        <v>206.46</v>
      </c>
      <c r="AL28" s="81">
        <v>144.34</v>
      </c>
      <c r="AM28" s="81">
        <v>181.38</v>
      </c>
      <c r="AN28" s="81">
        <v>194.47</v>
      </c>
      <c r="AO28" s="79"/>
      <c r="AP28" s="79"/>
      <c r="AQ28" s="39"/>
      <c r="AR28" s="39"/>
      <c r="AS28" s="39"/>
      <c r="AT28" s="39"/>
      <c r="AU28" s="39"/>
      <c r="AV28" s="33"/>
      <c r="AW28" s="33"/>
      <c r="AX28" s="33"/>
      <c r="AY28" s="33"/>
      <c r="AZ28" s="33"/>
      <c r="BA28" s="33"/>
      <c r="BI28" s="30" t="s">
        <v>431</v>
      </c>
    </row>
    <row r="29" spans="1:61">
      <c r="A29" s="80" t="s">
        <v>392</v>
      </c>
      <c r="B29" s="81">
        <v>43.41</v>
      </c>
      <c r="C29" s="82">
        <v>121.7</v>
      </c>
      <c r="D29" s="82">
        <v>95.47</v>
      </c>
      <c r="E29" s="82">
        <v>17.98</v>
      </c>
      <c r="F29" s="82">
        <v>37.72</v>
      </c>
      <c r="G29" s="82">
        <v>50.56</v>
      </c>
      <c r="H29" s="82">
        <v>70.709999999999994</v>
      </c>
      <c r="I29" s="82">
        <v>79.8</v>
      </c>
      <c r="J29" s="82">
        <v>136.33000000000001</v>
      </c>
      <c r="K29" s="82">
        <v>126.11</v>
      </c>
      <c r="L29" s="81">
        <v>97.51</v>
      </c>
      <c r="M29" s="81">
        <v>33.49</v>
      </c>
      <c r="N29" s="81">
        <v>52.53</v>
      </c>
      <c r="O29" s="81">
        <v>68.83</v>
      </c>
      <c r="P29" s="81">
        <v>15.51</v>
      </c>
      <c r="Q29" s="81">
        <v>54.7</v>
      </c>
      <c r="R29" s="81">
        <v>83.69</v>
      </c>
      <c r="S29" s="81">
        <v>125.32</v>
      </c>
      <c r="T29" s="81">
        <v>41.02</v>
      </c>
      <c r="U29" s="81">
        <v>144.61000000000001</v>
      </c>
      <c r="V29" s="81">
        <v>97.91</v>
      </c>
      <c r="W29" s="81">
        <v>105.27</v>
      </c>
      <c r="X29" s="81">
        <v>121.95</v>
      </c>
      <c r="Y29" s="81">
        <v>129.83000000000001</v>
      </c>
      <c r="Z29" s="81"/>
      <c r="AA29" s="81">
        <v>56.28</v>
      </c>
      <c r="AB29" s="81">
        <v>106.77</v>
      </c>
      <c r="AC29" s="81">
        <v>52.76</v>
      </c>
      <c r="AD29" s="81">
        <v>64.180000000000007</v>
      </c>
      <c r="AE29" s="81">
        <v>72.8</v>
      </c>
      <c r="AF29" s="81">
        <v>81.41</v>
      </c>
      <c r="AG29" s="81">
        <v>44.45</v>
      </c>
      <c r="AH29" s="81">
        <v>81.069999999999993</v>
      </c>
      <c r="AI29" s="81">
        <v>38.119999999999997</v>
      </c>
      <c r="AJ29" s="81">
        <v>114.55</v>
      </c>
      <c r="AK29" s="81">
        <v>83.42</v>
      </c>
      <c r="AL29" s="81">
        <v>43.01</v>
      </c>
      <c r="AM29" s="81">
        <v>52.49</v>
      </c>
      <c r="AN29" s="81">
        <v>65.69</v>
      </c>
      <c r="AO29" s="79"/>
      <c r="AP29" s="79"/>
      <c r="AQ29" s="39"/>
      <c r="AR29" s="39"/>
      <c r="AS29" s="39"/>
      <c r="AT29" s="39"/>
      <c r="AU29" s="39"/>
      <c r="AV29" s="33"/>
      <c r="AW29" s="33"/>
      <c r="AX29" s="33"/>
      <c r="AY29" s="33"/>
      <c r="AZ29" s="33"/>
      <c r="BA29" s="33"/>
    </row>
    <row r="30" spans="1:61">
      <c r="A30" s="80" t="s">
        <v>412</v>
      </c>
      <c r="B30" s="81">
        <v>97.73</v>
      </c>
      <c r="C30" s="82">
        <v>93.55</v>
      </c>
      <c r="D30" s="82">
        <v>98.72</v>
      </c>
      <c r="E30" s="82">
        <v>53.72</v>
      </c>
      <c r="F30" s="82">
        <v>23.13</v>
      </c>
      <c r="G30" s="82">
        <v>77.56</v>
      </c>
      <c r="H30" s="82">
        <v>111.93</v>
      </c>
      <c r="I30" s="82">
        <v>108.84</v>
      </c>
      <c r="J30" s="82">
        <v>86.83</v>
      </c>
      <c r="K30" s="82">
        <v>131.38999999999999</v>
      </c>
      <c r="L30" s="81">
        <v>41.02</v>
      </c>
      <c r="M30" s="81">
        <v>66.36</v>
      </c>
      <c r="N30" s="81">
        <v>31.62</v>
      </c>
      <c r="O30" s="81">
        <v>122.41</v>
      </c>
      <c r="P30" s="81">
        <v>50.81</v>
      </c>
      <c r="Q30" s="81">
        <v>104.53</v>
      </c>
      <c r="R30" s="81">
        <v>29.96</v>
      </c>
      <c r="S30" s="81">
        <v>84.63</v>
      </c>
      <c r="T30" s="81">
        <v>81.400000000000006</v>
      </c>
      <c r="U30" s="81">
        <v>129.69</v>
      </c>
      <c r="V30" s="81">
        <v>57.52</v>
      </c>
      <c r="W30" s="81">
        <v>79.63</v>
      </c>
      <c r="X30" s="81">
        <v>65.67</v>
      </c>
      <c r="Y30" s="81">
        <v>77</v>
      </c>
      <c r="Z30" s="81">
        <v>56.28</v>
      </c>
      <c r="AA30" s="81"/>
      <c r="AB30" s="81">
        <v>93.23</v>
      </c>
      <c r="AC30" s="81">
        <v>52.87</v>
      </c>
      <c r="AD30" s="81">
        <v>60.86</v>
      </c>
      <c r="AE30" s="81">
        <v>36.17</v>
      </c>
      <c r="AF30" s="81">
        <v>100.27</v>
      </c>
      <c r="AG30" s="81">
        <v>33.82</v>
      </c>
      <c r="AH30" s="81">
        <v>57.17</v>
      </c>
      <c r="AI30" s="81">
        <v>43.27</v>
      </c>
      <c r="AJ30" s="81">
        <v>113.47</v>
      </c>
      <c r="AK30" s="81">
        <v>138.93</v>
      </c>
      <c r="AL30" s="81">
        <v>84.67</v>
      </c>
      <c r="AM30" s="81">
        <v>105.9</v>
      </c>
      <c r="AN30" s="81">
        <v>118.85</v>
      </c>
      <c r="AO30" s="79"/>
      <c r="AP30" s="79"/>
      <c r="AQ30" s="39"/>
      <c r="AR30" s="39"/>
      <c r="AS30" s="39"/>
      <c r="AT30" s="39"/>
      <c r="AU30" s="39"/>
      <c r="AV30" s="33"/>
      <c r="AW30" s="33"/>
      <c r="AX30" s="33"/>
      <c r="AY30" s="33"/>
      <c r="AZ30" s="33"/>
      <c r="BA30" s="33"/>
      <c r="BI30" s="30" t="s">
        <v>430</v>
      </c>
    </row>
    <row r="31" spans="1:61">
      <c r="A31" s="80" t="s">
        <v>385</v>
      </c>
      <c r="B31" s="81">
        <v>117.38</v>
      </c>
      <c r="C31" s="82">
        <v>29.59</v>
      </c>
      <c r="D31" s="82">
        <v>29.24</v>
      </c>
      <c r="E31" s="82">
        <v>119.14</v>
      </c>
      <c r="F31" s="82">
        <v>105.29</v>
      </c>
      <c r="G31" s="82">
        <v>68.5</v>
      </c>
      <c r="H31" s="82">
        <v>95.32</v>
      </c>
      <c r="I31" s="82">
        <v>73.180000000000007</v>
      </c>
      <c r="J31" s="82">
        <v>84.78</v>
      </c>
      <c r="K31" s="82">
        <v>47.97</v>
      </c>
      <c r="L31" s="81">
        <v>105.07</v>
      </c>
      <c r="M31" s="81">
        <v>79.08</v>
      </c>
      <c r="N31" s="81">
        <v>122.31</v>
      </c>
      <c r="O31" s="81">
        <v>129.44</v>
      </c>
      <c r="P31" s="81">
        <v>90.65</v>
      </c>
      <c r="Q31" s="81">
        <v>109.19</v>
      </c>
      <c r="R31" s="81">
        <v>84.22</v>
      </c>
      <c r="S31" s="81">
        <v>56.44</v>
      </c>
      <c r="T31" s="81">
        <v>146.65</v>
      </c>
      <c r="U31" s="81">
        <v>38.159999999999997</v>
      </c>
      <c r="V31" s="81">
        <v>53.13</v>
      </c>
      <c r="W31" s="81">
        <v>24.33</v>
      </c>
      <c r="X31" s="81">
        <v>110.29</v>
      </c>
      <c r="Y31" s="81">
        <v>94.19</v>
      </c>
      <c r="Z31" s="81">
        <v>106.77</v>
      </c>
      <c r="AA31" s="81">
        <v>93.23</v>
      </c>
      <c r="AB31" s="81"/>
      <c r="AC31" s="81">
        <v>53.99</v>
      </c>
      <c r="AD31" s="81">
        <v>42.44</v>
      </c>
      <c r="AE31" s="81">
        <v>58.84</v>
      </c>
      <c r="AF31" s="81">
        <v>54.86</v>
      </c>
      <c r="AG31" s="81">
        <v>68.3</v>
      </c>
      <c r="AH31" s="81">
        <v>36.369999999999997</v>
      </c>
      <c r="AI31" s="81">
        <v>125.13</v>
      </c>
      <c r="AJ31" s="81">
        <v>27.75</v>
      </c>
      <c r="AK31" s="81">
        <v>149.28</v>
      </c>
      <c r="AL31" s="81">
        <v>88.51</v>
      </c>
      <c r="AM31" s="81">
        <v>151.93</v>
      </c>
      <c r="AN31" s="81">
        <v>163.87</v>
      </c>
      <c r="AO31" s="79"/>
      <c r="AP31" s="79"/>
      <c r="AQ31" s="39"/>
      <c r="AR31" s="39"/>
      <c r="AS31" s="39"/>
      <c r="AT31" s="39"/>
      <c r="AU31" s="39"/>
      <c r="AV31" s="33"/>
      <c r="AW31" s="33"/>
      <c r="AX31" s="33"/>
      <c r="AY31" s="33"/>
      <c r="AZ31" s="33"/>
      <c r="BA31" s="33"/>
    </row>
    <row r="32" spans="1:61">
      <c r="A32" s="80" t="s">
        <v>382</v>
      </c>
      <c r="B32" s="81">
        <v>72.33</v>
      </c>
      <c r="C32" s="82">
        <v>70.02</v>
      </c>
      <c r="D32" s="82">
        <v>48.4</v>
      </c>
      <c r="E32" s="82">
        <v>65.66</v>
      </c>
      <c r="F32" s="82">
        <v>56.63</v>
      </c>
      <c r="G32" s="82">
        <v>30.9</v>
      </c>
      <c r="H32" s="82">
        <v>67.7</v>
      </c>
      <c r="I32" s="82">
        <v>58.1</v>
      </c>
      <c r="J32" s="82">
        <v>97.96</v>
      </c>
      <c r="K32" s="82">
        <v>81.28</v>
      </c>
      <c r="L32" s="81">
        <v>83.44</v>
      </c>
      <c r="M32" s="81">
        <v>30.83</v>
      </c>
      <c r="N32" s="81">
        <v>75.31</v>
      </c>
      <c r="O32" s="81">
        <v>91.11</v>
      </c>
      <c r="P32" s="81">
        <v>37.15</v>
      </c>
      <c r="Q32" s="81">
        <v>70.22</v>
      </c>
      <c r="R32" s="81">
        <v>61.94</v>
      </c>
      <c r="S32" s="81">
        <v>131.97</v>
      </c>
      <c r="T32" s="81">
        <v>93.15</v>
      </c>
      <c r="U32" s="81">
        <v>192.27</v>
      </c>
      <c r="V32" s="81">
        <v>55.8</v>
      </c>
      <c r="W32" s="81">
        <v>54.5</v>
      </c>
      <c r="X32" s="81">
        <v>100.73</v>
      </c>
      <c r="Y32" s="81">
        <v>97.94</v>
      </c>
      <c r="Z32" s="81">
        <v>52.76</v>
      </c>
      <c r="AA32" s="81">
        <v>52.87</v>
      </c>
      <c r="AB32" s="81">
        <v>53.99</v>
      </c>
      <c r="AC32" s="81"/>
      <c r="AD32" s="81">
        <v>11.64</v>
      </c>
      <c r="AE32" s="81">
        <v>36.630000000000003</v>
      </c>
      <c r="AF32" s="81">
        <v>47.42</v>
      </c>
      <c r="AG32" s="81">
        <v>19.48</v>
      </c>
      <c r="AH32" s="81">
        <v>31.76</v>
      </c>
      <c r="AI32" s="81">
        <v>73.97</v>
      </c>
      <c r="AJ32" s="81">
        <v>65.790000000000006</v>
      </c>
      <c r="AK32" s="81">
        <v>110.64</v>
      </c>
      <c r="AL32" s="81">
        <v>47.03</v>
      </c>
      <c r="AM32" s="81">
        <v>101.02</v>
      </c>
      <c r="AN32" s="81">
        <v>113.63</v>
      </c>
      <c r="AO32" s="79"/>
      <c r="AP32" s="79"/>
      <c r="AQ32" s="39"/>
      <c r="AR32" s="39"/>
      <c r="AS32" s="39"/>
      <c r="AT32" s="39"/>
      <c r="AU32" s="39"/>
      <c r="AV32" s="33"/>
      <c r="AW32" s="33"/>
      <c r="AX32" s="33"/>
      <c r="AY32" s="33"/>
      <c r="AZ32" s="33"/>
      <c r="BA32" s="33"/>
      <c r="BI32" s="30" t="s">
        <v>429</v>
      </c>
    </row>
    <row r="33" spans="1:61">
      <c r="A33" s="80" t="s">
        <v>400</v>
      </c>
      <c r="B33" s="81">
        <v>80.239999999999995</v>
      </c>
      <c r="C33" s="82">
        <v>69.58</v>
      </c>
      <c r="D33" s="82">
        <v>18.37</v>
      </c>
      <c r="E33" s="82">
        <v>94.42</v>
      </c>
      <c r="F33" s="82">
        <v>91.29</v>
      </c>
      <c r="G33" s="82">
        <v>30.45</v>
      </c>
      <c r="H33" s="82">
        <v>53.38</v>
      </c>
      <c r="I33" s="82">
        <v>32.58</v>
      </c>
      <c r="J33" s="82">
        <v>115.54</v>
      </c>
      <c r="K33" s="82">
        <v>48.01</v>
      </c>
      <c r="L33" s="81">
        <v>87.17</v>
      </c>
      <c r="M33" s="81">
        <v>39.270000000000003</v>
      </c>
      <c r="N33" s="81">
        <v>85.58</v>
      </c>
      <c r="O33" s="81">
        <v>97.01</v>
      </c>
      <c r="P33" s="81">
        <v>48.47</v>
      </c>
      <c r="Q33" s="81">
        <v>75.989999999999995</v>
      </c>
      <c r="R33" s="81">
        <v>65.040000000000006</v>
      </c>
      <c r="S33" s="81">
        <v>73</v>
      </c>
      <c r="T33" s="81">
        <v>104.59</v>
      </c>
      <c r="U33" s="81">
        <v>80.36</v>
      </c>
      <c r="V33" s="81">
        <v>51.98</v>
      </c>
      <c r="W33" s="81">
        <v>45.26</v>
      </c>
      <c r="X33" s="81">
        <v>101.97</v>
      </c>
      <c r="Y33" s="81">
        <v>96.09</v>
      </c>
      <c r="Z33" s="81">
        <v>64.180000000000007</v>
      </c>
      <c r="AA33" s="81">
        <v>60.86</v>
      </c>
      <c r="AB33" s="81">
        <v>42.44</v>
      </c>
      <c r="AC33" s="81">
        <v>11.64</v>
      </c>
      <c r="AD33" s="81"/>
      <c r="AE33" s="81">
        <v>37.64</v>
      </c>
      <c r="AF33" s="81">
        <v>42.36</v>
      </c>
      <c r="AG33" s="81">
        <v>29.27</v>
      </c>
      <c r="AH33" s="81">
        <v>25.48</v>
      </c>
      <c r="AI33" s="81">
        <v>85.21</v>
      </c>
      <c r="AJ33" s="81">
        <v>54.74</v>
      </c>
      <c r="AK33" s="81">
        <v>116.85</v>
      </c>
      <c r="AL33" s="81">
        <v>53.08</v>
      </c>
      <c r="AM33" s="81">
        <v>111.26</v>
      </c>
      <c r="AN33" s="81">
        <v>123.65</v>
      </c>
      <c r="AO33" s="79"/>
      <c r="AP33" s="79"/>
      <c r="AQ33" s="39"/>
      <c r="AR33" s="39"/>
      <c r="AS33" s="39"/>
      <c r="AT33" s="39"/>
      <c r="AU33" s="39"/>
      <c r="AV33" s="33"/>
      <c r="AW33" s="33"/>
      <c r="AX33" s="33"/>
      <c r="AY33" s="33"/>
      <c r="AZ33" s="33"/>
      <c r="BA33" s="33"/>
    </row>
    <row r="34" spans="1:61">
      <c r="A34" s="80" t="s">
        <v>387</v>
      </c>
      <c r="B34" s="81">
        <v>104.31</v>
      </c>
      <c r="C34" s="82">
        <v>57.46</v>
      </c>
      <c r="D34" s="82">
        <v>70.510000000000005</v>
      </c>
      <c r="E34" s="82">
        <v>78.09</v>
      </c>
      <c r="F34" s="82">
        <v>53.96</v>
      </c>
      <c r="G34" s="82">
        <v>67.58</v>
      </c>
      <c r="H34" s="82">
        <v>104.49</v>
      </c>
      <c r="I34" s="82">
        <v>93.55</v>
      </c>
      <c r="J34" s="82">
        <v>64.489999999999995</v>
      </c>
      <c r="K34" s="82">
        <v>101.47</v>
      </c>
      <c r="L34" s="81">
        <v>50.14</v>
      </c>
      <c r="M34" s="81">
        <v>64.290000000000006</v>
      </c>
      <c r="N34" s="81">
        <v>67.34</v>
      </c>
      <c r="O34" s="81">
        <v>125.65</v>
      </c>
      <c r="P34" s="81">
        <v>60.02</v>
      </c>
      <c r="Q34" s="81">
        <v>105.21</v>
      </c>
      <c r="R34" s="81">
        <v>28.11</v>
      </c>
      <c r="S34" s="81">
        <v>52.92</v>
      </c>
      <c r="T34" s="81">
        <v>107.58</v>
      </c>
      <c r="U34" s="81">
        <v>93.99</v>
      </c>
      <c r="V34" s="81">
        <v>25.17</v>
      </c>
      <c r="W34" s="81">
        <v>43.55</v>
      </c>
      <c r="X34" s="81">
        <v>64.34</v>
      </c>
      <c r="Y34" s="81">
        <v>61.85</v>
      </c>
      <c r="Z34" s="81">
        <v>72.8</v>
      </c>
      <c r="AA34" s="81">
        <v>36.17</v>
      </c>
      <c r="AB34" s="81">
        <v>58.84</v>
      </c>
      <c r="AC34" s="81">
        <v>36.630000000000003</v>
      </c>
      <c r="AD34" s="81">
        <v>37.64</v>
      </c>
      <c r="AE34" s="81"/>
      <c r="AF34" s="81">
        <v>79.73</v>
      </c>
      <c r="AG34" s="81">
        <v>29.26</v>
      </c>
      <c r="AH34" s="81">
        <v>22.59</v>
      </c>
      <c r="AI34" s="81">
        <v>75.41</v>
      </c>
      <c r="AJ34" s="81">
        <v>82.1</v>
      </c>
      <c r="AK34" s="81">
        <v>144.56</v>
      </c>
      <c r="AL34" s="81">
        <v>82.29</v>
      </c>
      <c r="AM34" s="81">
        <v>124.79</v>
      </c>
      <c r="AN34" s="81">
        <v>137.94</v>
      </c>
      <c r="AO34" s="79"/>
      <c r="AP34" s="79"/>
      <c r="AQ34" s="39"/>
      <c r="AR34" s="39"/>
      <c r="AS34" s="39"/>
      <c r="AT34" s="39"/>
      <c r="AU34" s="39"/>
      <c r="AV34" s="33"/>
      <c r="AW34" s="33"/>
      <c r="AX34" s="33"/>
      <c r="AY34" s="33"/>
      <c r="AZ34" s="33"/>
      <c r="BA34" s="33"/>
      <c r="BI34" s="30" t="s">
        <v>428</v>
      </c>
    </row>
    <row r="35" spans="1:61">
      <c r="A35" s="80" t="s">
        <v>404</v>
      </c>
      <c r="B35" s="81">
        <v>73.28</v>
      </c>
      <c r="C35" s="82">
        <v>83.43</v>
      </c>
      <c r="D35" s="82">
        <v>26.87</v>
      </c>
      <c r="E35" s="82">
        <v>98.77</v>
      </c>
      <c r="F35" s="82">
        <v>100.05</v>
      </c>
      <c r="G35" s="82">
        <v>30.85</v>
      </c>
      <c r="H35" s="82">
        <v>41.82</v>
      </c>
      <c r="I35" s="82">
        <v>18.32</v>
      </c>
      <c r="J35" s="82">
        <v>130.68</v>
      </c>
      <c r="K35" s="82">
        <v>47.15</v>
      </c>
      <c r="L35" s="81">
        <v>129.81</v>
      </c>
      <c r="M35" s="81">
        <v>47.89</v>
      </c>
      <c r="N35" s="81">
        <v>119.55</v>
      </c>
      <c r="O35" s="81">
        <v>78.75</v>
      </c>
      <c r="P35" s="81">
        <v>68.44</v>
      </c>
      <c r="Q35" s="81">
        <v>60.47</v>
      </c>
      <c r="R35" s="81">
        <v>107.23</v>
      </c>
      <c r="S35" s="81">
        <v>105.58</v>
      </c>
      <c r="T35" s="81">
        <v>119.88</v>
      </c>
      <c r="U35" s="81">
        <v>81.209999999999994</v>
      </c>
      <c r="V35" s="81">
        <v>90.61</v>
      </c>
      <c r="W35" s="81">
        <v>73.12</v>
      </c>
      <c r="X35" s="81">
        <v>144.35</v>
      </c>
      <c r="Y35" s="81">
        <v>136.16</v>
      </c>
      <c r="Z35" s="81">
        <v>81.41</v>
      </c>
      <c r="AA35" s="81">
        <v>100.27</v>
      </c>
      <c r="AB35" s="81">
        <v>54.86</v>
      </c>
      <c r="AC35" s="81">
        <v>47.42</v>
      </c>
      <c r="AD35" s="81">
        <v>42.36</v>
      </c>
      <c r="AE35" s="81">
        <v>79.73</v>
      </c>
      <c r="AF35" s="81"/>
      <c r="AG35" s="81">
        <v>66.319999999999993</v>
      </c>
      <c r="AH35" s="81">
        <v>63.79</v>
      </c>
      <c r="AI35" s="81">
        <v>113.78</v>
      </c>
      <c r="AJ35" s="81">
        <v>43.16</v>
      </c>
      <c r="AK35" s="81">
        <v>97.96</v>
      </c>
      <c r="AL35" s="81">
        <v>45.69</v>
      </c>
      <c r="AM35" s="81">
        <v>113.95</v>
      </c>
      <c r="AN35" s="81">
        <v>123.98</v>
      </c>
      <c r="AO35" s="79"/>
      <c r="AP35" s="79"/>
      <c r="AQ35" s="39"/>
      <c r="AR35" s="39"/>
      <c r="AS35" s="39"/>
      <c r="AT35" s="39"/>
      <c r="AU35" s="39"/>
      <c r="AV35" s="33"/>
      <c r="AW35" s="33"/>
      <c r="AX35" s="33"/>
      <c r="AY35" s="33"/>
      <c r="AZ35" s="33"/>
      <c r="BA35" s="33"/>
      <c r="BI35" s="30" t="s">
        <v>427</v>
      </c>
    </row>
    <row r="36" spans="1:61">
      <c r="A36" s="80" t="s">
        <v>386</v>
      </c>
      <c r="B36" s="81">
        <v>75.44</v>
      </c>
      <c r="C36" s="82">
        <v>78.3</v>
      </c>
      <c r="D36" s="82">
        <v>67.34</v>
      </c>
      <c r="E36" s="82">
        <v>53.03</v>
      </c>
      <c r="F36" s="82">
        <v>37.81</v>
      </c>
      <c r="G36" s="82">
        <v>44.79</v>
      </c>
      <c r="H36" s="82">
        <v>80.7</v>
      </c>
      <c r="I36" s="82">
        <v>75.23</v>
      </c>
      <c r="J36" s="82">
        <v>93.77</v>
      </c>
      <c r="K36" s="82">
        <v>100.29</v>
      </c>
      <c r="L36" s="81">
        <v>68.040000000000006</v>
      </c>
      <c r="M36" s="81">
        <v>36.97</v>
      </c>
      <c r="N36" s="81">
        <v>56.32</v>
      </c>
      <c r="O36" s="81">
        <v>97.63</v>
      </c>
      <c r="P36" s="81">
        <v>30.91</v>
      </c>
      <c r="Q36" s="81">
        <v>60.47</v>
      </c>
      <c r="R36" s="81">
        <v>48.31</v>
      </c>
      <c r="S36" s="81">
        <v>80.709999999999994</v>
      </c>
      <c r="T36" s="81">
        <v>82.22</v>
      </c>
      <c r="U36" s="81">
        <v>106.64</v>
      </c>
      <c r="V36" s="81">
        <v>53.71</v>
      </c>
      <c r="W36" s="81">
        <v>62.56</v>
      </c>
      <c r="X36" s="81">
        <v>88.2</v>
      </c>
      <c r="Y36" s="81">
        <v>90.14</v>
      </c>
      <c r="Z36" s="81">
        <v>44.45</v>
      </c>
      <c r="AA36" s="81">
        <v>33.82</v>
      </c>
      <c r="AB36" s="81">
        <v>68.3</v>
      </c>
      <c r="AC36" s="81">
        <v>19.48</v>
      </c>
      <c r="AD36" s="81">
        <v>29.27</v>
      </c>
      <c r="AE36" s="81">
        <v>29.26</v>
      </c>
      <c r="AF36" s="81">
        <v>66.319999999999993</v>
      </c>
      <c r="AG36" s="81"/>
      <c r="AH36" s="81">
        <v>37.369999999999997</v>
      </c>
      <c r="AI36" s="81">
        <v>50.07</v>
      </c>
      <c r="AJ36" s="81">
        <v>83.9</v>
      </c>
      <c r="AK36" s="81">
        <v>115.64</v>
      </c>
      <c r="AL36" s="81">
        <v>55.39</v>
      </c>
      <c r="AM36" s="81">
        <v>96.84</v>
      </c>
      <c r="AN36" s="81">
        <v>110.07</v>
      </c>
      <c r="AO36" s="79"/>
      <c r="AP36" s="79"/>
      <c r="AQ36" s="39"/>
      <c r="AR36" s="39"/>
      <c r="AS36" s="39"/>
      <c r="AT36" s="39"/>
      <c r="AU36" s="39"/>
      <c r="AV36" s="33"/>
      <c r="AW36" s="33"/>
      <c r="AX36" s="33"/>
      <c r="AY36" s="33"/>
      <c r="AZ36" s="33"/>
      <c r="BA36" s="33"/>
    </row>
    <row r="37" spans="1:61">
      <c r="A37" s="80" t="s">
        <v>405</v>
      </c>
      <c r="B37" s="81">
        <v>103.96</v>
      </c>
      <c r="C37" s="82">
        <v>40.72</v>
      </c>
      <c r="D37" s="82">
        <v>49.79</v>
      </c>
      <c r="E37" s="82">
        <v>90.26</v>
      </c>
      <c r="F37" s="82">
        <v>71.41</v>
      </c>
      <c r="G37" s="82">
        <v>59.86</v>
      </c>
      <c r="H37" s="82">
        <v>95.23</v>
      </c>
      <c r="I37" s="82">
        <v>79.86</v>
      </c>
      <c r="J37" s="82">
        <v>68.77</v>
      </c>
      <c r="K37" s="82">
        <v>79.489999999999995</v>
      </c>
      <c r="L37" s="81">
        <v>71.09</v>
      </c>
      <c r="M37" s="81">
        <v>62.51</v>
      </c>
      <c r="N37" s="81">
        <v>87.16</v>
      </c>
      <c r="O37" s="81">
        <v>122.09</v>
      </c>
      <c r="P37" s="81">
        <v>65.92</v>
      </c>
      <c r="Q37" s="81">
        <v>101.09</v>
      </c>
      <c r="R37" s="81">
        <v>49.37</v>
      </c>
      <c r="S37" s="81">
        <v>47.91</v>
      </c>
      <c r="T37" s="81">
        <v>119.32</v>
      </c>
      <c r="U37" s="81">
        <v>72.55</v>
      </c>
      <c r="V37" s="81">
        <v>27.14</v>
      </c>
      <c r="W37" s="81">
        <v>25.27</v>
      </c>
      <c r="X37" s="81">
        <v>81.099999999999994</v>
      </c>
      <c r="Y37" s="81">
        <v>71.81</v>
      </c>
      <c r="Z37" s="81">
        <v>81.069999999999993</v>
      </c>
      <c r="AA37" s="81">
        <v>57.17</v>
      </c>
      <c r="AB37" s="81">
        <v>36.369999999999997</v>
      </c>
      <c r="AC37" s="81">
        <v>31.76</v>
      </c>
      <c r="AD37" s="81">
        <v>25.48</v>
      </c>
      <c r="AE37" s="81">
        <v>22.59</v>
      </c>
      <c r="AF37" s="81">
        <v>63.79</v>
      </c>
      <c r="AG37" s="81">
        <v>37.369999999999997</v>
      </c>
      <c r="AH37" s="81"/>
      <c r="AI37" s="81">
        <v>92.66</v>
      </c>
      <c r="AJ37" s="81">
        <v>59.76</v>
      </c>
      <c r="AK37" s="81">
        <v>141.93</v>
      </c>
      <c r="AL37" s="81">
        <v>78.02</v>
      </c>
      <c r="AM37" s="81">
        <v>132.4</v>
      </c>
      <c r="AN37" s="81">
        <v>145.43</v>
      </c>
      <c r="AO37" s="79"/>
      <c r="AP37" s="79"/>
      <c r="AQ37" s="39"/>
      <c r="AR37" s="39"/>
      <c r="AS37" s="39"/>
      <c r="AT37" s="39"/>
      <c r="AU37" s="39"/>
      <c r="AV37" s="33"/>
      <c r="AW37" s="33"/>
      <c r="AX37" s="33"/>
      <c r="AY37" s="33"/>
      <c r="AZ37" s="33"/>
      <c r="BA37" s="33"/>
    </row>
    <row r="38" spans="1:61">
      <c r="A38" s="80" t="s">
        <v>414</v>
      </c>
      <c r="B38" s="81">
        <v>79.69</v>
      </c>
      <c r="C38" s="82">
        <v>132.63</v>
      </c>
      <c r="D38" s="82">
        <v>122.05</v>
      </c>
      <c r="E38" s="82">
        <v>22.59</v>
      </c>
      <c r="F38" s="82">
        <v>21.57</v>
      </c>
      <c r="G38" s="82">
        <v>84.18</v>
      </c>
      <c r="H38" s="82">
        <v>108.76</v>
      </c>
      <c r="I38" s="82">
        <v>115.48</v>
      </c>
      <c r="J38" s="82">
        <v>130.36000000000001</v>
      </c>
      <c r="K38" s="82">
        <v>154.56</v>
      </c>
      <c r="L38" s="81">
        <v>77.94</v>
      </c>
      <c r="M38" s="81">
        <v>67.67</v>
      </c>
      <c r="N38" s="81">
        <v>19.440000000000001</v>
      </c>
      <c r="O38" s="81">
        <v>104.94</v>
      </c>
      <c r="P38" s="81">
        <v>46.12</v>
      </c>
      <c r="Q38" s="81">
        <v>92.65</v>
      </c>
      <c r="R38" s="81">
        <v>72.989999999999995</v>
      </c>
      <c r="S38" s="81">
        <v>127.51</v>
      </c>
      <c r="T38" s="81">
        <v>41.22</v>
      </c>
      <c r="U38" s="81">
        <v>163.83000000000001</v>
      </c>
      <c r="V38" s="81">
        <v>99.74</v>
      </c>
      <c r="W38" s="81">
        <v>116.93</v>
      </c>
      <c r="X38" s="81">
        <v>103.85</v>
      </c>
      <c r="Y38" s="81">
        <v>119</v>
      </c>
      <c r="Z38" s="81">
        <v>38.119999999999997</v>
      </c>
      <c r="AA38" s="81">
        <v>43.27</v>
      </c>
      <c r="AB38" s="81">
        <v>125.13</v>
      </c>
      <c r="AC38" s="81">
        <v>73.97</v>
      </c>
      <c r="AD38" s="81">
        <v>85.21</v>
      </c>
      <c r="AE38" s="81">
        <v>75.41</v>
      </c>
      <c r="AF38" s="81">
        <v>113.78</v>
      </c>
      <c r="AG38" s="81">
        <v>50.07</v>
      </c>
      <c r="AH38" s="81">
        <v>92.66</v>
      </c>
      <c r="AI38" s="81"/>
      <c r="AJ38" s="81">
        <v>139.65</v>
      </c>
      <c r="AK38" s="81">
        <v>116</v>
      </c>
      <c r="AL38" s="81">
        <v>80.47</v>
      </c>
      <c r="AM38" s="81">
        <v>71.349999999999994</v>
      </c>
      <c r="AN38" s="81">
        <v>83.14</v>
      </c>
      <c r="AO38" s="79"/>
      <c r="AP38" s="79"/>
      <c r="AQ38" s="39"/>
      <c r="AR38" s="39"/>
      <c r="AS38" s="39"/>
      <c r="AT38" s="39"/>
      <c r="AU38" s="39"/>
      <c r="AV38" s="33"/>
      <c r="AW38" s="33"/>
      <c r="AX38" s="33"/>
      <c r="AY38" s="33"/>
      <c r="AZ38" s="33"/>
      <c r="BA38" s="33"/>
    </row>
    <row r="39" spans="1:61">
      <c r="A39" s="80" t="s">
        <v>388</v>
      </c>
      <c r="B39" s="81">
        <v>114.86</v>
      </c>
      <c r="C39" s="82">
        <v>54.92</v>
      </c>
      <c r="D39" s="82">
        <v>19.2</v>
      </c>
      <c r="E39" s="82">
        <v>129.59</v>
      </c>
      <c r="F39" s="82">
        <v>121.65</v>
      </c>
      <c r="G39" s="82">
        <v>67.790000000000006</v>
      </c>
      <c r="H39" s="82">
        <v>84.33</v>
      </c>
      <c r="I39" s="82">
        <v>59.62</v>
      </c>
      <c r="J39" s="82">
        <v>112.05</v>
      </c>
      <c r="K39" s="82">
        <v>20.3</v>
      </c>
      <c r="L39" s="81">
        <v>130.72</v>
      </c>
      <c r="M39" s="81">
        <v>82.57</v>
      </c>
      <c r="N39" s="81">
        <v>140.1</v>
      </c>
      <c r="O39" s="81">
        <v>121.52</v>
      </c>
      <c r="P39" s="81">
        <v>99.16</v>
      </c>
      <c r="Q39" s="81">
        <v>103.11</v>
      </c>
      <c r="R39" s="81">
        <v>109.03</v>
      </c>
      <c r="S39" s="81">
        <v>83.43</v>
      </c>
      <c r="T39" s="81">
        <v>154.62</v>
      </c>
      <c r="U39" s="81">
        <v>38.43</v>
      </c>
      <c r="V39" s="81">
        <v>80.180000000000007</v>
      </c>
      <c r="W39" s="81">
        <v>52.12</v>
      </c>
      <c r="X39" s="81">
        <v>137.69999999999999</v>
      </c>
      <c r="Y39" s="81">
        <v>122.1</v>
      </c>
      <c r="Z39" s="81">
        <v>114.55</v>
      </c>
      <c r="AA39" s="81">
        <v>113.47</v>
      </c>
      <c r="AB39" s="81">
        <v>27.75</v>
      </c>
      <c r="AC39" s="81">
        <v>65.790000000000006</v>
      </c>
      <c r="AD39" s="81">
        <v>54.74</v>
      </c>
      <c r="AE39" s="81">
        <v>82.1</v>
      </c>
      <c r="AF39" s="81">
        <v>43.16</v>
      </c>
      <c r="AG39" s="81">
        <v>83.9</v>
      </c>
      <c r="AH39" s="81">
        <v>59.76</v>
      </c>
      <c r="AI39" s="81">
        <v>139.65</v>
      </c>
      <c r="AJ39" s="81"/>
      <c r="AK39" s="81">
        <v>141.94</v>
      </c>
      <c r="AL39" s="81">
        <v>86.74</v>
      </c>
      <c r="AM39" s="81">
        <v>155.30000000000001</v>
      </c>
      <c r="AN39" s="81">
        <v>166.44</v>
      </c>
      <c r="AO39" s="79"/>
      <c r="AP39" s="79"/>
      <c r="AQ39" s="39"/>
      <c r="AR39" s="39"/>
      <c r="AS39" s="39"/>
      <c r="AT39" s="39"/>
      <c r="AU39" s="39"/>
      <c r="AV39" s="33"/>
      <c r="AW39" s="33"/>
      <c r="AX39" s="33"/>
      <c r="AY39" s="33"/>
      <c r="AZ39" s="33"/>
      <c r="BA39" s="33"/>
    </row>
    <row r="40" spans="1:61">
      <c r="A40" s="80" t="s">
        <v>395</v>
      </c>
      <c r="B40" s="81">
        <v>40.99</v>
      </c>
      <c r="C40" s="82">
        <v>175.63</v>
      </c>
      <c r="D40" s="82">
        <v>125.13</v>
      </c>
      <c r="E40" s="82">
        <v>93.78</v>
      </c>
      <c r="F40" s="82">
        <v>120.4</v>
      </c>
      <c r="G40" s="82">
        <v>83.13</v>
      </c>
      <c r="H40" s="82">
        <v>56.94</v>
      </c>
      <c r="I40" s="82">
        <v>82.19</v>
      </c>
      <c r="J40" s="82">
        <v>207.93</v>
      </c>
      <c r="K40" s="82">
        <v>141.63</v>
      </c>
      <c r="L40" s="81">
        <v>180.03</v>
      </c>
      <c r="M40" s="81">
        <v>80.28</v>
      </c>
      <c r="N40" s="81">
        <v>133.47999999999999</v>
      </c>
      <c r="O40" s="81">
        <v>20.05</v>
      </c>
      <c r="P40" s="81">
        <v>87.9</v>
      </c>
      <c r="Q40" s="81">
        <v>41.01</v>
      </c>
      <c r="R40" s="81">
        <v>162.19999999999999</v>
      </c>
      <c r="S40" s="81">
        <v>189.9</v>
      </c>
      <c r="T40" s="81">
        <v>87.59</v>
      </c>
      <c r="U40" s="81">
        <v>180.34</v>
      </c>
      <c r="V40" s="81">
        <v>166.15</v>
      </c>
      <c r="W40" s="81">
        <v>161.03</v>
      </c>
      <c r="X40" s="81">
        <v>203.23</v>
      </c>
      <c r="Y40" s="81">
        <v>206.46</v>
      </c>
      <c r="Z40" s="81">
        <v>83.42</v>
      </c>
      <c r="AA40" s="81">
        <v>138.93</v>
      </c>
      <c r="AB40" s="81">
        <v>149.28</v>
      </c>
      <c r="AC40" s="81">
        <v>110.64</v>
      </c>
      <c r="AD40" s="81">
        <v>116.85</v>
      </c>
      <c r="AE40" s="81">
        <v>144.56</v>
      </c>
      <c r="AF40" s="81">
        <v>97.96</v>
      </c>
      <c r="AG40" s="81">
        <v>115.64</v>
      </c>
      <c r="AH40" s="81">
        <v>141.93</v>
      </c>
      <c r="AI40" s="81">
        <v>116</v>
      </c>
      <c r="AJ40" s="81">
        <v>141.94</v>
      </c>
      <c r="AK40" s="81"/>
      <c r="AL40" s="81">
        <v>63.9</v>
      </c>
      <c r="AM40" s="81">
        <v>56.51</v>
      </c>
      <c r="AN40" s="81">
        <v>55.48</v>
      </c>
      <c r="AO40" s="79"/>
      <c r="AP40" s="79"/>
      <c r="AQ40" s="39"/>
      <c r="AR40" s="39"/>
      <c r="AS40" s="39"/>
      <c r="AT40" s="39"/>
      <c r="AU40" s="39"/>
      <c r="AV40" s="33"/>
      <c r="AW40" s="33"/>
      <c r="AX40" s="33"/>
      <c r="AY40" s="33"/>
      <c r="AZ40" s="33"/>
      <c r="BA40" s="33"/>
    </row>
    <row r="41" spans="1:61">
      <c r="A41" s="80" t="s">
        <v>389</v>
      </c>
      <c r="B41" s="81">
        <v>29.23</v>
      </c>
      <c r="C41" s="82">
        <v>112.4</v>
      </c>
      <c r="D41" s="82">
        <v>67.89</v>
      </c>
      <c r="E41" s="82">
        <v>60.84</v>
      </c>
      <c r="F41" s="82">
        <v>73.930000000000007</v>
      </c>
      <c r="G41" s="82">
        <v>20.149999999999999</v>
      </c>
      <c r="H41" s="82">
        <v>28.41</v>
      </c>
      <c r="I41" s="82">
        <v>38.56</v>
      </c>
      <c r="J41" s="82">
        <v>144.81</v>
      </c>
      <c r="K41" s="82">
        <v>93.04</v>
      </c>
      <c r="L41" s="81">
        <v>123.28</v>
      </c>
      <c r="M41" s="81">
        <v>18.62</v>
      </c>
      <c r="N41" s="81">
        <v>92.05</v>
      </c>
      <c r="O41" s="81">
        <v>44.12</v>
      </c>
      <c r="P41" s="81">
        <v>36.24</v>
      </c>
      <c r="Q41" s="81">
        <v>23.17</v>
      </c>
      <c r="R41" s="81">
        <v>103.51</v>
      </c>
      <c r="S41" s="81">
        <v>125.95</v>
      </c>
      <c r="T41" s="81">
        <v>76.63</v>
      </c>
      <c r="U41" s="81">
        <v>122.68</v>
      </c>
      <c r="V41" s="81">
        <v>102.75</v>
      </c>
      <c r="W41" s="81">
        <v>97.75</v>
      </c>
      <c r="X41" s="81">
        <v>144.13</v>
      </c>
      <c r="Y41" s="81">
        <v>144.34</v>
      </c>
      <c r="Z41" s="81">
        <v>43.01</v>
      </c>
      <c r="AA41" s="81">
        <v>84.67</v>
      </c>
      <c r="AB41" s="81">
        <v>88.51</v>
      </c>
      <c r="AC41" s="81">
        <v>47.03</v>
      </c>
      <c r="AD41" s="81">
        <v>53.08</v>
      </c>
      <c r="AE41" s="81">
        <v>82.29</v>
      </c>
      <c r="AF41" s="81">
        <v>45.69</v>
      </c>
      <c r="AG41" s="81">
        <v>55.39</v>
      </c>
      <c r="AH41" s="81">
        <v>78.02</v>
      </c>
      <c r="AI41" s="81">
        <v>80.47</v>
      </c>
      <c r="AJ41" s="81">
        <v>86.74</v>
      </c>
      <c r="AK41" s="81">
        <v>63.9</v>
      </c>
      <c r="AL41" s="81"/>
      <c r="AM41" s="81">
        <v>68.47</v>
      </c>
      <c r="AN41" s="81">
        <v>78.88</v>
      </c>
      <c r="AO41" s="79"/>
      <c r="AP41" s="79"/>
      <c r="AQ41" s="39"/>
      <c r="AR41" s="39"/>
      <c r="AS41" s="39"/>
      <c r="AT41" s="39"/>
      <c r="AU41" s="39"/>
      <c r="AV41" s="33"/>
      <c r="AW41" s="33"/>
      <c r="AX41" s="33"/>
      <c r="AY41" s="33"/>
      <c r="AZ41" s="33"/>
      <c r="BA41" s="33"/>
    </row>
    <row r="42" spans="1:61">
      <c r="A42" s="80" t="s">
        <v>416</v>
      </c>
      <c r="B42" s="81">
        <v>42.58</v>
      </c>
      <c r="C42" s="82">
        <v>172.3</v>
      </c>
      <c r="D42" s="82">
        <v>136.07</v>
      </c>
      <c r="E42" s="82">
        <v>52.65</v>
      </c>
      <c r="F42" s="82">
        <v>83.84</v>
      </c>
      <c r="G42" s="82">
        <v>86.89</v>
      </c>
      <c r="H42" s="82">
        <v>84.02</v>
      </c>
      <c r="I42" s="82">
        <v>104.81</v>
      </c>
      <c r="J42" s="82">
        <v>189.12</v>
      </c>
      <c r="K42" s="82">
        <v>162.09</v>
      </c>
      <c r="L42" s="81">
        <v>146.01</v>
      </c>
      <c r="M42" s="81">
        <v>73.819999999999993</v>
      </c>
      <c r="N42" s="81">
        <v>90.67</v>
      </c>
      <c r="O42" s="81">
        <v>55.64</v>
      </c>
      <c r="P42" s="81">
        <v>66.08</v>
      </c>
      <c r="Q42" s="81">
        <v>59.48</v>
      </c>
      <c r="R42" s="81">
        <v>135.02000000000001</v>
      </c>
      <c r="S42" s="81">
        <v>178.01</v>
      </c>
      <c r="T42" s="81">
        <v>33.96</v>
      </c>
      <c r="U42" s="81">
        <v>189.91</v>
      </c>
      <c r="V42" s="81">
        <v>150.69999999999999</v>
      </c>
      <c r="W42" s="81">
        <v>155.03</v>
      </c>
      <c r="X42" s="81">
        <v>171.4</v>
      </c>
      <c r="Y42" s="81">
        <v>181.38</v>
      </c>
      <c r="Z42" s="81">
        <v>52.49</v>
      </c>
      <c r="AA42" s="81">
        <v>105.9</v>
      </c>
      <c r="AB42" s="81">
        <v>151.93</v>
      </c>
      <c r="AC42" s="81">
        <v>101.02</v>
      </c>
      <c r="AD42" s="81">
        <v>111.26</v>
      </c>
      <c r="AE42" s="81">
        <v>124.79</v>
      </c>
      <c r="AF42" s="81">
        <v>113.95</v>
      </c>
      <c r="AG42" s="81">
        <v>96.84</v>
      </c>
      <c r="AH42" s="81">
        <v>132.4</v>
      </c>
      <c r="AI42" s="81">
        <v>71.349999999999994</v>
      </c>
      <c r="AJ42" s="81">
        <v>155.30000000000001</v>
      </c>
      <c r="AK42" s="81">
        <v>56.51</v>
      </c>
      <c r="AL42" s="81">
        <v>68.47</v>
      </c>
      <c r="AM42" s="81"/>
      <c r="AN42" s="81">
        <v>13.24</v>
      </c>
      <c r="AO42" s="79"/>
      <c r="AP42" s="79"/>
      <c r="AQ42" s="39"/>
      <c r="AR42" s="39"/>
      <c r="AS42" s="39"/>
      <c r="AT42" s="39"/>
      <c r="AU42" s="39"/>
      <c r="AV42" s="33"/>
      <c r="AW42" s="33"/>
      <c r="AX42" s="33"/>
      <c r="AY42" s="33"/>
      <c r="AZ42" s="33"/>
      <c r="BA42" s="33"/>
    </row>
    <row r="43" spans="1:61">
      <c r="A43" s="80" t="s">
        <v>417</v>
      </c>
      <c r="B43" s="81">
        <v>51.37</v>
      </c>
      <c r="C43" s="82">
        <v>185.16</v>
      </c>
      <c r="D43" s="82">
        <v>147.33000000000001</v>
      </c>
      <c r="E43" s="82">
        <v>65.41</v>
      </c>
      <c r="F43" s="82">
        <v>96.64</v>
      </c>
      <c r="G43" s="82">
        <v>98.22</v>
      </c>
      <c r="H43" s="82">
        <v>91.62</v>
      </c>
      <c r="I43" s="82">
        <v>113.85</v>
      </c>
      <c r="J43" s="82">
        <v>202.45</v>
      </c>
      <c r="K43" s="82">
        <v>172.29</v>
      </c>
      <c r="L43" s="81">
        <v>158.75</v>
      </c>
      <c r="M43" s="81">
        <v>85.86</v>
      </c>
      <c r="N43" s="81">
        <v>102.52</v>
      </c>
      <c r="O43" s="81">
        <v>59.24</v>
      </c>
      <c r="P43" s="81">
        <v>79.209999999999994</v>
      </c>
      <c r="Q43" s="81">
        <v>67.14</v>
      </c>
      <c r="R43" s="81">
        <v>148.18</v>
      </c>
      <c r="S43" s="81">
        <v>191.27</v>
      </c>
      <c r="T43" s="81">
        <v>43.74</v>
      </c>
      <c r="U43" s="81">
        <v>201.73</v>
      </c>
      <c r="V43" s="81">
        <v>163.99</v>
      </c>
      <c r="W43" s="81">
        <v>167.66</v>
      </c>
      <c r="X43" s="81">
        <v>184.23</v>
      </c>
      <c r="Y43" s="81">
        <v>194.47</v>
      </c>
      <c r="Z43" s="81">
        <v>65.69</v>
      </c>
      <c r="AA43" s="81">
        <v>118.85</v>
      </c>
      <c r="AB43" s="81">
        <v>163.87</v>
      </c>
      <c r="AC43" s="81">
        <v>113.63</v>
      </c>
      <c r="AD43" s="81">
        <v>123.65</v>
      </c>
      <c r="AE43" s="81">
        <v>137.94</v>
      </c>
      <c r="AF43" s="81">
        <v>123.98</v>
      </c>
      <c r="AG43" s="81">
        <v>110.07</v>
      </c>
      <c r="AH43" s="81">
        <v>145.43</v>
      </c>
      <c r="AI43" s="81">
        <v>83.14</v>
      </c>
      <c r="AJ43" s="81">
        <v>166.44</v>
      </c>
      <c r="AK43" s="81">
        <v>55.48</v>
      </c>
      <c r="AL43" s="81">
        <v>78.88</v>
      </c>
      <c r="AM43" s="81">
        <v>13.24</v>
      </c>
      <c r="AN43" s="81"/>
      <c r="AO43" s="79"/>
      <c r="AP43" s="79"/>
      <c r="AQ43" s="39"/>
      <c r="AR43" s="39"/>
      <c r="AS43" s="39"/>
      <c r="AT43" s="39"/>
      <c r="AU43" s="39"/>
      <c r="AV43" s="33"/>
      <c r="AW43" s="33"/>
      <c r="AX43" s="33"/>
      <c r="AY43" s="33"/>
      <c r="AZ43" s="33"/>
      <c r="BA43" s="33"/>
    </row>
    <row r="44" spans="1:6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83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39"/>
      <c r="AR44" s="39"/>
      <c r="AS44" s="39"/>
      <c r="AT44" s="39"/>
      <c r="AU44" s="39"/>
      <c r="AV44" s="33"/>
      <c r="AW44" s="33"/>
      <c r="AX44" s="33"/>
      <c r="AY44" s="33"/>
      <c r="AZ44" s="33"/>
      <c r="BA44" s="33"/>
      <c r="BB44" s="33"/>
      <c r="BC44" s="33"/>
    </row>
    <row r="45" spans="1:6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83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39"/>
      <c r="AR45" s="39"/>
      <c r="AS45" s="39"/>
      <c r="AT45" s="39"/>
      <c r="AU45" s="39"/>
      <c r="AV45" s="33"/>
      <c r="AW45" s="33"/>
      <c r="AX45" s="33"/>
      <c r="AY45" s="33"/>
      <c r="AZ45" s="33"/>
      <c r="BA45" s="33"/>
      <c r="BB45" s="33"/>
      <c r="BC45" s="33"/>
    </row>
    <row r="46" spans="1:6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83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39"/>
      <c r="AR46" s="39"/>
      <c r="AS46" s="39"/>
      <c r="AT46" s="39"/>
      <c r="AU46" s="39"/>
      <c r="AV46" s="33"/>
      <c r="AW46" s="33"/>
      <c r="AX46" s="33"/>
      <c r="AY46" s="33"/>
      <c r="AZ46" s="33"/>
      <c r="BA46" s="33"/>
      <c r="BB46" s="33"/>
      <c r="BC46" s="33"/>
    </row>
    <row r="47" spans="1:61">
      <c r="A47" s="206" t="s">
        <v>705</v>
      </c>
      <c r="B47" s="206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83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39"/>
      <c r="AR47" s="39"/>
      <c r="AS47" s="39"/>
      <c r="AT47" s="39"/>
      <c r="AU47" s="39"/>
      <c r="AV47" s="33"/>
      <c r="AW47" s="33"/>
      <c r="AX47" s="33"/>
      <c r="AY47" s="33"/>
      <c r="AZ47" s="33"/>
      <c r="BA47" s="33"/>
      <c r="BB47" s="33"/>
      <c r="BC47" s="33"/>
    </row>
    <row r="48" spans="1:61">
      <c r="A48" s="206"/>
      <c r="B48" s="206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39"/>
      <c r="AR48" s="39"/>
      <c r="AS48" s="39"/>
      <c r="AT48" s="39"/>
      <c r="AU48" s="39"/>
      <c r="AV48" s="33"/>
      <c r="AW48" s="33"/>
      <c r="AX48" s="33"/>
      <c r="AY48" s="33"/>
      <c r="AZ48" s="33"/>
      <c r="BA48" s="33"/>
      <c r="BB48" s="33"/>
      <c r="BC48" s="33"/>
    </row>
    <row r="49" spans="1:47">
      <c r="A49" s="206"/>
      <c r="B49" s="20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42"/>
      <c r="AR49" s="42"/>
      <c r="AS49" s="42"/>
      <c r="AT49" s="42"/>
      <c r="AU49" s="42"/>
    </row>
    <row r="50" spans="1:47">
      <c r="A50" s="84" t="s">
        <v>706</v>
      </c>
      <c r="B50" s="84" t="s">
        <v>707</v>
      </c>
      <c r="C50" s="67"/>
      <c r="D50" s="67"/>
      <c r="E50" s="7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42"/>
      <c r="AR50" s="42"/>
      <c r="AS50" s="42"/>
      <c r="AT50" s="42"/>
      <c r="AU50" s="42"/>
    </row>
    <row r="51" spans="1:47">
      <c r="A51" s="85" t="s">
        <v>399</v>
      </c>
      <c r="B51" s="67">
        <v>90199</v>
      </c>
      <c r="C51" s="67"/>
      <c r="D51" s="67"/>
      <c r="E51" s="86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42"/>
      <c r="AR51" s="42"/>
      <c r="AS51" s="42"/>
      <c r="AT51" s="42"/>
      <c r="AU51" s="42"/>
    </row>
    <row r="52" spans="1:47">
      <c r="A52" s="85" t="s">
        <v>407</v>
      </c>
      <c r="B52" s="67">
        <v>91191</v>
      </c>
      <c r="C52" s="67"/>
      <c r="D52" s="67"/>
      <c r="E52" s="86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42"/>
      <c r="AR52" s="42"/>
      <c r="AS52" s="42"/>
      <c r="AT52" s="42"/>
      <c r="AU52" s="42"/>
    </row>
    <row r="53" spans="1:47">
      <c r="A53" s="85" t="s">
        <v>397</v>
      </c>
      <c r="B53" s="67">
        <v>103349</v>
      </c>
      <c r="C53" s="67"/>
      <c r="D53" s="67"/>
      <c r="E53" s="86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42"/>
      <c r="AR53" s="42"/>
      <c r="AS53" s="42"/>
      <c r="AT53" s="42"/>
      <c r="AU53" s="42"/>
    </row>
    <row r="54" spans="1:47">
      <c r="A54" s="85" t="s">
        <v>419</v>
      </c>
      <c r="B54" s="67">
        <v>90205</v>
      </c>
      <c r="C54" s="67"/>
      <c r="D54" s="67"/>
      <c r="E54" s="86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42"/>
      <c r="AR54" s="42"/>
      <c r="AS54" s="42"/>
      <c r="AT54" s="42"/>
      <c r="AU54" s="42"/>
    </row>
    <row r="55" spans="1:47">
      <c r="A55" s="85" t="s">
        <v>384</v>
      </c>
      <c r="B55" s="67">
        <v>35940</v>
      </c>
      <c r="C55" s="67"/>
      <c r="D55" s="67"/>
      <c r="E55" s="86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42"/>
      <c r="AR55" s="42"/>
      <c r="AS55" s="42"/>
      <c r="AT55" s="42"/>
      <c r="AU55" s="42"/>
    </row>
    <row r="56" spans="1:47">
      <c r="A56" s="85" t="s">
        <v>393</v>
      </c>
      <c r="B56" s="67">
        <v>51451</v>
      </c>
      <c r="C56" s="67"/>
      <c r="D56" s="67"/>
      <c r="E56" s="86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42"/>
      <c r="AR56" s="42"/>
      <c r="AS56" s="42"/>
      <c r="AT56" s="42"/>
      <c r="AU56" s="42"/>
    </row>
    <row r="57" spans="1:47">
      <c r="A57" s="85" t="s">
        <v>402</v>
      </c>
      <c r="B57" s="67">
        <v>145609</v>
      </c>
      <c r="C57" s="67"/>
      <c r="D57" s="67"/>
      <c r="E57" s="86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42"/>
      <c r="AR57" s="42"/>
      <c r="AS57" s="42"/>
      <c r="AT57" s="42"/>
      <c r="AU57" s="42"/>
    </row>
    <row r="58" spans="1:47">
      <c r="A58" s="85" t="s">
        <v>390</v>
      </c>
      <c r="B58" s="67">
        <v>44402</v>
      </c>
      <c r="C58" s="67"/>
      <c r="D58" s="67"/>
      <c r="E58" s="86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42"/>
      <c r="AR58" s="42"/>
      <c r="AS58" s="42"/>
      <c r="AT58" s="42"/>
      <c r="AU58" s="42"/>
    </row>
    <row r="59" spans="1:47">
      <c r="A59" s="85" t="s">
        <v>426</v>
      </c>
      <c r="B59" s="67">
        <v>56427</v>
      </c>
      <c r="C59" s="67"/>
      <c r="D59" s="67"/>
      <c r="E59" s="86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42"/>
      <c r="AR59" s="42"/>
      <c r="AS59" s="42"/>
      <c r="AT59" s="42"/>
      <c r="AU59" s="43"/>
    </row>
    <row r="60" spans="1:47">
      <c r="A60" s="85" t="s">
        <v>394</v>
      </c>
      <c r="B60" s="67">
        <v>162465</v>
      </c>
      <c r="C60" s="67"/>
      <c r="D60" s="67"/>
      <c r="E60" s="86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42"/>
      <c r="AR60" s="42"/>
      <c r="AS60" s="42"/>
      <c r="AT60" s="42"/>
      <c r="AU60" s="42"/>
    </row>
    <row r="61" spans="1:47">
      <c r="A61" s="85" t="s">
        <v>411</v>
      </c>
      <c r="B61" s="67">
        <v>77664</v>
      </c>
      <c r="C61" s="67"/>
      <c r="D61" s="67"/>
      <c r="E61" s="86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42"/>
      <c r="AR61" s="42"/>
      <c r="AS61" s="42"/>
      <c r="AT61" s="42"/>
      <c r="AU61" s="42"/>
    </row>
    <row r="62" spans="1:47">
      <c r="A62" s="85" t="s">
        <v>403</v>
      </c>
      <c r="B62" s="67">
        <v>155937</v>
      </c>
      <c r="C62" s="67"/>
      <c r="D62" s="67"/>
      <c r="E62" s="86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42"/>
      <c r="AR62" s="42"/>
      <c r="AS62" s="42"/>
      <c r="AT62" s="42"/>
      <c r="AU62" s="42"/>
    </row>
    <row r="63" spans="1:47">
      <c r="A63" s="85" t="s">
        <v>413</v>
      </c>
      <c r="B63" s="67">
        <v>119326</v>
      </c>
      <c r="C63" s="67"/>
      <c r="D63" s="67"/>
      <c r="E63" s="86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42"/>
      <c r="AR63" s="42"/>
      <c r="AS63" s="42"/>
      <c r="AT63" s="42"/>
      <c r="AU63" s="42"/>
    </row>
    <row r="64" spans="1:47">
      <c r="A64" s="85" t="s">
        <v>391</v>
      </c>
      <c r="B64" s="67">
        <v>55533</v>
      </c>
      <c r="C64" s="67"/>
      <c r="D64" s="67"/>
      <c r="E64" s="86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42"/>
      <c r="AR64" s="42"/>
      <c r="AS64" s="42"/>
      <c r="AT64" s="42"/>
      <c r="AU64" s="42"/>
    </row>
    <row r="65" spans="1:47">
      <c r="A65" s="85" t="s">
        <v>401</v>
      </c>
      <c r="B65" s="67">
        <v>106319</v>
      </c>
      <c r="C65" s="67"/>
      <c r="D65" s="67"/>
      <c r="E65" s="86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42"/>
      <c r="AR65" s="42"/>
      <c r="AS65" s="42"/>
      <c r="AT65" s="42"/>
      <c r="AU65" s="42"/>
    </row>
    <row r="66" spans="1:47">
      <c r="A66" s="85" t="s">
        <v>381</v>
      </c>
      <c r="B66" s="67">
        <v>46677</v>
      </c>
      <c r="C66" s="67"/>
      <c r="D66" s="67"/>
      <c r="E66" s="86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42"/>
      <c r="AR66" s="42"/>
      <c r="AS66" s="42"/>
      <c r="AT66" s="42"/>
      <c r="AU66" s="42"/>
    </row>
    <row r="67" spans="1:47">
      <c r="A67" s="85" t="s">
        <v>383</v>
      </c>
      <c r="B67" s="67">
        <v>37213</v>
      </c>
      <c r="C67" s="67"/>
      <c r="D67" s="67"/>
      <c r="E67" s="86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42"/>
      <c r="AR67" s="42"/>
      <c r="AS67" s="42"/>
      <c r="AT67" s="42"/>
      <c r="AU67" s="42"/>
    </row>
    <row r="68" spans="1:47">
      <c r="A68" s="85" t="s">
        <v>408</v>
      </c>
      <c r="B68" s="67">
        <v>42615</v>
      </c>
      <c r="C68" s="67"/>
      <c r="D68" s="67"/>
      <c r="E68" s="86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42"/>
      <c r="AR68" s="42"/>
      <c r="AS68" s="42"/>
      <c r="AT68" s="42"/>
      <c r="AU68" s="42"/>
    </row>
    <row r="69" spans="1:47">
      <c r="A69" s="85" t="s">
        <v>415</v>
      </c>
      <c r="B69" s="67">
        <v>87339</v>
      </c>
      <c r="C69" s="67"/>
      <c r="D69" s="67"/>
      <c r="E69" s="86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42"/>
      <c r="AR69" s="42"/>
      <c r="AS69" s="42"/>
      <c r="AT69" s="42"/>
      <c r="AU69" s="42"/>
    </row>
    <row r="70" spans="1:47">
      <c r="A70" s="85" t="s">
        <v>406</v>
      </c>
      <c r="B70" s="67">
        <v>138969</v>
      </c>
      <c r="C70" s="67"/>
      <c r="D70" s="67"/>
      <c r="E70" s="86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42"/>
      <c r="AR70" s="42"/>
      <c r="AS70" s="42"/>
      <c r="AT70" s="42"/>
      <c r="AU70" s="42"/>
    </row>
    <row r="71" spans="1:47">
      <c r="A71" s="85" t="s">
        <v>398</v>
      </c>
      <c r="B71" s="67">
        <v>106486</v>
      </c>
      <c r="C71" s="67"/>
      <c r="D71" s="67"/>
      <c r="E71" s="86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42"/>
      <c r="AR71" s="42"/>
      <c r="AS71" s="42"/>
      <c r="AT71" s="42"/>
      <c r="AU71" s="42"/>
    </row>
    <row r="72" spans="1:47">
      <c r="A72" s="85" t="s">
        <v>396</v>
      </c>
      <c r="B72" s="67">
        <v>76064</v>
      </c>
      <c r="C72" s="67"/>
      <c r="D72" s="67"/>
      <c r="E72" s="86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42"/>
      <c r="AR72" s="42"/>
      <c r="AS72" s="42"/>
      <c r="AT72" s="42"/>
      <c r="AU72" s="42"/>
    </row>
    <row r="73" spans="1:47">
      <c r="A73" s="85" t="s">
        <v>425</v>
      </c>
      <c r="B73" s="67">
        <v>161435</v>
      </c>
      <c r="C73" s="67"/>
      <c r="D73" s="67"/>
      <c r="E73" s="86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42"/>
      <c r="AR73" s="42"/>
      <c r="AS73" s="42"/>
      <c r="AT73" s="42"/>
      <c r="AU73" s="42"/>
    </row>
    <row r="74" spans="1:47">
      <c r="A74" s="85" t="s">
        <v>410</v>
      </c>
      <c r="B74" s="67">
        <v>55409</v>
      </c>
      <c r="C74" s="67"/>
      <c r="D74" s="67"/>
      <c r="E74" s="86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42"/>
      <c r="AR74" s="42"/>
      <c r="AS74" s="42"/>
      <c r="AT74" s="42"/>
      <c r="AU74" s="42"/>
    </row>
    <row r="75" spans="1:47">
      <c r="A75" s="85" t="s">
        <v>392</v>
      </c>
      <c r="B75" s="67">
        <v>63057</v>
      </c>
      <c r="C75" s="67"/>
      <c r="D75" s="67"/>
      <c r="E75" s="86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42"/>
      <c r="AR75" s="42"/>
      <c r="AS75" s="42"/>
      <c r="AT75" s="42"/>
      <c r="AU75" s="42"/>
    </row>
    <row r="76" spans="1:47">
      <c r="A76" s="85" t="s">
        <v>412</v>
      </c>
      <c r="B76" s="67">
        <v>60294</v>
      </c>
      <c r="C76" s="67"/>
      <c r="D76" s="67"/>
      <c r="E76" s="86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42"/>
      <c r="AR76" s="42"/>
      <c r="AS76" s="42"/>
      <c r="AT76" s="42"/>
      <c r="AU76" s="42"/>
    </row>
    <row r="77" spans="1:47">
      <c r="A77" s="85" t="s">
        <v>385</v>
      </c>
      <c r="B77" s="67">
        <v>44165</v>
      </c>
      <c r="C77" s="67"/>
      <c r="D77" s="67"/>
      <c r="E77" s="86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42"/>
      <c r="AR77" s="42"/>
      <c r="AS77" s="42"/>
      <c r="AT77" s="42"/>
      <c r="AU77" s="42"/>
    </row>
    <row r="78" spans="1:47">
      <c r="A78" s="85" t="s">
        <v>382</v>
      </c>
      <c r="B78" s="67">
        <v>52837</v>
      </c>
      <c r="C78" s="67"/>
      <c r="D78" s="67"/>
      <c r="E78" s="86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42"/>
      <c r="AR78" s="42"/>
      <c r="AS78" s="42"/>
      <c r="AT78" s="42"/>
      <c r="AU78" s="42"/>
    </row>
    <row r="79" spans="1:47">
      <c r="A79" s="85" t="s">
        <v>400</v>
      </c>
      <c r="B79" s="67">
        <v>159633</v>
      </c>
      <c r="C79" s="67"/>
      <c r="D79" s="67"/>
      <c r="E79" s="86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42"/>
      <c r="AR79" s="42"/>
      <c r="AS79" s="42"/>
      <c r="AT79" s="42"/>
      <c r="AU79" s="42"/>
    </row>
    <row r="80" spans="1:47">
      <c r="A80" s="85" t="s">
        <v>387</v>
      </c>
      <c r="B80" s="67">
        <v>83699</v>
      </c>
      <c r="C80" s="67"/>
      <c r="D80" s="67"/>
      <c r="E80" s="86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42"/>
      <c r="AR80" s="42"/>
      <c r="AS80" s="42"/>
      <c r="AT80" s="42"/>
      <c r="AU80" s="42"/>
    </row>
    <row r="81" spans="1:47">
      <c r="A81" s="85" t="s">
        <v>404</v>
      </c>
      <c r="B81" s="67">
        <v>172476</v>
      </c>
      <c r="C81" s="67"/>
      <c r="D81" s="67"/>
      <c r="E81" s="86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42"/>
      <c r="AR81" s="42"/>
      <c r="AS81" s="42"/>
      <c r="AT81" s="42"/>
      <c r="AU81" s="42"/>
    </row>
    <row r="82" spans="1:47">
      <c r="A82" s="85" t="s">
        <v>386</v>
      </c>
      <c r="B82" s="67">
        <v>47194</v>
      </c>
      <c r="C82" s="67"/>
      <c r="D82" s="67"/>
      <c r="E82" s="86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42"/>
      <c r="AR82" s="42"/>
      <c r="AS82" s="42"/>
      <c r="AT82" s="42"/>
      <c r="AU82" s="42"/>
    </row>
    <row r="83" spans="1:47">
      <c r="A83" s="85" t="s">
        <v>405</v>
      </c>
      <c r="B83" s="67">
        <v>769904</v>
      </c>
      <c r="C83" s="67"/>
      <c r="D83" s="67"/>
      <c r="E83" s="86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42"/>
      <c r="AR83" s="42"/>
      <c r="AS83" s="42"/>
      <c r="AT83" s="42"/>
      <c r="AU83" s="42"/>
    </row>
    <row r="84" spans="1:47">
      <c r="A84" s="85" t="s">
        <v>414</v>
      </c>
      <c r="B84" s="67">
        <v>39297</v>
      </c>
      <c r="C84" s="67"/>
      <c r="D84" s="67"/>
      <c r="E84" s="86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42"/>
      <c r="AR84" s="42"/>
      <c r="AS84" s="42"/>
      <c r="AT84" s="42"/>
      <c r="AU84" s="42"/>
    </row>
    <row r="85" spans="1:47">
      <c r="A85" s="85" t="s">
        <v>388</v>
      </c>
      <c r="B85" s="67">
        <v>66971</v>
      </c>
      <c r="C85" s="67"/>
      <c r="D85" s="67"/>
      <c r="E85" s="86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42"/>
      <c r="AR85" s="42"/>
      <c r="AS85" s="42"/>
      <c r="AT85" s="42"/>
      <c r="AU85" s="42"/>
    </row>
    <row r="86" spans="1:47">
      <c r="A86" s="85" t="s">
        <v>395</v>
      </c>
      <c r="B86" s="67">
        <v>91824</v>
      </c>
      <c r="C86" s="67"/>
      <c r="D86" s="67"/>
      <c r="E86" s="86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42"/>
      <c r="AR86" s="42"/>
      <c r="AS86" s="42"/>
      <c r="AT86" s="42"/>
      <c r="AU86" s="42"/>
    </row>
    <row r="87" spans="1:47">
      <c r="A87" s="85" t="s">
        <v>389</v>
      </c>
      <c r="B87" s="67">
        <v>44598</v>
      </c>
      <c r="C87" s="67"/>
      <c r="D87" s="67"/>
      <c r="E87" s="86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42"/>
      <c r="AR87" s="42"/>
      <c r="AS87" s="42"/>
      <c r="AT87" s="42"/>
      <c r="AU87" s="42"/>
    </row>
    <row r="88" spans="1:47">
      <c r="A88" s="85" t="s">
        <v>416</v>
      </c>
      <c r="B88" s="67">
        <v>80997</v>
      </c>
      <c r="C88" s="67"/>
      <c r="D88" s="67"/>
      <c r="E88" s="86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42"/>
      <c r="AR88" s="42"/>
      <c r="AS88" s="42"/>
      <c r="AT88" s="42"/>
      <c r="AU88" s="42"/>
    </row>
    <row r="89" spans="1:47">
      <c r="A89" s="85" t="s">
        <v>417</v>
      </c>
      <c r="B89" s="67">
        <v>98160</v>
      </c>
      <c r="C89" s="67"/>
      <c r="D89" s="67"/>
      <c r="E89" s="86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42"/>
      <c r="AR89" s="42"/>
      <c r="AS89" s="42"/>
      <c r="AT89" s="42"/>
      <c r="AU89" s="42"/>
    </row>
    <row r="90" spans="1:47">
      <c r="A90" s="77"/>
      <c r="B90" s="86"/>
      <c r="C90" s="77"/>
      <c r="D90" s="67"/>
      <c r="E90" s="7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42"/>
      <c r="AR90" s="42"/>
      <c r="AS90" s="42"/>
      <c r="AT90" s="42"/>
      <c r="AU90" s="42"/>
    </row>
    <row r="91" spans="1:47">
      <c r="A91" s="77"/>
      <c r="B91" s="86"/>
      <c r="C91" s="7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42"/>
      <c r="AR91" s="42"/>
      <c r="AS91" s="42"/>
      <c r="AT91" s="42"/>
      <c r="AU91" s="39"/>
    </row>
    <row r="92" spans="1:47">
      <c r="A92" s="77"/>
      <c r="B92" s="86"/>
      <c r="C92" s="7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42"/>
      <c r="AR92" s="42"/>
      <c r="AS92" s="42"/>
      <c r="AT92" s="42"/>
      <c r="AU92" s="42"/>
    </row>
    <row r="93" spans="1:47">
      <c r="A93" s="77"/>
      <c r="B93" s="86"/>
      <c r="C93" s="7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42"/>
      <c r="AR93" s="42"/>
      <c r="AS93" s="42"/>
      <c r="AT93" s="42"/>
      <c r="AU93" s="42"/>
    </row>
    <row r="94" spans="1:47">
      <c r="A94" s="202" t="s">
        <v>703</v>
      </c>
      <c r="B94" s="202"/>
      <c r="C94" s="7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42"/>
      <c r="AR94" s="42"/>
      <c r="AS94" s="42"/>
      <c r="AT94" s="42"/>
      <c r="AU94" s="42"/>
    </row>
    <row r="95" spans="1:47">
      <c r="A95" s="202"/>
      <c r="B95" s="202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42"/>
      <c r="AR95" s="42"/>
      <c r="AS95" s="42"/>
      <c r="AT95" s="42"/>
      <c r="AU95" s="42"/>
    </row>
    <row r="96" spans="1:47">
      <c r="A96" s="203"/>
      <c r="B96" s="203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42"/>
      <c r="AR96" s="42"/>
      <c r="AS96" s="42"/>
      <c r="AT96" s="42"/>
      <c r="AU96" s="42"/>
    </row>
    <row r="97" spans="1:55" ht="25.5">
      <c r="A97" s="85"/>
      <c r="B97" s="85" t="s">
        <v>399</v>
      </c>
      <c r="C97" s="85" t="s">
        <v>407</v>
      </c>
      <c r="D97" s="85" t="s">
        <v>397</v>
      </c>
      <c r="E97" s="85" t="s">
        <v>419</v>
      </c>
      <c r="F97" s="85" t="s">
        <v>384</v>
      </c>
      <c r="G97" s="85" t="s">
        <v>393</v>
      </c>
      <c r="H97" s="85" t="s">
        <v>402</v>
      </c>
      <c r="I97" s="85" t="s">
        <v>390</v>
      </c>
      <c r="J97" s="85" t="s">
        <v>409</v>
      </c>
      <c r="K97" s="85" t="s">
        <v>394</v>
      </c>
      <c r="L97" s="85" t="s">
        <v>411</v>
      </c>
      <c r="M97" s="85" t="s">
        <v>403</v>
      </c>
      <c r="N97" s="85" t="s">
        <v>413</v>
      </c>
      <c r="O97" s="85" t="s">
        <v>391</v>
      </c>
      <c r="P97" s="85" t="s">
        <v>401</v>
      </c>
      <c r="Q97" s="85" t="s">
        <v>381</v>
      </c>
      <c r="R97" s="85" t="s">
        <v>383</v>
      </c>
      <c r="S97" s="85" t="s">
        <v>408</v>
      </c>
      <c r="T97" s="85" t="s">
        <v>415</v>
      </c>
      <c r="U97" s="85" t="s">
        <v>406</v>
      </c>
      <c r="V97" s="85" t="s">
        <v>398</v>
      </c>
      <c r="W97" s="85" t="s">
        <v>396</v>
      </c>
      <c r="X97" s="85" t="s">
        <v>425</v>
      </c>
      <c r="Y97" s="85" t="s">
        <v>410</v>
      </c>
      <c r="Z97" s="85" t="s">
        <v>392</v>
      </c>
      <c r="AA97" s="85" t="s">
        <v>412</v>
      </c>
      <c r="AB97" s="85" t="s">
        <v>385</v>
      </c>
      <c r="AC97" s="85" t="s">
        <v>382</v>
      </c>
      <c r="AD97" s="85" t="s">
        <v>400</v>
      </c>
      <c r="AE97" s="85" t="s">
        <v>387</v>
      </c>
      <c r="AF97" s="85" t="s">
        <v>404</v>
      </c>
      <c r="AG97" s="85" t="s">
        <v>386</v>
      </c>
      <c r="AH97" s="85" t="s">
        <v>405</v>
      </c>
      <c r="AI97" s="85" t="s">
        <v>414</v>
      </c>
      <c r="AJ97" s="85" t="s">
        <v>388</v>
      </c>
      <c r="AK97" s="85" t="s">
        <v>395</v>
      </c>
      <c r="AL97" s="85" t="s">
        <v>389</v>
      </c>
      <c r="AM97" s="85" t="s">
        <v>416</v>
      </c>
      <c r="AN97" s="85" t="s">
        <v>417</v>
      </c>
      <c r="AO97" s="87" t="s">
        <v>711</v>
      </c>
      <c r="AP97" s="87" t="s">
        <v>709</v>
      </c>
      <c r="AQ97" s="44" t="s">
        <v>710</v>
      </c>
      <c r="AR97" s="39"/>
      <c r="AS97" s="39"/>
      <c r="AT97" s="39"/>
      <c r="AU97" s="39"/>
      <c r="AV97" s="33"/>
      <c r="AW97" s="33"/>
      <c r="AX97" s="33"/>
      <c r="AY97" s="33"/>
      <c r="AZ97" s="33"/>
      <c r="BA97" s="33"/>
      <c r="BB97" s="33"/>
      <c r="BC97" s="33"/>
    </row>
    <row r="98" spans="1:55">
      <c r="A98" s="85" t="s">
        <v>399</v>
      </c>
      <c r="B98" s="88">
        <v>90199</v>
      </c>
      <c r="C98" s="89">
        <v>652.66962496421411</v>
      </c>
      <c r="D98" s="89">
        <v>1071.6403981750311</v>
      </c>
      <c r="E98" s="89">
        <v>1580.0490453669643</v>
      </c>
      <c r="F98" s="89">
        <v>442.66535287596997</v>
      </c>
      <c r="G98" s="89">
        <v>1046.6029292107405</v>
      </c>
      <c r="H98" s="89">
        <v>3501.0579466217837</v>
      </c>
      <c r="I98" s="89">
        <v>713.62905818064928</v>
      </c>
      <c r="J98" s="89">
        <v>334.6797153024911</v>
      </c>
      <c r="K98" s="89">
        <v>1356.0220348885734</v>
      </c>
      <c r="L98" s="89">
        <v>560.14424810674359</v>
      </c>
      <c r="M98" s="89">
        <v>3753.8998555609051</v>
      </c>
      <c r="N98" s="89">
        <v>1242.7202666111227</v>
      </c>
      <c r="O98" s="89">
        <v>2194.98023715415</v>
      </c>
      <c r="P98" s="89">
        <v>2255.8667515382981</v>
      </c>
      <c r="Q98" s="89">
        <v>2673.3676975945018</v>
      </c>
      <c r="R98" s="89">
        <v>304.60014733567976</v>
      </c>
      <c r="S98" s="89">
        <v>281.23143931894674</v>
      </c>
      <c r="T98" s="89">
        <v>1438.8632619439868</v>
      </c>
      <c r="U98" s="89">
        <v>923.38205980066448</v>
      </c>
      <c r="V98" s="89">
        <v>838.20843828715363</v>
      </c>
      <c r="W98" s="89">
        <v>607.10351983398516</v>
      </c>
      <c r="X98" s="89">
        <v>997.68246709103266</v>
      </c>
      <c r="Y98" s="89">
        <v>334.37330275782995</v>
      </c>
      <c r="Z98" s="89">
        <v>1452.5915687629579</v>
      </c>
      <c r="AA98" s="89">
        <v>616.94464340530033</v>
      </c>
      <c r="AB98" s="89">
        <v>376.256602487647</v>
      </c>
      <c r="AC98" s="89">
        <v>730.49910134107563</v>
      </c>
      <c r="AD98" s="89">
        <v>1989.4441674975076</v>
      </c>
      <c r="AE98" s="89">
        <v>802.40628894640975</v>
      </c>
      <c r="AF98" s="89">
        <v>2353.6572052401748</v>
      </c>
      <c r="AG98" s="89">
        <v>625.58324496288446</v>
      </c>
      <c r="AH98" s="89">
        <v>7405.771450557907</v>
      </c>
      <c r="AI98" s="89">
        <v>493.12335299284729</v>
      </c>
      <c r="AJ98" s="89">
        <v>583.06634163329272</v>
      </c>
      <c r="AK98" s="89">
        <v>2240.1561356428397</v>
      </c>
      <c r="AL98" s="89">
        <v>1525.761204242217</v>
      </c>
      <c r="AM98" s="89">
        <v>1902.2310944105213</v>
      </c>
      <c r="AN98" s="89">
        <v>1910.8429044189215</v>
      </c>
      <c r="AO98" s="89">
        <f t="shared" ref="AO98:AO136" si="0">SUM(B98:AN98)</f>
        <v>144312.77510506392</v>
      </c>
      <c r="AP98" s="88">
        <v>90199</v>
      </c>
      <c r="AQ98" s="40">
        <f t="shared" ref="AQ98:AQ136" si="1">(AP98/AO98)*100</f>
        <v>62.502436069386434</v>
      </c>
      <c r="AR98" s="45"/>
      <c r="AS98" s="45"/>
      <c r="AT98" s="45"/>
      <c r="AU98" s="45"/>
      <c r="AV98" s="37"/>
      <c r="AW98" s="37"/>
      <c r="AX98" s="37"/>
      <c r="AY98" s="37"/>
      <c r="AZ98" s="37"/>
      <c r="BA98" s="37"/>
      <c r="BB98" s="37"/>
      <c r="BC98" s="33"/>
    </row>
    <row r="99" spans="1:55">
      <c r="A99" s="85" t="s">
        <v>407</v>
      </c>
      <c r="B99" s="89">
        <v>645.56971085027203</v>
      </c>
      <c r="C99" s="88">
        <v>91191</v>
      </c>
      <c r="D99" s="89">
        <v>1761.8308898738494</v>
      </c>
      <c r="E99" s="89">
        <v>684.25244633239777</v>
      </c>
      <c r="F99" s="89">
        <v>323.43412526997838</v>
      </c>
      <c r="G99" s="89">
        <v>556.70850465267256</v>
      </c>
      <c r="H99" s="89">
        <v>1186.3206778556298</v>
      </c>
      <c r="I99" s="89">
        <v>436.89855357669984</v>
      </c>
      <c r="J99" s="89">
        <v>954.28716387620489</v>
      </c>
      <c r="K99" s="89">
        <v>2202.3180154534366</v>
      </c>
      <c r="L99" s="89">
        <v>835.54599246906935</v>
      </c>
      <c r="M99" s="89">
        <v>1562.964819083893</v>
      </c>
      <c r="N99" s="89">
        <v>953.61623911132426</v>
      </c>
      <c r="O99" s="89">
        <v>357.19431401556568</v>
      </c>
      <c r="P99" s="89">
        <v>997.92566172329634</v>
      </c>
      <c r="Q99" s="89">
        <v>346.88614744351963</v>
      </c>
      <c r="R99" s="89">
        <v>492.88741721854302</v>
      </c>
      <c r="S99" s="89">
        <v>1425.7276681164269</v>
      </c>
      <c r="T99" s="89">
        <v>540.9662434190152</v>
      </c>
      <c r="U99" s="89">
        <v>3218.3649837887911</v>
      </c>
      <c r="V99" s="89">
        <v>2690.3991915108641</v>
      </c>
      <c r="W99" s="89">
        <v>4916.8713639301868</v>
      </c>
      <c r="X99" s="89">
        <v>1764.8955941838854</v>
      </c>
      <c r="Y99" s="89">
        <v>781.9503245836861</v>
      </c>
      <c r="Z99" s="89">
        <v>518.13475760065739</v>
      </c>
      <c r="AA99" s="89">
        <v>644.510956707643</v>
      </c>
      <c r="AB99" s="89">
        <v>1492.5650557620818</v>
      </c>
      <c r="AC99" s="89">
        <v>754.59868608968873</v>
      </c>
      <c r="AD99" s="89">
        <v>2294.2368496694453</v>
      </c>
      <c r="AE99" s="89">
        <v>1456.6481030281934</v>
      </c>
      <c r="AF99" s="89">
        <v>2067.313915857605</v>
      </c>
      <c r="AG99" s="89">
        <v>602.73307790549177</v>
      </c>
      <c r="AH99" s="89">
        <v>18907.269155206286</v>
      </c>
      <c r="AI99" s="89">
        <v>296.29043202895275</v>
      </c>
      <c r="AJ99" s="89">
        <v>1219.4282592862344</v>
      </c>
      <c r="AK99" s="89">
        <v>522.82639640152593</v>
      </c>
      <c r="AL99" s="89">
        <v>396.77935943060498</v>
      </c>
      <c r="AM99" s="89">
        <v>470.09286128845037</v>
      </c>
      <c r="AN99" s="89">
        <v>530.13609850939724</v>
      </c>
      <c r="AO99" s="89">
        <f t="shared" si="0"/>
        <v>153002.38001311145</v>
      </c>
      <c r="AP99" s="88">
        <v>91191</v>
      </c>
      <c r="AQ99" s="40">
        <f t="shared" si="1"/>
        <v>59.601033652016021</v>
      </c>
      <c r="AR99" s="45"/>
      <c r="AS99" s="45"/>
      <c r="AT99" s="45"/>
      <c r="AU99" s="45"/>
      <c r="AV99" s="37"/>
      <c r="AW99" s="37"/>
      <c r="AX99" s="37"/>
      <c r="AY99" s="37"/>
      <c r="AZ99" s="37"/>
      <c r="BA99" s="37"/>
      <c r="BB99" s="37"/>
      <c r="BC99" s="33"/>
    </row>
    <row r="100" spans="1:55">
      <c r="A100" s="85" t="s">
        <v>397</v>
      </c>
      <c r="B100" s="89">
        <v>935.28618830360847</v>
      </c>
      <c r="C100" s="89">
        <v>1554.5687009887488</v>
      </c>
      <c r="D100" s="88">
        <v>103349</v>
      </c>
      <c r="E100" s="89">
        <v>810.75858349811244</v>
      </c>
      <c r="F100" s="89">
        <v>343.06987399770901</v>
      </c>
      <c r="G100" s="89">
        <v>1051.9525659374362</v>
      </c>
      <c r="H100" s="89">
        <v>2118.257201047425</v>
      </c>
      <c r="I100" s="89">
        <v>987.58896797153022</v>
      </c>
      <c r="J100" s="89">
        <v>504.80407944176062</v>
      </c>
      <c r="K100" s="89">
        <v>4930.6525037936262</v>
      </c>
      <c r="L100" s="89">
        <v>644.14033341627271</v>
      </c>
      <c r="M100" s="89">
        <v>2450.6836397925504</v>
      </c>
      <c r="N100" s="89">
        <v>965.18644341988193</v>
      </c>
      <c r="O100" s="89">
        <v>526.77859988616956</v>
      </c>
      <c r="P100" s="89">
        <v>1319.7492552135054</v>
      </c>
      <c r="Q100" s="89">
        <v>542.4404416037188</v>
      </c>
      <c r="R100" s="89">
        <v>377.49036315682696</v>
      </c>
      <c r="S100" s="89">
        <v>505.81602373887239</v>
      </c>
      <c r="T100" s="89">
        <v>640.40915090189185</v>
      </c>
      <c r="U100" s="89">
        <v>2534.5431333211745</v>
      </c>
      <c r="V100" s="89">
        <v>1430.4943578721118</v>
      </c>
      <c r="W100" s="89">
        <v>1499.3889217425588</v>
      </c>
      <c r="X100" s="89">
        <v>1234.1181866829752</v>
      </c>
      <c r="Y100" s="89">
        <v>467.46815152282124</v>
      </c>
      <c r="Z100" s="89">
        <v>660.49020634754379</v>
      </c>
      <c r="AA100" s="89">
        <v>610.75769854132898</v>
      </c>
      <c r="AB100" s="89">
        <v>1510.4309165526677</v>
      </c>
      <c r="AC100" s="89">
        <v>1091.6735537190084</v>
      </c>
      <c r="AD100" s="89">
        <v>8689.8747958628192</v>
      </c>
      <c r="AE100" s="89">
        <v>1187.0514820592823</v>
      </c>
      <c r="AF100" s="89">
        <v>6418.9058429475244</v>
      </c>
      <c r="AG100" s="89">
        <v>700.83160083160078</v>
      </c>
      <c r="AH100" s="89">
        <v>15463.024703755775</v>
      </c>
      <c r="AI100" s="89">
        <v>321.97460057353544</v>
      </c>
      <c r="AJ100" s="89">
        <v>3488.072916666667</v>
      </c>
      <c r="AK100" s="89">
        <v>733.82881802924965</v>
      </c>
      <c r="AL100" s="89">
        <v>656.91559876270435</v>
      </c>
      <c r="AM100" s="89">
        <v>595.2597927537297</v>
      </c>
      <c r="AN100" s="89">
        <v>666.25941763388312</v>
      </c>
      <c r="AO100" s="89">
        <f t="shared" si="0"/>
        <v>174519.9976122886</v>
      </c>
      <c r="AP100" s="88">
        <v>103349</v>
      </c>
      <c r="AQ100" s="40">
        <f t="shared" si="1"/>
        <v>59.219001497810474</v>
      </c>
      <c r="AR100" s="45"/>
      <c r="AS100" s="45"/>
      <c r="AT100" s="45"/>
      <c r="AU100" s="45"/>
      <c r="AV100" s="37"/>
      <c r="AW100" s="37"/>
      <c r="AX100" s="37"/>
      <c r="AY100" s="37"/>
      <c r="AZ100" s="37"/>
      <c r="BA100" s="37"/>
      <c r="BB100" s="37"/>
      <c r="BC100" s="33"/>
    </row>
    <row r="101" spans="1:55">
      <c r="A101" s="85" t="s">
        <v>419</v>
      </c>
      <c r="B101" s="89">
        <v>1579.9439481520405</v>
      </c>
      <c r="C101" s="89">
        <v>691.7317757718273</v>
      </c>
      <c r="D101" s="89">
        <v>928.89627898615845</v>
      </c>
      <c r="E101" s="88">
        <v>90205</v>
      </c>
      <c r="F101" s="89">
        <v>1150.08</v>
      </c>
      <c r="G101" s="89">
        <v>755.63225143192824</v>
      </c>
      <c r="H101" s="89">
        <v>1652.7695800227016</v>
      </c>
      <c r="I101" s="89">
        <v>454.19394435351882</v>
      </c>
      <c r="J101" s="89">
        <v>408.41777649102488</v>
      </c>
      <c r="K101" s="89">
        <v>1141.4670132789995</v>
      </c>
      <c r="L101" s="89">
        <v>832.67931810871664</v>
      </c>
      <c r="M101" s="89">
        <v>3057.5882352941176</v>
      </c>
      <c r="N101" s="89">
        <v>2958.7403917679148</v>
      </c>
      <c r="O101" s="89">
        <v>678.97053429514608</v>
      </c>
      <c r="P101" s="89">
        <v>3453.0367002273465</v>
      </c>
      <c r="Q101" s="89">
        <v>663.02556818181813</v>
      </c>
      <c r="R101" s="89">
        <v>447.16414323479933</v>
      </c>
      <c r="S101" s="89">
        <v>326.55172413793105</v>
      </c>
      <c r="T101" s="89">
        <v>2936.7518493611301</v>
      </c>
      <c r="U101" s="89">
        <v>885.54769642515771</v>
      </c>
      <c r="V101" s="89">
        <v>1033.8446601941748</v>
      </c>
      <c r="W101" s="89">
        <v>659.36199722607489</v>
      </c>
      <c r="X101" s="89">
        <v>1359.1092776561711</v>
      </c>
      <c r="Y101" s="89">
        <v>425.43765356265351</v>
      </c>
      <c r="Z101" s="89">
        <v>3507.06340378198</v>
      </c>
      <c r="AA101" s="89">
        <v>1122.3752792256143</v>
      </c>
      <c r="AB101" s="89">
        <v>370.69833808964245</v>
      </c>
      <c r="AC101" s="89">
        <v>804.70606152908931</v>
      </c>
      <c r="AD101" s="89">
        <v>1690.6693497140436</v>
      </c>
      <c r="AE101" s="89">
        <v>1071.8273786656421</v>
      </c>
      <c r="AF101" s="89">
        <v>1746.2387364584388</v>
      </c>
      <c r="AG101" s="89">
        <v>889.94908542334531</v>
      </c>
      <c r="AH101" s="89">
        <v>8529.8471083536442</v>
      </c>
      <c r="AI101" s="89">
        <v>1739.5750332005312</v>
      </c>
      <c r="AJ101" s="89">
        <v>516.79141909097928</v>
      </c>
      <c r="AK101" s="89">
        <v>979.14267434420981</v>
      </c>
      <c r="AL101" s="89">
        <v>733.03747534516765</v>
      </c>
      <c r="AM101" s="89">
        <v>1538.4045584045584</v>
      </c>
      <c r="AN101" s="89">
        <v>1500.6879682005811</v>
      </c>
      <c r="AO101" s="89">
        <f t="shared" si="0"/>
        <v>145426.95618798878</v>
      </c>
      <c r="AP101" s="88">
        <v>90205</v>
      </c>
      <c r="AQ101" s="40">
        <f t="shared" si="1"/>
        <v>62.027702679408961</v>
      </c>
      <c r="AR101" s="45"/>
      <c r="AS101" s="45"/>
      <c r="AT101" s="45"/>
      <c r="AU101" s="45"/>
      <c r="AV101" s="37"/>
      <c r="AW101" s="37"/>
      <c r="AX101" s="37"/>
      <c r="AY101" s="37"/>
      <c r="AZ101" s="37"/>
      <c r="BA101" s="37"/>
      <c r="BB101" s="37"/>
      <c r="BC101" s="33"/>
    </row>
    <row r="102" spans="1:55">
      <c r="A102" s="85" t="s">
        <v>384</v>
      </c>
      <c r="B102" s="89">
        <v>1110.9619411257545</v>
      </c>
      <c r="C102" s="89">
        <v>820.65334773218137</v>
      </c>
      <c r="D102" s="89">
        <v>986.5311187476135</v>
      </c>
      <c r="E102" s="89">
        <v>2886.56</v>
      </c>
      <c r="F102" s="88">
        <v>35940</v>
      </c>
      <c r="G102" s="89">
        <v>708.78908940625422</v>
      </c>
      <c r="H102" s="89">
        <v>1425.7221188681094</v>
      </c>
      <c r="I102" s="89">
        <v>424.61509037008705</v>
      </c>
      <c r="J102" s="89">
        <v>516.92011725906923</v>
      </c>
      <c r="K102" s="89">
        <v>1180.4475768364455</v>
      </c>
      <c r="L102" s="89">
        <v>1252.2412125120927</v>
      </c>
      <c r="M102" s="89">
        <v>2696.0062240663897</v>
      </c>
      <c r="N102" s="89">
        <v>6113.0122950819677</v>
      </c>
      <c r="O102" s="89">
        <v>525.23408682493141</v>
      </c>
      <c r="P102" s="89">
        <v>2813.4162476845727</v>
      </c>
      <c r="Q102" s="89">
        <v>517.08208707211702</v>
      </c>
      <c r="R102" s="89">
        <v>701.99962271269578</v>
      </c>
      <c r="S102" s="89">
        <v>405.58675168934997</v>
      </c>
      <c r="T102" s="89">
        <v>1492.9743589743589</v>
      </c>
      <c r="U102" s="89">
        <v>972.42320341473658</v>
      </c>
      <c r="V102" s="89">
        <v>1371.1820757146536</v>
      </c>
      <c r="W102" s="89">
        <v>793.40773964743926</v>
      </c>
      <c r="X102" s="89">
        <v>1844.1283984464244</v>
      </c>
      <c r="Y102" s="89">
        <v>553.92382285314409</v>
      </c>
      <c r="Z102" s="89">
        <v>1671.7126193001061</v>
      </c>
      <c r="AA102" s="89">
        <v>2606.7444876783397</v>
      </c>
      <c r="AB102" s="89">
        <v>419.46053756292144</v>
      </c>
      <c r="AC102" s="89">
        <v>933.02136676673138</v>
      </c>
      <c r="AD102" s="89">
        <v>1748.6362142622411</v>
      </c>
      <c r="AE102" s="89">
        <v>1551.1304670126019</v>
      </c>
      <c r="AF102" s="89">
        <v>1723.8980509745129</v>
      </c>
      <c r="AG102" s="89">
        <v>1248.1883099709071</v>
      </c>
      <c r="AH102" s="89">
        <v>10781.45917938664</v>
      </c>
      <c r="AI102" s="89">
        <v>1821.8358831710709</v>
      </c>
      <c r="AJ102" s="89">
        <v>550.52198931360454</v>
      </c>
      <c r="AK102" s="89">
        <v>762.65780730897006</v>
      </c>
      <c r="AL102" s="89">
        <v>603.24631408088726</v>
      </c>
      <c r="AM102" s="89">
        <v>966.09017175572512</v>
      </c>
      <c r="AN102" s="89">
        <v>1015.7284768211921</v>
      </c>
      <c r="AO102" s="89">
        <f t="shared" si="0"/>
        <v>96458.150402406827</v>
      </c>
      <c r="AP102" s="88">
        <v>35940</v>
      </c>
      <c r="AQ102" s="40">
        <f t="shared" si="1"/>
        <v>37.259681893198753</v>
      </c>
      <c r="AR102" s="45"/>
      <c r="AS102" s="45"/>
      <c r="AT102" s="45"/>
      <c r="AU102" s="45"/>
      <c r="AV102" s="37"/>
      <c r="AW102" s="37"/>
      <c r="AX102" s="37"/>
      <c r="AY102" s="37"/>
      <c r="AZ102" s="37"/>
      <c r="BA102" s="37"/>
      <c r="BB102" s="37"/>
      <c r="BC102" s="33"/>
    </row>
    <row r="103" spans="1:55">
      <c r="A103" s="85" t="s">
        <v>393</v>
      </c>
      <c r="B103" s="89">
        <v>1834.8047192839708</v>
      </c>
      <c r="C103" s="89">
        <v>986.7020125513958</v>
      </c>
      <c r="D103" s="89">
        <v>2113.0443672050706</v>
      </c>
      <c r="E103" s="89">
        <v>1324.7907181671317</v>
      </c>
      <c r="F103" s="89">
        <v>495.10951921752303</v>
      </c>
      <c r="G103" s="88">
        <v>51451</v>
      </c>
      <c r="H103" s="89">
        <v>3971.8767048554287</v>
      </c>
      <c r="I103" s="89">
        <v>1386.262878551358</v>
      </c>
      <c r="J103" s="89">
        <v>439.35996262555477</v>
      </c>
      <c r="K103" s="89">
        <v>2123.1704129639311</v>
      </c>
      <c r="L103" s="89">
        <v>688.51063829787233</v>
      </c>
      <c r="M103" s="89">
        <v>9124.4587478057347</v>
      </c>
      <c r="N103" s="89">
        <v>1295.894874022589</v>
      </c>
      <c r="O103" s="89">
        <v>880.21873514027573</v>
      </c>
      <c r="P103" s="89">
        <v>2783.219895287958</v>
      </c>
      <c r="Q103" s="89">
        <v>1108.9807555238774</v>
      </c>
      <c r="R103" s="89">
        <v>403.21811680572108</v>
      </c>
      <c r="S103" s="89">
        <v>396.82465778936586</v>
      </c>
      <c r="T103" s="89">
        <v>975.85474860335194</v>
      </c>
      <c r="U103" s="89">
        <v>1360.440528634361</v>
      </c>
      <c r="V103" s="89">
        <v>1238.7854816193578</v>
      </c>
      <c r="W103" s="89">
        <v>972.06389776357832</v>
      </c>
      <c r="X103" s="89">
        <v>1227.8293276543961</v>
      </c>
      <c r="Y103" s="89">
        <v>429.76033506553944</v>
      </c>
      <c r="Z103" s="89">
        <v>1247.1716772151899</v>
      </c>
      <c r="AA103" s="89">
        <v>777.3852501289324</v>
      </c>
      <c r="AB103" s="89">
        <v>644.74452554744528</v>
      </c>
      <c r="AC103" s="89">
        <v>1709.9352750809062</v>
      </c>
      <c r="AD103" s="89">
        <v>5242.463054187192</v>
      </c>
      <c r="AE103" s="89">
        <v>1238.5173128144422</v>
      </c>
      <c r="AF103" s="89">
        <v>5590.7941653160451</v>
      </c>
      <c r="AG103" s="89">
        <v>1053.672694797946</v>
      </c>
      <c r="AH103" s="89">
        <v>12861.744069495489</v>
      </c>
      <c r="AI103" s="89">
        <v>466.82109764789732</v>
      </c>
      <c r="AJ103" s="89">
        <v>987.91857206077589</v>
      </c>
      <c r="AK103" s="89">
        <v>1104.5831829664382</v>
      </c>
      <c r="AL103" s="89">
        <v>2213.3002481389581</v>
      </c>
      <c r="AM103" s="89">
        <v>932.17861664173097</v>
      </c>
      <c r="AN103" s="89">
        <v>999.38912645082473</v>
      </c>
      <c r="AO103" s="89">
        <f t="shared" si="0"/>
        <v>126082.80090392554</v>
      </c>
      <c r="AP103" s="88">
        <v>51451</v>
      </c>
      <c r="AQ103" s="40">
        <f t="shared" si="1"/>
        <v>40.80731045878764</v>
      </c>
      <c r="AR103" s="45"/>
      <c r="AS103" s="45"/>
      <c r="AT103" s="45"/>
      <c r="AU103" s="45"/>
      <c r="AV103" s="37"/>
      <c r="AW103" s="37"/>
      <c r="AX103" s="37"/>
      <c r="AY103" s="37"/>
      <c r="AZ103" s="37"/>
      <c r="BA103" s="37"/>
      <c r="BB103" s="37"/>
      <c r="BC103" s="33"/>
    </row>
    <row r="104" spans="1:55">
      <c r="A104" s="85" t="s">
        <v>402</v>
      </c>
      <c r="B104" s="89">
        <v>2168.766530415965</v>
      </c>
      <c r="C104" s="89">
        <v>742.96072999837054</v>
      </c>
      <c r="D104" s="89">
        <v>1503.4768693628166</v>
      </c>
      <c r="E104" s="89">
        <v>1023.8933030646992</v>
      </c>
      <c r="F104" s="89">
        <v>351.90443552335262</v>
      </c>
      <c r="G104" s="89">
        <v>1403.4642662302238</v>
      </c>
      <c r="H104" s="88">
        <v>145609</v>
      </c>
      <c r="I104" s="89">
        <v>1767.5955414012737</v>
      </c>
      <c r="J104" s="89">
        <v>343.06298638132296</v>
      </c>
      <c r="K104" s="89">
        <v>1929.0548563286632</v>
      </c>
      <c r="L104" s="89">
        <v>520.71069393228288</v>
      </c>
      <c r="M104" s="89">
        <v>3430.2023757149141</v>
      </c>
      <c r="N104" s="89">
        <v>986.57296403472503</v>
      </c>
      <c r="O104" s="89">
        <v>1447.302580140735</v>
      </c>
      <c r="P104" s="89">
        <v>1642.4996137803182</v>
      </c>
      <c r="Q104" s="89">
        <v>1902.0782396088021</v>
      </c>
      <c r="R104" s="89">
        <v>288.45050771258042</v>
      </c>
      <c r="S104" s="89">
        <v>300.65613094398191</v>
      </c>
      <c r="T104" s="89">
        <v>873.65209562868858</v>
      </c>
      <c r="U104" s="89">
        <v>1136.4818449460256</v>
      </c>
      <c r="V104" s="89">
        <v>872.33554517899574</v>
      </c>
      <c r="W104" s="89">
        <v>688.98550724637676</v>
      </c>
      <c r="X104" s="89">
        <v>958.12807881773392</v>
      </c>
      <c r="Y104" s="89">
        <v>334.31277905152649</v>
      </c>
      <c r="Z104" s="89">
        <v>891.76919813322024</v>
      </c>
      <c r="AA104" s="89">
        <v>538.67595818815323</v>
      </c>
      <c r="AB104" s="89">
        <v>463.33403273185064</v>
      </c>
      <c r="AC104" s="89">
        <v>780.45790251107826</v>
      </c>
      <c r="AD104" s="89">
        <v>2990.5020606968901</v>
      </c>
      <c r="AE104" s="89">
        <v>801.02402143745815</v>
      </c>
      <c r="AF104" s="89">
        <v>4124.2467718794833</v>
      </c>
      <c r="AG104" s="89">
        <v>584.80793060718713</v>
      </c>
      <c r="AH104" s="89">
        <v>8084.6791977318071</v>
      </c>
      <c r="AI104" s="89">
        <v>361.31849944832658</v>
      </c>
      <c r="AJ104" s="89">
        <v>794.15391912723828</v>
      </c>
      <c r="AK104" s="89">
        <v>1612.6448893572183</v>
      </c>
      <c r="AL104" s="89">
        <v>1569.7993664202745</v>
      </c>
      <c r="AM104" s="89">
        <v>964.02047131635334</v>
      </c>
      <c r="AN104" s="89">
        <v>1071.3817943680419</v>
      </c>
      <c r="AO104" s="89">
        <f t="shared" si="0"/>
        <v>197858.36448939893</v>
      </c>
      <c r="AP104" s="88">
        <v>145609</v>
      </c>
      <c r="AQ104" s="40">
        <f t="shared" si="1"/>
        <v>73.592542006381336</v>
      </c>
      <c r="AR104" s="45"/>
      <c r="AS104" s="45"/>
      <c r="AT104" s="45"/>
      <c r="AU104" s="45"/>
      <c r="AV104" s="37"/>
      <c r="AW104" s="37"/>
      <c r="AX104" s="37"/>
      <c r="AY104" s="37"/>
      <c r="AZ104" s="37"/>
      <c r="BA104" s="37"/>
      <c r="BB104" s="37"/>
      <c r="BC104" s="33"/>
    </row>
    <row r="105" spans="1:55">
      <c r="A105" s="85" t="s">
        <v>390</v>
      </c>
      <c r="B105" s="89">
        <v>1449.6785599485697</v>
      </c>
      <c r="C105" s="89">
        <v>897.28426645675495</v>
      </c>
      <c r="D105" s="89">
        <v>2298.6877224199288</v>
      </c>
      <c r="E105" s="89">
        <v>922.71890343698851</v>
      </c>
      <c r="F105" s="89">
        <v>343.69321985273024</v>
      </c>
      <c r="G105" s="89">
        <v>1606.3378083047144</v>
      </c>
      <c r="H105" s="89">
        <v>5796.5366242038217</v>
      </c>
      <c r="I105" s="88">
        <v>44402</v>
      </c>
      <c r="J105" s="89">
        <v>379.62190527448871</v>
      </c>
      <c r="K105" s="89">
        <v>2734.6406328900862</v>
      </c>
      <c r="L105" s="89">
        <v>547.46933596503595</v>
      </c>
      <c r="M105" s="89">
        <v>3261.5979920518716</v>
      </c>
      <c r="N105" s="89">
        <v>961.14377768828024</v>
      </c>
      <c r="O105" s="89">
        <v>874.39773264052906</v>
      </c>
      <c r="P105" s="89">
        <v>1533.0785868781545</v>
      </c>
      <c r="Q105" s="89">
        <v>988.71001906375761</v>
      </c>
      <c r="R105" s="89">
        <v>308.97542344735967</v>
      </c>
      <c r="S105" s="89">
        <v>344.44713870029096</v>
      </c>
      <c r="T105" s="89">
        <v>757.75637688703796</v>
      </c>
      <c r="U105" s="89">
        <v>1421.0962266080376</v>
      </c>
      <c r="V105" s="89">
        <v>993.33955223880594</v>
      </c>
      <c r="W105" s="89">
        <v>836.23570800351808</v>
      </c>
      <c r="X105" s="89">
        <v>1019.6109391776669</v>
      </c>
      <c r="Y105" s="89">
        <v>364.53289473684208</v>
      </c>
      <c r="Z105" s="89">
        <v>790.18796992481202</v>
      </c>
      <c r="AA105" s="89">
        <v>553.96912899669235</v>
      </c>
      <c r="AB105" s="89">
        <v>603.51188849412404</v>
      </c>
      <c r="AC105" s="89">
        <v>909.4148020654045</v>
      </c>
      <c r="AD105" s="89">
        <v>4899.7237569060781</v>
      </c>
      <c r="AE105" s="89">
        <v>894.69802244788889</v>
      </c>
      <c r="AF105" s="89">
        <v>9414.6288209606992</v>
      </c>
      <c r="AG105" s="89">
        <v>627.32952279675658</v>
      </c>
      <c r="AH105" s="89">
        <v>9640.671174555473</v>
      </c>
      <c r="AI105" s="89">
        <v>340.29269137512989</v>
      </c>
      <c r="AJ105" s="89">
        <v>1123.2975511573297</v>
      </c>
      <c r="AK105" s="89">
        <v>1117.2162063511375</v>
      </c>
      <c r="AL105" s="89">
        <v>1156.5871369294605</v>
      </c>
      <c r="AM105" s="89">
        <v>772.79839709951341</v>
      </c>
      <c r="AN105" s="89">
        <v>862.18708827404487</v>
      </c>
      <c r="AO105" s="89">
        <f t="shared" si="0"/>
        <v>108750.10550520979</v>
      </c>
      <c r="AP105" s="88">
        <v>44402</v>
      </c>
      <c r="AQ105" s="40">
        <f t="shared" si="1"/>
        <v>40.829385676203209</v>
      </c>
      <c r="AR105" s="45"/>
      <c r="AS105" s="45"/>
      <c r="AT105" s="45"/>
      <c r="AU105" s="45"/>
      <c r="AV105" s="37"/>
      <c r="AW105" s="37"/>
      <c r="AX105" s="37"/>
      <c r="AY105" s="37"/>
      <c r="AZ105" s="37"/>
      <c r="BA105" s="37"/>
      <c r="BB105" s="37"/>
      <c r="BC105" s="33"/>
    </row>
    <row r="106" spans="1:55">
      <c r="A106" s="85" t="s">
        <v>426</v>
      </c>
      <c r="B106" s="89">
        <v>534.98813760379596</v>
      </c>
      <c r="C106" s="89">
        <v>1542.2120750887873</v>
      </c>
      <c r="D106" s="89">
        <v>924.57505814993738</v>
      </c>
      <c r="E106" s="89">
        <v>652.90243196294148</v>
      </c>
      <c r="F106" s="89">
        <v>329.24148039574936</v>
      </c>
      <c r="G106" s="89">
        <v>400.61512107762979</v>
      </c>
      <c r="H106" s="89">
        <v>885.26872568093393</v>
      </c>
      <c r="I106" s="89">
        <v>298.72174381054901</v>
      </c>
      <c r="J106" s="88">
        <v>56427</v>
      </c>
      <c r="K106" s="89">
        <v>1234.2551090177012</v>
      </c>
      <c r="L106" s="89">
        <v>1286.4667881398045</v>
      </c>
      <c r="M106" s="89">
        <v>1220.2598012364035</v>
      </c>
      <c r="N106" s="89">
        <v>1032.7678725982344</v>
      </c>
      <c r="O106" s="89">
        <v>294.4329568951805</v>
      </c>
      <c r="P106" s="89">
        <v>854.10507712082256</v>
      </c>
      <c r="Q106" s="89">
        <v>278.03788420300214</v>
      </c>
      <c r="R106" s="89">
        <v>651.4880952380953</v>
      </c>
      <c r="S106" s="89">
        <v>1461.9210977701543</v>
      </c>
      <c r="T106" s="89">
        <v>518.39387464387471</v>
      </c>
      <c r="U106" s="89">
        <v>1394.1512841091492</v>
      </c>
      <c r="V106" s="89">
        <v>2517.3995271867616</v>
      </c>
      <c r="W106" s="89">
        <v>1248.3833907763008</v>
      </c>
      <c r="X106" s="89">
        <v>3687.4143444495203</v>
      </c>
      <c r="Y106" s="89">
        <v>3284.4694724362771</v>
      </c>
      <c r="Z106" s="89">
        <v>462.53209124917475</v>
      </c>
      <c r="AA106" s="89">
        <v>694.39133939882527</v>
      </c>
      <c r="AB106" s="89">
        <v>520.93654163717861</v>
      </c>
      <c r="AC106" s="89">
        <v>539.37321355655376</v>
      </c>
      <c r="AD106" s="89">
        <v>1381.6254111130343</v>
      </c>
      <c r="AE106" s="89">
        <v>1297.8601333540084</v>
      </c>
      <c r="AF106" s="89">
        <v>1319.8347107438017</v>
      </c>
      <c r="AG106" s="89">
        <v>503.29529700330596</v>
      </c>
      <c r="AH106" s="89">
        <v>11195.346808201251</v>
      </c>
      <c r="AI106" s="89">
        <v>301.44983123657562</v>
      </c>
      <c r="AJ106" s="89">
        <v>597.68853190539937</v>
      </c>
      <c r="AK106" s="89">
        <v>441.61015726446396</v>
      </c>
      <c r="AL106" s="89">
        <v>307.975968510462</v>
      </c>
      <c r="AM106" s="89">
        <v>428.28362944162433</v>
      </c>
      <c r="AN106" s="89">
        <v>484.86045937268466</v>
      </c>
      <c r="AO106" s="89">
        <f t="shared" si="0"/>
        <v>103436.53547357998</v>
      </c>
      <c r="AP106" s="88">
        <v>56427</v>
      </c>
      <c r="AQ106" s="40">
        <f t="shared" si="1"/>
        <v>54.552291162548393</v>
      </c>
      <c r="AR106" s="45"/>
      <c r="AS106" s="45"/>
      <c r="AT106" s="45"/>
      <c r="AU106" s="45"/>
      <c r="AV106" s="37"/>
      <c r="AW106" s="37"/>
      <c r="AX106" s="37"/>
      <c r="AY106" s="37"/>
      <c r="AZ106" s="37"/>
      <c r="BA106" s="37"/>
      <c r="BB106" s="37"/>
      <c r="BC106" s="33"/>
    </row>
    <row r="107" spans="1:55">
      <c r="A107" s="85" t="s">
        <v>394</v>
      </c>
      <c r="B107" s="89">
        <v>752.85034638177115</v>
      </c>
      <c r="C107" s="89">
        <v>1236.1529076860513</v>
      </c>
      <c r="D107" s="89">
        <v>3136.5402124430952</v>
      </c>
      <c r="E107" s="89">
        <v>633.77362467505088</v>
      </c>
      <c r="F107" s="89">
        <v>261.13492697812978</v>
      </c>
      <c r="G107" s="89">
        <v>672.38630423418715</v>
      </c>
      <c r="H107" s="89">
        <v>1728.9123723581097</v>
      </c>
      <c r="I107" s="89">
        <v>747.38259552263935</v>
      </c>
      <c r="J107" s="89">
        <v>428.67887259743219</v>
      </c>
      <c r="K107" s="88">
        <v>162465</v>
      </c>
      <c r="L107" s="89">
        <v>515.45762261896868</v>
      </c>
      <c r="M107" s="89">
        <v>1675.4808208875043</v>
      </c>
      <c r="N107" s="89">
        <v>762.1255668391135</v>
      </c>
      <c r="O107" s="89">
        <v>450.170233463035</v>
      </c>
      <c r="P107" s="89">
        <v>951.14510645911616</v>
      </c>
      <c r="Q107" s="89">
        <v>437.41917346078156</v>
      </c>
      <c r="R107" s="89">
        <v>288.49523218854171</v>
      </c>
      <c r="S107" s="89">
        <v>411.34169884169887</v>
      </c>
      <c r="T107" s="89">
        <v>525.31577047997121</v>
      </c>
      <c r="U107" s="89">
        <v>2918.2906341873163</v>
      </c>
      <c r="V107" s="89">
        <v>1056.3039381013789</v>
      </c>
      <c r="W107" s="89">
        <v>1051.769911504425</v>
      </c>
      <c r="X107" s="89">
        <v>1021.0296628929226</v>
      </c>
      <c r="Y107" s="89">
        <v>389.16280376457371</v>
      </c>
      <c r="Z107" s="89">
        <v>500.01585917056536</v>
      </c>
      <c r="AA107" s="89">
        <v>458.89337088058454</v>
      </c>
      <c r="AB107" s="89">
        <v>920.6795914112987</v>
      </c>
      <c r="AC107" s="89">
        <v>650.06151574803152</v>
      </c>
      <c r="AD107" s="89">
        <v>3324.9947927515104</v>
      </c>
      <c r="AE107" s="89">
        <v>824.86449196806939</v>
      </c>
      <c r="AF107" s="89">
        <v>3658.0275715800635</v>
      </c>
      <c r="AG107" s="89">
        <v>470.57533153853819</v>
      </c>
      <c r="AH107" s="89">
        <v>9685.5453516165562</v>
      </c>
      <c r="AI107" s="89">
        <v>254.25077639751552</v>
      </c>
      <c r="AJ107" s="89">
        <v>3299.0640394088668</v>
      </c>
      <c r="AK107" s="89">
        <v>648.33721669137901</v>
      </c>
      <c r="AL107" s="89">
        <v>479.34221840068784</v>
      </c>
      <c r="AM107" s="89">
        <v>499.7038682213585</v>
      </c>
      <c r="AN107" s="89">
        <v>569.73707121713392</v>
      </c>
      <c r="AO107" s="89">
        <f t="shared" si="0"/>
        <v>210760.4134055679</v>
      </c>
      <c r="AP107" s="88">
        <v>162465</v>
      </c>
      <c r="AQ107" s="40">
        <f t="shared" si="1"/>
        <v>77.085159103084194</v>
      </c>
      <c r="AR107" s="45"/>
      <c r="AS107" s="45"/>
      <c r="AT107" s="45"/>
      <c r="AU107" s="45"/>
      <c r="AV107" s="37"/>
      <c r="AW107" s="37"/>
      <c r="AX107" s="37"/>
      <c r="AY107" s="37"/>
      <c r="AZ107" s="37"/>
      <c r="BA107" s="37"/>
      <c r="BB107" s="37"/>
      <c r="BC107" s="33"/>
    </row>
    <row r="108" spans="1:55">
      <c r="A108" s="85" t="s">
        <v>411</v>
      </c>
      <c r="B108" s="89">
        <v>650.55174900829422</v>
      </c>
      <c r="C108" s="89">
        <v>981.07584722969341</v>
      </c>
      <c r="D108" s="89">
        <v>857.17010865057648</v>
      </c>
      <c r="E108" s="89">
        <v>967.13841535327549</v>
      </c>
      <c r="F108" s="89">
        <v>579.49048693969689</v>
      </c>
      <c r="G108" s="89">
        <v>456.1258865248227</v>
      </c>
      <c r="H108" s="89">
        <v>976.25879986590678</v>
      </c>
      <c r="I108" s="89">
        <v>312.99873114338078</v>
      </c>
      <c r="J108" s="89">
        <v>934.68610236872621</v>
      </c>
      <c r="K108" s="89">
        <v>1078.2836662905688</v>
      </c>
      <c r="L108" s="88">
        <v>77664</v>
      </c>
      <c r="M108" s="89">
        <v>1492.0773131757726</v>
      </c>
      <c r="N108" s="89">
        <v>1986.1185086551266</v>
      </c>
      <c r="O108" s="89">
        <v>340.58877644894204</v>
      </c>
      <c r="P108" s="89">
        <v>1163.9916794394569</v>
      </c>
      <c r="Q108" s="89">
        <v>323.2031574574159</v>
      </c>
      <c r="R108" s="89">
        <v>1693.8097405553028</v>
      </c>
      <c r="S108" s="89">
        <v>593.02811021430557</v>
      </c>
      <c r="T108" s="89">
        <v>735.42438531492087</v>
      </c>
      <c r="U108" s="89">
        <v>1027.6491902684315</v>
      </c>
      <c r="V108" s="89">
        <v>1978.9258502137147</v>
      </c>
      <c r="W108" s="89">
        <v>904.76983466159163</v>
      </c>
      <c r="X108" s="89">
        <v>6209.0384615384619</v>
      </c>
      <c r="Y108" s="89">
        <v>1209.8034934497816</v>
      </c>
      <c r="Z108" s="89">
        <v>646.67213619115989</v>
      </c>
      <c r="AA108" s="89">
        <v>1469.8683568990734</v>
      </c>
      <c r="AB108" s="89">
        <v>420.33882173788908</v>
      </c>
      <c r="AC108" s="89">
        <v>633.23346116970276</v>
      </c>
      <c r="AD108" s="89">
        <v>1831.2836985201329</v>
      </c>
      <c r="AE108" s="89">
        <v>1669.3059433585959</v>
      </c>
      <c r="AF108" s="89">
        <v>1328.680379015484</v>
      </c>
      <c r="AG108" s="89">
        <v>693.6213991769547</v>
      </c>
      <c r="AH108" s="89">
        <v>10829.990153326768</v>
      </c>
      <c r="AI108" s="89">
        <v>504.19553502694384</v>
      </c>
      <c r="AJ108" s="89">
        <v>512.32405140758874</v>
      </c>
      <c r="AK108" s="89">
        <v>510.04832527912015</v>
      </c>
      <c r="AL108" s="89">
        <v>361.76184295911747</v>
      </c>
      <c r="AM108" s="89">
        <v>554.73597698787762</v>
      </c>
      <c r="AN108" s="89">
        <v>618.33070866141736</v>
      </c>
      <c r="AO108" s="89">
        <f t="shared" si="0"/>
        <v>127700.59908448602</v>
      </c>
      <c r="AP108" s="88">
        <v>77664</v>
      </c>
      <c r="AQ108" s="40">
        <f t="shared" si="1"/>
        <v>60.817255797381122</v>
      </c>
      <c r="AR108" s="45"/>
      <c r="AS108" s="45"/>
      <c r="AT108" s="45"/>
      <c r="AU108" s="45"/>
      <c r="AV108" s="37"/>
      <c r="AW108" s="37"/>
      <c r="AX108" s="37"/>
      <c r="AY108" s="37"/>
      <c r="AZ108" s="37"/>
      <c r="BA108" s="37"/>
      <c r="BB108" s="37"/>
      <c r="BC108" s="33"/>
    </row>
    <row r="109" spans="1:55">
      <c r="A109" s="85" t="s">
        <v>403</v>
      </c>
      <c r="B109" s="89">
        <v>2171.3769860375542</v>
      </c>
      <c r="C109" s="89">
        <v>914.01222812468677</v>
      </c>
      <c r="D109" s="89">
        <v>1624.2181360993241</v>
      </c>
      <c r="E109" s="89">
        <v>1768.7254901960785</v>
      </c>
      <c r="F109" s="89">
        <v>621.36929460580905</v>
      </c>
      <c r="G109" s="89">
        <v>3010.5909888823876</v>
      </c>
      <c r="H109" s="89">
        <v>3203.0136383633962</v>
      </c>
      <c r="I109" s="89">
        <v>928.71784145576237</v>
      </c>
      <c r="J109" s="89">
        <v>441.56037248611</v>
      </c>
      <c r="K109" s="89">
        <v>1745.621575158483</v>
      </c>
      <c r="L109" s="89">
        <v>743.12505980288961</v>
      </c>
      <c r="M109" s="88">
        <v>155937</v>
      </c>
      <c r="N109" s="89">
        <v>1551.0984011438968</v>
      </c>
      <c r="O109" s="89">
        <v>908.44102731882867</v>
      </c>
      <c r="P109" s="89">
        <v>4935.886722376973</v>
      </c>
      <c r="Q109" s="89">
        <v>1143.7637833864248</v>
      </c>
      <c r="R109" s="89">
        <v>435.13797942001872</v>
      </c>
      <c r="S109" s="89">
        <v>386.91665153441073</v>
      </c>
      <c r="T109" s="89">
        <v>1196.2607861936719</v>
      </c>
      <c r="U109" s="89">
        <v>1210.2151005834712</v>
      </c>
      <c r="V109" s="89">
        <v>1238.2093023255813</v>
      </c>
      <c r="W109" s="89">
        <v>901.55268460353204</v>
      </c>
      <c r="X109" s="89">
        <v>1287.6685012363405</v>
      </c>
      <c r="Y109" s="89">
        <v>438.84840804688736</v>
      </c>
      <c r="Z109" s="89">
        <v>1882.8605553896684</v>
      </c>
      <c r="AA109" s="89">
        <v>908.58951175406878</v>
      </c>
      <c r="AB109" s="89">
        <v>558.48507840161858</v>
      </c>
      <c r="AC109" s="89">
        <v>1713.8177100227053</v>
      </c>
      <c r="AD109" s="89">
        <v>4065.0114591291058</v>
      </c>
      <c r="AE109" s="89">
        <v>1301.8976512676932</v>
      </c>
      <c r="AF109" s="89">
        <v>3601.5034453956982</v>
      </c>
      <c r="AG109" s="89">
        <v>1276.5485528807142</v>
      </c>
      <c r="AH109" s="89">
        <v>12316.49336106223</v>
      </c>
      <c r="AI109" s="89">
        <v>580.7152357026747</v>
      </c>
      <c r="AJ109" s="89">
        <v>811.08150660046033</v>
      </c>
      <c r="AK109" s="89">
        <v>1143.796711509716</v>
      </c>
      <c r="AL109" s="89">
        <v>2395.1664876476907</v>
      </c>
      <c r="AM109" s="89">
        <v>1097.2229748035763</v>
      </c>
      <c r="AN109" s="89">
        <v>1143.2564640111809</v>
      </c>
      <c r="AO109" s="89">
        <f t="shared" si="0"/>
        <v>223539.77766496132</v>
      </c>
      <c r="AP109" s="88">
        <v>155937</v>
      </c>
      <c r="AQ109" s="40">
        <f t="shared" si="1"/>
        <v>69.758054530105369</v>
      </c>
      <c r="AR109" s="45"/>
      <c r="AS109" s="45"/>
      <c r="AT109" s="45"/>
      <c r="AU109" s="45"/>
      <c r="AV109" s="37"/>
      <c r="AW109" s="37"/>
      <c r="AX109" s="37"/>
      <c r="AY109" s="37"/>
      <c r="AZ109" s="37"/>
      <c r="BA109" s="37"/>
      <c r="BB109" s="37"/>
      <c r="BC109" s="33"/>
    </row>
    <row r="110" spans="1:55">
      <c r="A110" s="85" t="s">
        <v>413</v>
      </c>
      <c r="B110" s="89">
        <v>939.37721308060827</v>
      </c>
      <c r="C110" s="89">
        <v>728.77007911771761</v>
      </c>
      <c r="D110" s="89">
        <v>835.95405645878839</v>
      </c>
      <c r="E110" s="89">
        <v>2236.6724522687828</v>
      </c>
      <c r="F110" s="89">
        <v>1841.188524590164</v>
      </c>
      <c r="G110" s="89">
        <v>558.76411815812344</v>
      </c>
      <c r="H110" s="89">
        <v>1203.8776353865233</v>
      </c>
      <c r="I110" s="89">
        <v>357.64800644381796</v>
      </c>
      <c r="J110" s="89">
        <v>488.37631988921584</v>
      </c>
      <c r="K110" s="89">
        <v>1037.6508909752827</v>
      </c>
      <c r="L110" s="89">
        <v>1292.6764314247671</v>
      </c>
      <c r="M110" s="89">
        <v>2026.9985701286882</v>
      </c>
      <c r="N110" s="88">
        <v>119326</v>
      </c>
      <c r="O110" s="89">
        <v>460.96953598406242</v>
      </c>
      <c r="P110" s="89">
        <v>1898.2146045349045</v>
      </c>
      <c r="Q110" s="89">
        <v>437.50117161870844</v>
      </c>
      <c r="R110" s="89">
        <v>639.28878199622056</v>
      </c>
      <c r="S110" s="89">
        <v>369.95398906155049</v>
      </c>
      <c r="T110" s="89">
        <v>1446.4889036104669</v>
      </c>
      <c r="U110" s="89">
        <v>871.71622130222067</v>
      </c>
      <c r="V110" s="89">
        <v>1199.8422535211268</v>
      </c>
      <c r="W110" s="89">
        <v>687.73960216998194</v>
      </c>
      <c r="X110" s="89">
        <v>1879.5552450809175</v>
      </c>
      <c r="Y110" s="89">
        <v>537.74262422360243</v>
      </c>
      <c r="Z110" s="89">
        <v>1200.399771559109</v>
      </c>
      <c r="AA110" s="89">
        <v>1906.831119544592</v>
      </c>
      <c r="AB110" s="89">
        <v>361.09067124519663</v>
      </c>
      <c r="AC110" s="89">
        <v>701.5934138892577</v>
      </c>
      <c r="AD110" s="89">
        <v>1865.3073147931759</v>
      </c>
      <c r="AE110" s="89">
        <v>1242.9313929313928</v>
      </c>
      <c r="AF110" s="89">
        <v>1442.7101631116689</v>
      </c>
      <c r="AG110" s="89">
        <v>837.96164772727275</v>
      </c>
      <c r="AH110" s="89">
        <v>8833.226250573658</v>
      </c>
      <c r="AI110" s="89">
        <v>2021.4506172839506</v>
      </c>
      <c r="AJ110" s="89">
        <v>478.02284082798002</v>
      </c>
      <c r="AK110" s="89">
        <v>687.92328438717414</v>
      </c>
      <c r="AL110" s="89">
        <v>484.49755567626289</v>
      </c>
      <c r="AM110" s="89">
        <v>893.31642219036064</v>
      </c>
      <c r="AN110" s="89">
        <v>957.47171283651971</v>
      </c>
      <c r="AO110" s="89">
        <f t="shared" si="0"/>
        <v>167217.70140960391</v>
      </c>
      <c r="AP110" s="88">
        <v>119326</v>
      </c>
      <c r="AQ110" s="40">
        <f t="shared" si="1"/>
        <v>71.359670055329843</v>
      </c>
      <c r="AR110" s="45"/>
      <c r="AS110" s="45"/>
      <c r="AT110" s="45"/>
      <c r="AU110" s="45"/>
      <c r="AV110" s="37"/>
      <c r="AW110" s="37"/>
      <c r="AX110" s="37"/>
      <c r="AY110" s="37"/>
      <c r="AZ110" s="37"/>
      <c r="BA110" s="37"/>
      <c r="BB110" s="37"/>
      <c r="BC110" s="33"/>
    </row>
    <row r="111" spans="1:55">
      <c r="A111" s="85" t="s">
        <v>391</v>
      </c>
      <c r="B111" s="89">
        <v>3565.177865612648</v>
      </c>
      <c r="C111" s="89">
        <v>586.5504598957998</v>
      </c>
      <c r="D111" s="89">
        <v>980.354771390628</v>
      </c>
      <c r="E111" s="89">
        <v>1102.8854383176426</v>
      </c>
      <c r="F111" s="89">
        <v>339.9224439610328</v>
      </c>
      <c r="G111" s="89">
        <v>815.51751466159453</v>
      </c>
      <c r="H111" s="89">
        <v>3794.8657805577277</v>
      </c>
      <c r="I111" s="89">
        <v>699.13399464651241</v>
      </c>
      <c r="J111" s="89">
        <v>299.1728964529982</v>
      </c>
      <c r="K111" s="89">
        <v>1316.9990272373541</v>
      </c>
      <c r="L111" s="89">
        <v>476.32014719411222</v>
      </c>
      <c r="M111" s="89">
        <v>2550.9079011941762</v>
      </c>
      <c r="N111" s="89">
        <v>990.50385988212838</v>
      </c>
      <c r="O111" s="88">
        <v>55533</v>
      </c>
      <c r="P111" s="89">
        <v>1489.6875437859044</v>
      </c>
      <c r="Q111" s="89">
        <v>2218.4885931558938</v>
      </c>
      <c r="R111" s="89">
        <v>255.53114056169747</v>
      </c>
      <c r="S111" s="89">
        <v>250.85354367789029</v>
      </c>
      <c r="T111" s="89">
        <v>1066.9313462008306</v>
      </c>
      <c r="U111" s="89">
        <v>874.12882123537554</v>
      </c>
      <c r="V111" s="89">
        <v>724.44383971698755</v>
      </c>
      <c r="W111" s="89">
        <v>539.04046488555025</v>
      </c>
      <c r="X111" s="89">
        <v>869.89438517081578</v>
      </c>
      <c r="Y111" s="89">
        <v>295.3256582453896</v>
      </c>
      <c r="Z111" s="89">
        <v>916.12668894377452</v>
      </c>
      <c r="AA111" s="89">
        <v>492.55779756555836</v>
      </c>
      <c r="AB111" s="89">
        <v>341.20055624227444</v>
      </c>
      <c r="AC111" s="89">
        <v>579.92536494347496</v>
      </c>
      <c r="AD111" s="89">
        <v>1645.5313885166477</v>
      </c>
      <c r="AE111" s="89">
        <v>666.12813370473532</v>
      </c>
      <c r="AF111" s="89">
        <v>2190.1714285714284</v>
      </c>
      <c r="AG111" s="89">
        <v>483.3964969783878</v>
      </c>
      <c r="AH111" s="89">
        <v>6306.0365304283723</v>
      </c>
      <c r="AI111" s="89">
        <v>374.47112635791882</v>
      </c>
      <c r="AJ111" s="89">
        <v>551.11092824226466</v>
      </c>
      <c r="AK111" s="89">
        <v>4579.7506234413968</v>
      </c>
      <c r="AL111" s="89">
        <v>1010.8340888485948</v>
      </c>
      <c r="AM111" s="89">
        <v>1455.7332854061826</v>
      </c>
      <c r="AN111" s="89">
        <v>1656.9885212694126</v>
      </c>
      <c r="AO111" s="89">
        <f t="shared" si="0"/>
        <v>104885.60039710111</v>
      </c>
      <c r="AP111" s="88">
        <v>55533</v>
      </c>
      <c r="AQ111" s="40">
        <f t="shared" si="1"/>
        <v>52.946257436435339</v>
      </c>
      <c r="AR111" s="45"/>
      <c r="AS111" s="45"/>
      <c r="AT111" s="45"/>
      <c r="AU111" s="45"/>
      <c r="AV111" s="37"/>
      <c r="AW111" s="37"/>
      <c r="AX111" s="37"/>
      <c r="AY111" s="37"/>
      <c r="AZ111" s="37"/>
      <c r="BA111" s="37"/>
      <c r="BB111" s="37"/>
      <c r="BC111" s="33"/>
    </row>
    <row r="112" spans="1:55">
      <c r="A112" s="85" t="s">
        <v>401</v>
      </c>
      <c r="B112" s="89">
        <v>1913.8340759601103</v>
      </c>
      <c r="C112" s="89">
        <v>855.93204430260926</v>
      </c>
      <c r="D112" s="89">
        <v>1282.8823237338629</v>
      </c>
      <c r="E112" s="89">
        <v>2929.6849626502112</v>
      </c>
      <c r="F112" s="89">
        <v>951.04525006615506</v>
      </c>
      <c r="G112" s="89">
        <v>1346.8848167539265</v>
      </c>
      <c r="H112" s="89">
        <v>2249.4824656264482</v>
      </c>
      <c r="I112" s="89">
        <v>640.2595529920693</v>
      </c>
      <c r="J112" s="89">
        <v>453.30173521850901</v>
      </c>
      <c r="K112" s="89">
        <v>1453.4353193773484</v>
      </c>
      <c r="L112" s="89">
        <v>850.27370264944159</v>
      </c>
      <c r="M112" s="89">
        <v>7239.4150417827304</v>
      </c>
      <c r="N112" s="89">
        <v>2130.4409926798785</v>
      </c>
      <c r="O112" s="89">
        <v>778.10004203446817</v>
      </c>
      <c r="P112" s="88">
        <v>106319</v>
      </c>
      <c r="Q112" s="89">
        <v>871.16461366181409</v>
      </c>
      <c r="R112" s="89">
        <v>495.84277148567622</v>
      </c>
      <c r="S112" s="89">
        <v>384.29975651546579</v>
      </c>
      <c r="T112" s="89">
        <v>1543.3645520409966</v>
      </c>
      <c r="U112" s="89">
        <v>1085.1866312665938</v>
      </c>
      <c r="V112" s="89">
        <v>1261.5329937211231</v>
      </c>
      <c r="W112" s="89">
        <v>841.69525284939687</v>
      </c>
      <c r="X112" s="89">
        <v>1410.6518699755331</v>
      </c>
      <c r="Y112" s="89">
        <v>463.05365201403981</v>
      </c>
      <c r="Z112" s="89">
        <v>4065.5705996131528</v>
      </c>
      <c r="AA112" s="89">
        <v>1186.6561700452667</v>
      </c>
      <c r="AB112" s="89">
        <v>487.2035300606729</v>
      </c>
      <c r="AC112" s="89">
        <v>1422.2611036339167</v>
      </c>
      <c r="AD112" s="89">
        <v>3293.439240767485</v>
      </c>
      <c r="AE112" s="89">
        <v>1394.5184938353882</v>
      </c>
      <c r="AF112" s="89">
        <v>2520.1052016364702</v>
      </c>
      <c r="AG112" s="89">
        <v>1526.8197994176642</v>
      </c>
      <c r="AH112" s="89">
        <v>11679.368932038835</v>
      </c>
      <c r="AI112" s="89">
        <v>852.0598438855161</v>
      </c>
      <c r="AJ112" s="89">
        <v>675.38321903993551</v>
      </c>
      <c r="AK112" s="89">
        <v>1044.641638225256</v>
      </c>
      <c r="AL112" s="89">
        <v>1230.6291390728477</v>
      </c>
      <c r="AM112" s="89">
        <v>1225.7415254237289</v>
      </c>
      <c r="AN112" s="89">
        <v>1239.2374700164121</v>
      </c>
      <c r="AO112" s="89">
        <f t="shared" si="0"/>
        <v>173594.40032607096</v>
      </c>
      <c r="AP112" s="88">
        <v>106319</v>
      </c>
      <c r="AQ112" s="40">
        <f t="shared" si="1"/>
        <v>61.245639145211918</v>
      </c>
      <c r="AR112" s="45"/>
      <c r="AS112" s="45"/>
      <c r="AT112" s="45"/>
      <c r="AU112" s="45"/>
      <c r="AV112" s="37"/>
      <c r="AW112" s="37"/>
      <c r="AX112" s="37"/>
      <c r="AY112" s="37"/>
      <c r="AZ112" s="37"/>
      <c r="BA112" s="37"/>
      <c r="BB112" s="37"/>
      <c r="BC112" s="33"/>
    </row>
    <row r="113" spans="1:55">
      <c r="A113" s="85" t="s">
        <v>381</v>
      </c>
      <c r="B113" s="89">
        <v>5166.0366552119131</v>
      </c>
      <c r="C113" s="89">
        <v>677.69768133174796</v>
      </c>
      <c r="D113" s="89">
        <v>1201.034282393957</v>
      </c>
      <c r="E113" s="89">
        <v>1281.3210227272725</v>
      </c>
      <c r="F113" s="89">
        <v>398.13891658358261</v>
      </c>
      <c r="G113" s="89">
        <v>1222.4043715846994</v>
      </c>
      <c r="H113" s="89">
        <v>5933.5370823145886</v>
      </c>
      <c r="I113" s="89">
        <v>940.52107604321122</v>
      </c>
      <c r="J113" s="89">
        <v>336.11508220157253</v>
      </c>
      <c r="K113" s="89">
        <v>1522.4908630868711</v>
      </c>
      <c r="L113" s="89">
        <v>537.76485251350232</v>
      </c>
      <c r="M113" s="89">
        <v>3821.0487625581964</v>
      </c>
      <c r="N113" s="89">
        <v>1118.436591995501</v>
      </c>
      <c r="O113" s="89">
        <v>2639.4011406844106</v>
      </c>
      <c r="P113" s="89">
        <v>1984.3038447181784</v>
      </c>
      <c r="Q113" s="88">
        <v>46677</v>
      </c>
      <c r="R113" s="89">
        <v>294.87321711568939</v>
      </c>
      <c r="S113" s="89">
        <v>286.23723804406234</v>
      </c>
      <c r="T113" s="89">
        <v>1124.6330157095031</v>
      </c>
      <c r="U113" s="89">
        <v>992.49392943865155</v>
      </c>
      <c r="V113" s="89">
        <v>844.18899635325829</v>
      </c>
      <c r="W113" s="89">
        <v>632.86463100091521</v>
      </c>
      <c r="X113" s="89">
        <v>971.44662414249603</v>
      </c>
      <c r="Y113" s="89">
        <v>331.15586899354531</v>
      </c>
      <c r="Z113" s="89">
        <v>1152.7787934186472</v>
      </c>
      <c r="AA113" s="89">
        <v>576.81048502822159</v>
      </c>
      <c r="AB113" s="89">
        <v>404.47843209085084</v>
      </c>
      <c r="AC113" s="89">
        <v>752.44944460267732</v>
      </c>
      <c r="AD113" s="89">
        <v>2100.7106198183974</v>
      </c>
      <c r="AE113" s="89">
        <v>795.54224883566201</v>
      </c>
      <c r="AF113" s="89">
        <v>2852.2573176781875</v>
      </c>
      <c r="AG113" s="89">
        <v>780.45311724822227</v>
      </c>
      <c r="AH113" s="89">
        <v>7616.0253239687408</v>
      </c>
      <c r="AI113" s="89">
        <v>424.14463032919588</v>
      </c>
      <c r="AJ113" s="89">
        <v>649.51023179129083</v>
      </c>
      <c r="AK113" s="89">
        <v>2239.0636430138993</v>
      </c>
      <c r="AL113" s="89">
        <v>1924.8165731549416</v>
      </c>
      <c r="AM113" s="89">
        <v>1361.7518493611299</v>
      </c>
      <c r="AN113" s="89">
        <v>1462.0196604110813</v>
      </c>
      <c r="AO113" s="89">
        <f t="shared" si="0"/>
        <v>106027.95811749849</v>
      </c>
      <c r="AP113" s="88">
        <v>46677</v>
      </c>
      <c r="AQ113" s="40">
        <f t="shared" si="1"/>
        <v>44.023294260060439</v>
      </c>
      <c r="AR113" s="45"/>
      <c r="AS113" s="45"/>
      <c r="AT113" s="45"/>
      <c r="AU113" s="45"/>
      <c r="AV113" s="37"/>
      <c r="AW113" s="37"/>
      <c r="AX113" s="37"/>
      <c r="AY113" s="37"/>
      <c r="AZ113" s="37"/>
      <c r="BA113" s="37"/>
      <c r="BB113" s="37"/>
      <c r="BC113" s="33"/>
    </row>
    <row r="114" spans="1:55">
      <c r="A114" s="85" t="s">
        <v>383</v>
      </c>
      <c r="B114" s="89">
        <v>738.30727674551849</v>
      </c>
      <c r="C114" s="89">
        <v>1207.8278145695365</v>
      </c>
      <c r="D114" s="89">
        <v>1048.3769527287482</v>
      </c>
      <c r="E114" s="89">
        <v>1083.9341504446047</v>
      </c>
      <c r="F114" s="89">
        <v>677.985285795133</v>
      </c>
      <c r="G114" s="89">
        <v>557.49268609816875</v>
      </c>
      <c r="H114" s="89">
        <v>1128.6644446166965</v>
      </c>
      <c r="I114" s="89">
        <v>368.66489538359349</v>
      </c>
      <c r="J114" s="89">
        <v>987.86764705882354</v>
      </c>
      <c r="K114" s="89">
        <v>1259.5162415691138</v>
      </c>
      <c r="L114" s="89">
        <v>3535.0022758306782</v>
      </c>
      <c r="M114" s="89">
        <v>1823.3980355472404</v>
      </c>
      <c r="N114" s="89">
        <v>2049.9226936952414</v>
      </c>
      <c r="O114" s="89">
        <v>381.32939641557374</v>
      </c>
      <c r="P114" s="89">
        <v>1416.6422385076617</v>
      </c>
      <c r="Q114" s="89">
        <v>369.86529318541994</v>
      </c>
      <c r="R114" s="88">
        <v>37213</v>
      </c>
      <c r="S114" s="89">
        <v>720.57828880622253</v>
      </c>
      <c r="T114" s="89">
        <v>781.2075134168158</v>
      </c>
      <c r="U114" s="89">
        <v>1194.9183147033534</v>
      </c>
      <c r="V114" s="89">
        <v>2967.8372352285392</v>
      </c>
      <c r="W114" s="89">
        <v>1175.6414219474498</v>
      </c>
      <c r="X114" s="89">
        <v>4069.447945550794</v>
      </c>
      <c r="Y114" s="89">
        <v>1173.670832450752</v>
      </c>
      <c r="Z114" s="89">
        <v>753.45919464691121</v>
      </c>
      <c r="AA114" s="89">
        <v>2012.4833110814418</v>
      </c>
      <c r="AB114" s="89">
        <v>524.40037995725481</v>
      </c>
      <c r="AC114" s="89">
        <v>853.03519535033911</v>
      </c>
      <c r="AD114" s="89">
        <v>2454.3819188191878</v>
      </c>
      <c r="AE114" s="89">
        <v>2977.5524724297402</v>
      </c>
      <c r="AF114" s="89">
        <v>1608.4677795393079</v>
      </c>
      <c r="AG114" s="89">
        <v>976.89919271372378</v>
      </c>
      <c r="AH114" s="89">
        <v>15594.571602187563</v>
      </c>
      <c r="AI114" s="89">
        <v>538.38882038635438</v>
      </c>
      <c r="AJ114" s="89">
        <v>614.24378611391364</v>
      </c>
      <c r="AK114" s="89">
        <v>566.11590628853276</v>
      </c>
      <c r="AL114" s="89">
        <v>430.8569220365182</v>
      </c>
      <c r="AM114" s="89">
        <v>599.88890534735594</v>
      </c>
      <c r="AN114" s="89">
        <v>662.43757592117697</v>
      </c>
      <c r="AO114" s="89">
        <f t="shared" si="0"/>
        <v>99098.281843114994</v>
      </c>
      <c r="AP114" s="88">
        <v>37213</v>
      </c>
      <c r="AQ114" s="40">
        <f t="shared" si="1"/>
        <v>37.5516096827116</v>
      </c>
      <c r="AR114" s="45"/>
      <c r="AS114" s="45"/>
      <c r="AT114" s="45"/>
      <c r="AU114" s="45"/>
      <c r="AV114" s="37"/>
      <c r="AW114" s="37"/>
      <c r="AX114" s="37"/>
      <c r="AY114" s="37"/>
      <c r="AZ114" s="37"/>
      <c r="BA114" s="37"/>
      <c r="BB114" s="37"/>
      <c r="BC114" s="33"/>
    </row>
    <row r="115" spans="1:55">
      <c r="A115" s="85" t="s">
        <v>408</v>
      </c>
      <c r="B115" s="89">
        <v>595.25506500362962</v>
      </c>
      <c r="C115" s="89">
        <v>3050.8865841418533</v>
      </c>
      <c r="D115" s="89">
        <v>1226.6943620178042</v>
      </c>
      <c r="E115" s="89">
        <v>691.22605363984678</v>
      </c>
      <c r="F115" s="89">
        <v>342.05767583515751</v>
      </c>
      <c r="G115" s="89">
        <v>479.10419964614954</v>
      </c>
      <c r="H115" s="89">
        <v>1027.2964583039368</v>
      </c>
      <c r="I115" s="89">
        <v>358.8910442935661</v>
      </c>
      <c r="J115" s="89">
        <v>1935.7461406518012</v>
      </c>
      <c r="K115" s="89">
        <v>1568.1949806949808</v>
      </c>
      <c r="L115" s="89">
        <v>1080.7681603117173</v>
      </c>
      <c r="M115" s="89">
        <v>1415.8071545305975</v>
      </c>
      <c r="N115" s="89">
        <v>1035.9058946089071</v>
      </c>
      <c r="O115" s="89">
        <v>326.89545561572874</v>
      </c>
      <c r="P115" s="89">
        <v>958.77897015059966</v>
      </c>
      <c r="Q115" s="89">
        <v>313.52095647501346</v>
      </c>
      <c r="R115" s="89">
        <v>629.23571187013863</v>
      </c>
      <c r="S115" s="88">
        <v>42615</v>
      </c>
      <c r="T115" s="89">
        <v>539.86277661021143</v>
      </c>
      <c r="U115" s="89">
        <v>1944.166200335758</v>
      </c>
      <c r="V115" s="89">
        <v>3827.6779295470883</v>
      </c>
      <c r="W115" s="89">
        <v>2281.4637072585479</v>
      </c>
      <c r="X115" s="89">
        <v>2496.6749149396846</v>
      </c>
      <c r="Y115" s="89">
        <v>1331.3070639115811</v>
      </c>
      <c r="Z115" s="89">
        <v>503.16789020108524</v>
      </c>
      <c r="AA115" s="89">
        <v>712.44239631336404</v>
      </c>
      <c r="AB115" s="89">
        <v>782.51240255138202</v>
      </c>
      <c r="AC115" s="89">
        <v>400.37129650678185</v>
      </c>
      <c r="AD115" s="89">
        <v>2186.7534246575342</v>
      </c>
      <c r="AE115" s="89">
        <v>1581.6137566137565</v>
      </c>
      <c r="AF115" s="89">
        <v>1633.6048494032962</v>
      </c>
      <c r="AG115" s="89">
        <v>584.73547267996537</v>
      </c>
      <c r="AH115" s="89">
        <v>16069.797537048635</v>
      </c>
      <c r="AI115" s="89">
        <v>308.18759312995059</v>
      </c>
      <c r="AJ115" s="89">
        <v>802.72084382116736</v>
      </c>
      <c r="AK115" s="89">
        <v>483.53870458135862</v>
      </c>
      <c r="AL115" s="89">
        <v>354.09289400555775</v>
      </c>
      <c r="AM115" s="89">
        <v>455.0137632717263</v>
      </c>
      <c r="AN115" s="89">
        <v>513.20123385789714</v>
      </c>
      <c r="AO115" s="89">
        <f t="shared" si="0"/>
        <v>99444.171519037744</v>
      </c>
      <c r="AP115" s="88">
        <v>42615</v>
      </c>
      <c r="AQ115" s="40">
        <f t="shared" si="1"/>
        <v>42.853190236334484</v>
      </c>
      <c r="AR115" s="45"/>
      <c r="AS115" s="42"/>
      <c r="AT115" s="45"/>
      <c r="AU115" s="45"/>
      <c r="AV115" s="37"/>
      <c r="AW115" s="37"/>
      <c r="AX115" s="37"/>
      <c r="AY115" s="37"/>
      <c r="AZ115" s="37"/>
      <c r="BA115" s="37"/>
      <c r="BB115" s="37"/>
      <c r="BC115" s="33"/>
    </row>
    <row r="116" spans="1:55">
      <c r="A116" s="85" t="s">
        <v>415</v>
      </c>
      <c r="B116" s="89">
        <v>1485.980230642504</v>
      </c>
      <c r="C116" s="89">
        <v>564.82502322700532</v>
      </c>
      <c r="D116" s="89">
        <v>757.80173045901165</v>
      </c>
      <c r="E116" s="89">
        <v>3033.1203765971759</v>
      </c>
      <c r="F116" s="89">
        <v>614.35897435897436</v>
      </c>
      <c r="G116" s="89">
        <v>574.87150837988827</v>
      </c>
      <c r="H116" s="89">
        <v>1456.5269580874262</v>
      </c>
      <c r="I116" s="89">
        <v>385.23338538955403</v>
      </c>
      <c r="J116" s="89">
        <v>334.91809116809117</v>
      </c>
      <c r="K116" s="89">
        <v>977.17430530494414</v>
      </c>
      <c r="L116" s="89">
        <v>653.95756146850783</v>
      </c>
      <c r="M116" s="89">
        <v>2135.8307081221751</v>
      </c>
      <c r="N116" s="89">
        <v>1976.2504140443855</v>
      </c>
      <c r="O116" s="89">
        <v>678.38993403371614</v>
      </c>
      <c r="P116" s="89">
        <v>1878.7594981445484</v>
      </c>
      <c r="Q116" s="89">
        <v>601.0430079835179</v>
      </c>
      <c r="R116" s="89">
        <v>332.85330948121646</v>
      </c>
      <c r="S116" s="89">
        <v>263.41327729014711</v>
      </c>
      <c r="T116" s="88">
        <v>87339</v>
      </c>
      <c r="U116" s="89">
        <v>755.06112469437653</v>
      </c>
      <c r="V116" s="89">
        <v>583.77281947261667</v>
      </c>
      <c r="W116" s="89">
        <v>527.08751992238933</v>
      </c>
      <c r="X116" s="89">
        <v>1116.193044319989</v>
      </c>
      <c r="Y116" s="89">
        <v>350.49022708583715</v>
      </c>
      <c r="Z116" s="89">
        <v>1537.2257435397366</v>
      </c>
      <c r="AA116" s="89">
        <v>740.71253071253068</v>
      </c>
      <c r="AB116" s="89">
        <v>301.15922263893623</v>
      </c>
      <c r="AC116" s="89">
        <v>567.2249060654857</v>
      </c>
      <c r="AD116" s="89">
        <v>1526.2740223730757</v>
      </c>
      <c r="AE116" s="89">
        <v>778.01635991820046</v>
      </c>
      <c r="AF116" s="89">
        <v>1438.7387387387389</v>
      </c>
      <c r="AG116" s="89">
        <v>573.9965945025541</v>
      </c>
      <c r="AH116" s="89">
        <v>6452.4304391552132</v>
      </c>
      <c r="AI116" s="89">
        <v>953.3478893740903</v>
      </c>
      <c r="AJ116" s="89">
        <v>433.13284180571725</v>
      </c>
      <c r="AK116" s="89">
        <v>1048.3388514670623</v>
      </c>
      <c r="AL116" s="89">
        <v>581.99138718517554</v>
      </c>
      <c r="AM116" s="89">
        <v>2385.0706713780919</v>
      </c>
      <c r="AN116" s="89">
        <v>2244.1700960219478</v>
      </c>
      <c r="AO116" s="89">
        <f t="shared" si="0"/>
        <v>130938.74332455455</v>
      </c>
      <c r="AP116" s="88">
        <v>87339</v>
      </c>
      <c r="AQ116" s="40">
        <f t="shared" si="1"/>
        <v>66.702182854707132</v>
      </c>
      <c r="AR116" s="45"/>
      <c r="AS116" s="45"/>
      <c r="AT116" s="45"/>
      <c r="AU116" s="45"/>
      <c r="AV116" s="37"/>
      <c r="AW116" s="37"/>
      <c r="AX116" s="37"/>
      <c r="AY116" s="37"/>
      <c r="AZ116" s="37"/>
      <c r="BA116" s="37"/>
      <c r="BB116" s="37"/>
      <c r="BC116" s="33"/>
    </row>
    <row r="117" spans="1:55">
      <c r="A117" s="85" t="s">
        <v>406</v>
      </c>
      <c r="B117" s="89">
        <v>599.32890365448509</v>
      </c>
      <c r="C117" s="89">
        <v>2111.8805002315885</v>
      </c>
      <c r="D117" s="89">
        <v>1884.8987780412183</v>
      </c>
      <c r="E117" s="89">
        <v>574.81042503026822</v>
      </c>
      <c r="F117" s="89">
        <v>251.48694982856344</v>
      </c>
      <c r="G117" s="89">
        <v>503.68086147821828</v>
      </c>
      <c r="H117" s="89">
        <v>1190.7834478246648</v>
      </c>
      <c r="I117" s="89">
        <v>454.05460681051227</v>
      </c>
      <c r="J117" s="89">
        <v>566.08146067415726</v>
      </c>
      <c r="K117" s="89">
        <v>3411.6967660646787</v>
      </c>
      <c r="L117" s="89">
        <v>574.3104340752792</v>
      </c>
      <c r="M117" s="89">
        <v>1357.9813637551163</v>
      </c>
      <c r="N117" s="89">
        <v>748.50081545602814</v>
      </c>
      <c r="O117" s="89">
        <v>349.30808906780732</v>
      </c>
      <c r="P117" s="89">
        <v>830.22801811650788</v>
      </c>
      <c r="Q117" s="89">
        <v>333.35952006856161</v>
      </c>
      <c r="R117" s="89">
        <v>319.97420464316423</v>
      </c>
      <c r="S117" s="89">
        <v>596.18074986010072</v>
      </c>
      <c r="T117" s="89">
        <v>474.53952730236347</v>
      </c>
      <c r="U117" s="88">
        <v>138969</v>
      </c>
      <c r="V117" s="89">
        <v>1308.0211276255989</v>
      </c>
      <c r="W117" s="89">
        <v>1473.5373886090663</v>
      </c>
      <c r="X117" s="89">
        <v>1198.4780994803268</v>
      </c>
      <c r="Y117" s="89">
        <v>489.08994615588313</v>
      </c>
      <c r="Z117" s="89">
        <v>436.04868266371614</v>
      </c>
      <c r="AA117" s="89">
        <v>464.90862826740693</v>
      </c>
      <c r="AB117" s="89">
        <v>1157.3637316561847</v>
      </c>
      <c r="AC117" s="89">
        <v>274.80626202735732</v>
      </c>
      <c r="AD117" s="89">
        <v>1986.4733698357393</v>
      </c>
      <c r="AE117" s="89">
        <v>890.50962868390263</v>
      </c>
      <c r="AF117" s="89">
        <v>2123.8271148873291</v>
      </c>
      <c r="AG117" s="89">
        <v>442.55438859714928</v>
      </c>
      <c r="AH117" s="89">
        <v>10612.046864231565</v>
      </c>
      <c r="AI117" s="89">
        <v>239.86449368247571</v>
      </c>
      <c r="AJ117" s="89">
        <v>1742.6749934946656</v>
      </c>
      <c r="AK117" s="89">
        <v>509.17156482200289</v>
      </c>
      <c r="AL117" s="89">
        <v>363.53113791979132</v>
      </c>
      <c r="AM117" s="89">
        <v>426.50202727607814</v>
      </c>
      <c r="AN117" s="89">
        <v>486.59098795419624</v>
      </c>
      <c r="AO117" s="89">
        <f t="shared" si="0"/>
        <v>182728.08585985369</v>
      </c>
      <c r="AP117" s="88">
        <v>138969</v>
      </c>
      <c r="AQ117" s="40">
        <f t="shared" si="1"/>
        <v>76.052348135789344</v>
      </c>
      <c r="AR117" s="45"/>
      <c r="AS117" s="45"/>
      <c r="AT117" s="45"/>
      <c r="AU117" s="45"/>
      <c r="AV117" s="37"/>
      <c r="AW117" s="37"/>
      <c r="AX117" s="37"/>
      <c r="AY117" s="37"/>
      <c r="AZ117" s="37"/>
      <c r="BA117" s="37"/>
      <c r="BB117" s="37"/>
      <c r="BC117" s="33"/>
    </row>
    <row r="118" spans="1:55">
      <c r="A118" s="85" t="s">
        <v>398</v>
      </c>
      <c r="B118" s="89">
        <v>710.00472292191432</v>
      </c>
      <c r="C118" s="89">
        <v>2303.9666498231431</v>
      </c>
      <c r="D118" s="89">
        <v>1388.3530360021493</v>
      </c>
      <c r="E118" s="89">
        <v>875.77669902912623</v>
      </c>
      <c r="F118" s="89">
        <v>462.78650527942312</v>
      </c>
      <c r="G118" s="89">
        <v>598.54583527221973</v>
      </c>
      <c r="H118" s="89">
        <v>1192.8319816498731</v>
      </c>
      <c r="I118" s="89">
        <v>414.19776119402985</v>
      </c>
      <c r="J118" s="89">
        <v>1333.9716312056739</v>
      </c>
      <c r="K118" s="89">
        <v>1611.5960718182719</v>
      </c>
      <c r="L118" s="89">
        <v>1443.3005017654712</v>
      </c>
      <c r="M118" s="89">
        <v>1813.2209302325582</v>
      </c>
      <c r="N118" s="89">
        <v>1344.5183098591549</v>
      </c>
      <c r="O118" s="89">
        <v>377.80121096673241</v>
      </c>
      <c r="P118" s="89">
        <v>1259.5545551474945</v>
      </c>
      <c r="Q118" s="89">
        <v>370.04122403678451</v>
      </c>
      <c r="R118" s="89">
        <v>1037.1516164994425</v>
      </c>
      <c r="S118" s="89">
        <v>1531.8116462976277</v>
      </c>
      <c r="T118" s="89">
        <v>478.80598651389727</v>
      </c>
      <c r="U118" s="89">
        <v>1707.0261638619336</v>
      </c>
      <c r="V118" s="88">
        <v>106486</v>
      </c>
      <c r="W118" s="89">
        <v>2493.0842346771551</v>
      </c>
      <c r="X118" s="89">
        <v>2829.7107800175286</v>
      </c>
      <c r="Y118" s="89">
        <v>1241.2410394265232</v>
      </c>
      <c r="Z118" s="89">
        <v>644.03023184557253</v>
      </c>
      <c r="AA118" s="89">
        <v>1048.2267037552156</v>
      </c>
      <c r="AB118" s="89">
        <v>831.26293995859214</v>
      </c>
      <c r="AC118" s="89">
        <v>946.89964157706095</v>
      </c>
      <c r="AD118" s="89">
        <v>3071.046556367834</v>
      </c>
      <c r="AE118" s="89">
        <v>3325.3476360746918</v>
      </c>
      <c r="AF118" s="89">
        <v>1903.4985100982233</v>
      </c>
      <c r="AG118" s="89">
        <v>878.68180971886056</v>
      </c>
      <c r="AH118" s="89">
        <v>28367.870302137067</v>
      </c>
      <c r="AI118" s="89">
        <v>393.99438540204534</v>
      </c>
      <c r="AJ118" s="89">
        <v>835.25816911948107</v>
      </c>
      <c r="AK118" s="89">
        <v>552.65723743605179</v>
      </c>
      <c r="AL118" s="89">
        <v>434.04379562043795</v>
      </c>
      <c r="AM118" s="89">
        <v>537.47179827471803</v>
      </c>
      <c r="AN118" s="89">
        <v>598.57308372461728</v>
      </c>
      <c r="AO118" s="89">
        <f t="shared" si="0"/>
        <v>179674.16189460861</v>
      </c>
      <c r="AP118" s="88">
        <v>106486</v>
      </c>
      <c r="AQ118" s="40">
        <f t="shared" si="1"/>
        <v>59.266173208845373</v>
      </c>
      <c r="AR118" s="45"/>
      <c r="AS118" s="45"/>
      <c r="AT118" s="45"/>
      <c r="AU118" s="45"/>
      <c r="AV118" s="37"/>
      <c r="AW118" s="37"/>
      <c r="AX118" s="37"/>
      <c r="AY118" s="37"/>
      <c r="AZ118" s="37"/>
      <c r="BA118" s="37"/>
      <c r="BB118" s="37"/>
      <c r="BC118" s="33"/>
    </row>
    <row r="119" spans="1:55">
      <c r="A119" s="85" t="s">
        <v>396</v>
      </c>
      <c r="B119" s="89">
        <v>719.92178146699655</v>
      </c>
      <c r="C119" s="89">
        <v>5894.6994182288299</v>
      </c>
      <c r="D119" s="89">
        <v>2037.2363493002169</v>
      </c>
      <c r="E119" s="89">
        <v>781.94348127600551</v>
      </c>
      <c r="F119" s="89">
        <v>374.88265359340772</v>
      </c>
      <c r="G119" s="89">
        <v>657.5207667731629</v>
      </c>
      <c r="H119" s="89">
        <v>1318.9221014492753</v>
      </c>
      <c r="I119" s="89">
        <v>488.14863676341253</v>
      </c>
      <c r="J119" s="89">
        <v>926.09551944854752</v>
      </c>
      <c r="K119" s="89">
        <v>2246.4740044247792</v>
      </c>
      <c r="L119" s="89">
        <v>923.80159390983715</v>
      </c>
      <c r="M119" s="89">
        <v>1848.251748251748</v>
      </c>
      <c r="N119" s="89">
        <v>1078.8969258589511</v>
      </c>
      <c r="O119" s="89">
        <v>393.544043653887</v>
      </c>
      <c r="P119" s="89">
        <v>1176.4855593670466</v>
      </c>
      <c r="Q119" s="89">
        <v>388.36009651385308</v>
      </c>
      <c r="R119" s="89">
        <v>575.16228748067999</v>
      </c>
      <c r="S119" s="89">
        <v>1278.1943611277743</v>
      </c>
      <c r="T119" s="89">
        <v>605.21793361513403</v>
      </c>
      <c r="U119" s="89">
        <v>2692.154203796978</v>
      </c>
      <c r="V119" s="89">
        <v>3490.1999344477217</v>
      </c>
      <c r="W119" s="88">
        <v>76064</v>
      </c>
      <c r="X119" s="89">
        <v>1867.1640064769838</v>
      </c>
      <c r="Y119" s="89">
        <v>797.71091275554284</v>
      </c>
      <c r="Z119" s="89">
        <v>599.00256483328587</v>
      </c>
      <c r="AA119" s="89">
        <v>757.17694336305419</v>
      </c>
      <c r="AB119" s="89">
        <v>1815.2486642005756</v>
      </c>
      <c r="AC119" s="89">
        <v>969.48623853211006</v>
      </c>
      <c r="AD119" s="89">
        <v>3527.0216526734425</v>
      </c>
      <c r="AE119" s="89">
        <v>1921.9058553386913</v>
      </c>
      <c r="AF119" s="89">
        <v>2358.807439824945</v>
      </c>
      <c r="AG119" s="89">
        <v>754.37979539641935</v>
      </c>
      <c r="AH119" s="89">
        <v>30467.115156311833</v>
      </c>
      <c r="AI119" s="89">
        <v>336.07286410673049</v>
      </c>
      <c r="AJ119" s="89">
        <v>1284.9386032233308</v>
      </c>
      <c r="AK119" s="89">
        <v>570.22914984785439</v>
      </c>
      <c r="AL119" s="89">
        <v>456.24552429667517</v>
      </c>
      <c r="AM119" s="89">
        <v>522.4601689995485</v>
      </c>
      <c r="AN119" s="89">
        <v>585.47059525229633</v>
      </c>
      <c r="AO119" s="89">
        <f t="shared" si="0"/>
        <v>155550.54953618158</v>
      </c>
      <c r="AP119" s="88">
        <v>76064</v>
      </c>
      <c r="AQ119" s="40">
        <f t="shared" si="1"/>
        <v>48.899859387708084</v>
      </c>
      <c r="AR119" s="45"/>
      <c r="AS119" s="45"/>
      <c r="AT119" s="45"/>
      <c r="AU119" s="45"/>
      <c r="AV119" s="37"/>
      <c r="AW119" s="37"/>
      <c r="AX119" s="37"/>
      <c r="AY119" s="37"/>
      <c r="AZ119" s="37"/>
      <c r="BA119" s="37"/>
      <c r="BB119" s="37"/>
      <c r="BC119" s="33"/>
    </row>
    <row r="120" spans="1:55">
      <c r="A120" s="85" t="s">
        <v>425</v>
      </c>
      <c r="B120" s="89">
        <v>557.43773561584578</v>
      </c>
      <c r="C120" s="89">
        <v>996.94981961298788</v>
      </c>
      <c r="D120" s="89">
        <v>790.06956654690009</v>
      </c>
      <c r="E120" s="89">
        <v>759.42919683448395</v>
      </c>
      <c r="F120" s="89">
        <v>410.55517477724464</v>
      </c>
      <c r="G120" s="89">
        <v>391.3218740492851</v>
      </c>
      <c r="H120" s="89">
        <v>864.19965576592074</v>
      </c>
      <c r="I120" s="89">
        <v>280.43958820185685</v>
      </c>
      <c r="J120" s="89">
        <v>1288.8761991777067</v>
      </c>
      <c r="K120" s="89">
        <v>1027.5441148567452</v>
      </c>
      <c r="L120" s="89">
        <v>2987.0769230769229</v>
      </c>
      <c r="M120" s="89">
        <v>1243.8143096434553</v>
      </c>
      <c r="N120" s="89">
        <v>1389.2886249854464</v>
      </c>
      <c r="O120" s="89">
        <v>299.24021985127706</v>
      </c>
      <c r="P120" s="89">
        <v>929.03704998252363</v>
      </c>
      <c r="Q120" s="89">
        <v>280.88217595378507</v>
      </c>
      <c r="R120" s="89">
        <v>938.0640282329216</v>
      </c>
      <c r="S120" s="89">
        <v>659.06278997834829</v>
      </c>
      <c r="T120" s="89">
        <v>603.87886330636798</v>
      </c>
      <c r="U120" s="89">
        <v>1031.6926503340758</v>
      </c>
      <c r="V120" s="89">
        <v>1866.538124452235</v>
      </c>
      <c r="W120" s="89">
        <v>879.7594263243119</v>
      </c>
      <c r="X120" s="88">
        <v>161435</v>
      </c>
      <c r="Y120" s="89">
        <v>2055.2299703264093</v>
      </c>
      <c r="Z120" s="89">
        <v>517.07257072570724</v>
      </c>
      <c r="AA120" s="89">
        <v>918.13613522156231</v>
      </c>
      <c r="AB120" s="89">
        <v>400.44428325324145</v>
      </c>
      <c r="AC120" s="89">
        <v>524.54085178199148</v>
      </c>
      <c r="AD120" s="89">
        <v>1565.4898499558694</v>
      </c>
      <c r="AE120" s="89">
        <v>1300.6837606837607</v>
      </c>
      <c r="AF120" s="89">
        <v>1194.8458607551092</v>
      </c>
      <c r="AG120" s="89">
        <v>535.07936507936506</v>
      </c>
      <c r="AH120" s="89">
        <v>9493.2675709001232</v>
      </c>
      <c r="AI120" s="89">
        <v>378.40154068367838</v>
      </c>
      <c r="AJ120" s="89">
        <v>486.35439360929558</v>
      </c>
      <c r="AK120" s="89">
        <v>451.82305761944599</v>
      </c>
      <c r="AL120" s="89">
        <v>309.42898771941998</v>
      </c>
      <c r="AM120" s="89">
        <v>472.56126021003502</v>
      </c>
      <c r="AN120" s="89">
        <v>532.81224556261202</v>
      </c>
      <c r="AO120" s="89">
        <f t="shared" si="0"/>
        <v>203046.32981564826</v>
      </c>
      <c r="AP120" s="88">
        <v>161435</v>
      </c>
      <c r="AQ120" s="40">
        <f t="shared" si="1"/>
        <v>79.506485119219633</v>
      </c>
      <c r="AR120" s="45"/>
      <c r="AS120" s="45"/>
      <c r="AT120" s="45"/>
      <c r="AU120" s="45"/>
      <c r="AV120" s="37"/>
      <c r="AW120" s="37"/>
      <c r="AX120" s="37"/>
      <c r="AY120" s="37"/>
      <c r="AZ120" s="37"/>
      <c r="BA120" s="37"/>
      <c r="BB120" s="37"/>
      <c r="BC120" s="33"/>
    </row>
    <row r="121" spans="1:55">
      <c r="A121" s="85" t="s">
        <v>410</v>
      </c>
      <c r="B121" s="89">
        <v>544.31838754450541</v>
      </c>
      <c r="C121" s="89">
        <v>1286.9178662150721</v>
      </c>
      <c r="D121" s="89">
        <v>871.92271998650131</v>
      </c>
      <c r="E121" s="89">
        <v>692.60595823095821</v>
      </c>
      <c r="F121" s="89">
        <v>359.29221233629909</v>
      </c>
      <c r="G121" s="89">
        <v>399.06150624369809</v>
      </c>
      <c r="H121" s="89">
        <v>878.5386750331844</v>
      </c>
      <c r="I121" s="89">
        <v>292.11842105263156</v>
      </c>
      <c r="J121" s="89">
        <v>3344.8132780082988</v>
      </c>
      <c r="K121" s="89">
        <v>1141.0661609776655</v>
      </c>
      <c r="L121" s="89">
        <v>1695.7205240174674</v>
      </c>
      <c r="M121" s="89">
        <v>1235.0467289719625</v>
      </c>
      <c r="N121" s="89">
        <v>1158.0551242236024</v>
      </c>
      <c r="O121" s="89">
        <v>295.98656859609849</v>
      </c>
      <c r="P121" s="89">
        <v>888.50910914257065</v>
      </c>
      <c r="Q121" s="89">
        <v>278.96844370069329</v>
      </c>
      <c r="R121" s="89">
        <v>788.24401609828419</v>
      </c>
      <c r="S121" s="89">
        <v>1023.9067755886593</v>
      </c>
      <c r="T121" s="89">
        <v>552.46378645075583</v>
      </c>
      <c r="U121" s="89">
        <v>1226.666078206373</v>
      </c>
      <c r="V121" s="89">
        <v>2385.4390681003583</v>
      </c>
      <c r="W121" s="89">
        <v>1095.0763029081486</v>
      </c>
      <c r="X121" s="89">
        <v>5987.9451038575662</v>
      </c>
      <c r="Y121" s="88">
        <v>55409</v>
      </c>
      <c r="Z121" s="89">
        <v>485.68897789416923</v>
      </c>
      <c r="AA121" s="89">
        <v>783.03896103896102</v>
      </c>
      <c r="AB121" s="89">
        <v>468.89266376473086</v>
      </c>
      <c r="AC121" s="89">
        <v>539.48335715744338</v>
      </c>
      <c r="AD121" s="89">
        <v>1661.2862940992818</v>
      </c>
      <c r="AE121" s="89">
        <v>1353.257881972514</v>
      </c>
      <c r="AF121" s="89">
        <v>1266.7156286721504</v>
      </c>
      <c r="AG121" s="89">
        <v>523.56334590636789</v>
      </c>
      <c r="AH121" s="89">
        <v>10721.403704219467</v>
      </c>
      <c r="AI121" s="89">
        <v>330.22689075630251</v>
      </c>
      <c r="AJ121" s="89">
        <v>548.49303849303851</v>
      </c>
      <c r="AK121" s="89">
        <v>444.75443185120605</v>
      </c>
      <c r="AL121" s="89">
        <v>308.9788000554247</v>
      </c>
      <c r="AM121" s="89">
        <v>446.55970889844525</v>
      </c>
      <c r="AN121" s="89">
        <v>504.75651771481461</v>
      </c>
      <c r="AO121" s="89">
        <f t="shared" si="0"/>
        <v>104218.78301798565</v>
      </c>
      <c r="AP121" s="88">
        <v>55409</v>
      </c>
      <c r="AQ121" s="40">
        <f t="shared" si="1"/>
        <v>53.16604012775484</v>
      </c>
      <c r="AR121" s="45"/>
      <c r="AS121" s="45"/>
      <c r="AT121" s="45"/>
      <c r="AU121" s="45"/>
      <c r="AV121" s="37"/>
      <c r="AW121" s="37"/>
      <c r="AX121" s="37"/>
      <c r="AY121" s="37"/>
      <c r="AZ121" s="37"/>
      <c r="BA121" s="37"/>
      <c r="BB121" s="37"/>
      <c r="BC121" s="33"/>
    </row>
    <row r="122" spans="1:55">
      <c r="A122" s="85" t="s">
        <v>392</v>
      </c>
      <c r="B122" s="89">
        <v>2077.8392075558627</v>
      </c>
      <c r="C122" s="89">
        <v>749.30977814297455</v>
      </c>
      <c r="D122" s="89">
        <v>1082.5285429978003</v>
      </c>
      <c r="E122" s="89">
        <v>5016.9632925472742</v>
      </c>
      <c r="F122" s="89">
        <v>952.81018027571588</v>
      </c>
      <c r="G122" s="89">
        <v>1017.6226265822785</v>
      </c>
      <c r="H122" s="89">
        <v>2059.2419742610664</v>
      </c>
      <c r="I122" s="89">
        <v>556.4160401002506</v>
      </c>
      <c r="J122" s="89">
        <v>413.90009535685465</v>
      </c>
      <c r="K122" s="89">
        <v>1288.2800729521846</v>
      </c>
      <c r="L122" s="89">
        <v>796.47215670187666</v>
      </c>
      <c r="M122" s="89">
        <v>4656.225739026575</v>
      </c>
      <c r="N122" s="89">
        <v>2271.5781458214351</v>
      </c>
      <c r="O122" s="89">
        <v>806.81388929245975</v>
      </c>
      <c r="P122" s="89">
        <v>6854.8678272082525</v>
      </c>
      <c r="Q122" s="89">
        <v>853.3272394881169</v>
      </c>
      <c r="R122" s="89">
        <v>444.65288564942051</v>
      </c>
      <c r="S122" s="89">
        <v>340.04947334822856</v>
      </c>
      <c r="T122" s="89">
        <v>2129.1808873720133</v>
      </c>
      <c r="U122" s="89">
        <v>960.99163266717369</v>
      </c>
      <c r="V122" s="89">
        <v>1087.5906444694108</v>
      </c>
      <c r="W122" s="89">
        <v>722.56103353282037</v>
      </c>
      <c r="X122" s="89">
        <v>1323.780237802378</v>
      </c>
      <c r="Y122" s="89">
        <v>426.78117538319339</v>
      </c>
      <c r="Z122" s="88">
        <v>63057</v>
      </c>
      <c r="AA122" s="89">
        <v>1071.321961620469</v>
      </c>
      <c r="AB122" s="89">
        <v>413.64615528706565</v>
      </c>
      <c r="AC122" s="89">
        <v>1001.4594389689158</v>
      </c>
      <c r="AD122" s="89">
        <v>2487.270177625428</v>
      </c>
      <c r="AE122" s="89">
        <v>1149.7115384615386</v>
      </c>
      <c r="AF122" s="89">
        <v>2118.6095074315194</v>
      </c>
      <c r="AG122" s="89">
        <v>1061.7322834645668</v>
      </c>
      <c r="AH122" s="89">
        <v>9496.7805600098691</v>
      </c>
      <c r="AI122" s="89">
        <v>1030.8761804826863</v>
      </c>
      <c r="AJ122" s="89">
        <v>584.64426014840683</v>
      </c>
      <c r="AK122" s="89">
        <v>1100.7432270438744</v>
      </c>
      <c r="AL122" s="89">
        <v>1036.9216461288072</v>
      </c>
      <c r="AM122" s="89">
        <v>1543.0939226519336</v>
      </c>
      <c r="AN122" s="89">
        <v>1494.2913685492465</v>
      </c>
      <c r="AO122" s="89">
        <f t="shared" si="0"/>
        <v>127537.88700640992</v>
      </c>
      <c r="AP122" s="88">
        <v>63057</v>
      </c>
      <c r="AQ122" s="40">
        <f t="shared" si="1"/>
        <v>49.441778815757566</v>
      </c>
      <c r="AR122" s="45"/>
      <c r="AS122" s="45"/>
      <c r="AT122" s="45"/>
      <c r="AU122" s="45"/>
      <c r="AV122" s="37"/>
      <c r="AW122" s="37"/>
      <c r="AX122" s="37"/>
      <c r="AY122" s="37"/>
      <c r="AZ122" s="37"/>
      <c r="BA122" s="37"/>
      <c r="BB122" s="37"/>
      <c r="BC122" s="33"/>
    </row>
    <row r="123" spans="1:55">
      <c r="A123" s="85" t="s">
        <v>412</v>
      </c>
      <c r="B123" s="89">
        <v>922.94075514171698</v>
      </c>
      <c r="C123" s="89">
        <v>974.78353821485837</v>
      </c>
      <c r="D123" s="89">
        <v>1046.8901944894651</v>
      </c>
      <c r="E123" s="89">
        <v>1679.1697691734921</v>
      </c>
      <c r="F123" s="89">
        <v>1553.8261997405966</v>
      </c>
      <c r="G123" s="89">
        <v>663.37029396596176</v>
      </c>
      <c r="H123" s="89">
        <v>1300.8934155275617</v>
      </c>
      <c r="I123" s="89">
        <v>407.95663359059171</v>
      </c>
      <c r="J123" s="89">
        <v>649.85604053898419</v>
      </c>
      <c r="K123" s="89">
        <v>1236.5096278255576</v>
      </c>
      <c r="L123" s="89">
        <v>1893.3203315455874</v>
      </c>
      <c r="M123" s="89">
        <v>2349.8643761301992</v>
      </c>
      <c r="N123" s="89">
        <v>3773.750790638836</v>
      </c>
      <c r="O123" s="89">
        <v>453.66391634670373</v>
      </c>
      <c r="P123" s="89">
        <v>2092.4817949222593</v>
      </c>
      <c r="Q123" s="89">
        <v>446.54166268057014</v>
      </c>
      <c r="R123" s="89">
        <v>1242.0894526034713</v>
      </c>
      <c r="S123" s="89">
        <v>503.54484225451972</v>
      </c>
      <c r="T123" s="89">
        <v>1072.9606879606879</v>
      </c>
      <c r="U123" s="89">
        <v>1071.5475364330327</v>
      </c>
      <c r="V123" s="89">
        <v>1851.2865090403336</v>
      </c>
      <c r="W123" s="89">
        <v>955.21788270752234</v>
      </c>
      <c r="X123" s="89">
        <v>2458.2762296330134</v>
      </c>
      <c r="Y123" s="89">
        <v>719.59740259740261</v>
      </c>
      <c r="Z123" s="89">
        <v>1120.415778251599</v>
      </c>
      <c r="AA123" s="88">
        <v>60294</v>
      </c>
      <c r="AB123" s="89">
        <v>473.72090528799743</v>
      </c>
      <c r="AC123" s="89">
        <v>999.3758275014186</v>
      </c>
      <c r="AD123" s="89">
        <v>2622.9543213933616</v>
      </c>
      <c r="AE123" s="89">
        <v>2314.0447884987557</v>
      </c>
      <c r="AF123" s="89">
        <v>1720.1156876433629</v>
      </c>
      <c r="AG123" s="89">
        <v>1395.4464813719692</v>
      </c>
      <c r="AH123" s="89">
        <v>13466.92321147455</v>
      </c>
      <c r="AI123" s="89">
        <v>908.181187889993</v>
      </c>
      <c r="AJ123" s="89">
        <v>590.20886577950125</v>
      </c>
      <c r="AK123" s="89">
        <v>660.93716259987036</v>
      </c>
      <c r="AL123" s="89">
        <v>526.72729420101575</v>
      </c>
      <c r="AM123" s="89">
        <v>764.84419263456084</v>
      </c>
      <c r="AN123" s="89">
        <v>825.91501893142618</v>
      </c>
      <c r="AO123" s="89">
        <f t="shared" si="0"/>
        <v>120004.15060716229</v>
      </c>
      <c r="AP123" s="88">
        <v>60294</v>
      </c>
      <c r="AQ123" s="40">
        <f t="shared" si="1"/>
        <v>50.243262166301626</v>
      </c>
      <c r="AR123" s="45"/>
      <c r="AS123" s="45"/>
      <c r="AT123" s="45"/>
      <c r="AU123" s="45"/>
      <c r="AV123" s="37"/>
      <c r="AW123" s="37"/>
      <c r="AX123" s="37"/>
      <c r="AY123" s="37"/>
      <c r="AZ123" s="37"/>
      <c r="BA123" s="37"/>
      <c r="BB123" s="37"/>
      <c r="BC123" s="33"/>
    </row>
    <row r="124" spans="1:55">
      <c r="A124" s="85" t="s">
        <v>385</v>
      </c>
      <c r="B124" s="89">
        <v>768.43584937808828</v>
      </c>
      <c r="C124" s="89">
        <v>3081.818181818182</v>
      </c>
      <c r="D124" s="89">
        <v>3534.5075239398088</v>
      </c>
      <c r="E124" s="89">
        <v>757.1344636562028</v>
      </c>
      <c r="F124" s="89">
        <v>341.34295754582581</v>
      </c>
      <c r="G124" s="89">
        <v>751.1094890510949</v>
      </c>
      <c r="H124" s="89">
        <v>1527.5807805287454</v>
      </c>
      <c r="I124" s="89">
        <v>606.75047827275205</v>
      </c>
      <c r="J124" s="89">
        <v>665.56970983722579</v>
      </c>
      <c r="K124" s="89">
        <v>3386.8042526579111</v>
      </c>
      <c r="L124" s="89">
        <v>739.1643666127344</v>
      </c>
      <c r="M124" s="89">
        <v>1971.8892261001517</v>
      </c>
      <c r="N124" s="89">
        <v>975.60297604447715</v>
      </c>
      <c r="O124" s="89">
        <v>429.02503090234859</v>
      </c>
      <c r="P124" s="89">
        <v>1172.8516271373414</v>
      </c>
      <c r="Q124" s="89">
        <v>427.48420184998628</v>
      </c>
      <c r="R124" s="89">
        <v>441.85466635003564</v>
      </c>
      <c r="S124" s="89">
        <v>755.04961020552798</v>
      </c>
      <c r="T124" s="89">
        <v>595.5608591885441</v>
      </c>
      <c r="U124" s="89">
        <v>3641.7452830188681</v>
      </c>
      <c r="V124" s="89">
        <v>2004.2537172971954</v>
      </c>
      <c r="W124" s="89">
        <v>3126.3460748047678</v>
      </c>
      <c r="X124" s="89">
        <v>1463.7319793272281</v>
      </c>
      <c r="Y124" s="89">
        <v>588.26839367236437</v>
      </c>
      <c r="Z124" s="89">
        <v>590.587243607755</v>
      </c>
      <c r="AA124" s="89">
        <v>646.72315778182985</v>
      </c>
      <c r="AB124" s="88">
        <v>44165</v>
      </c>
      <c r="AC124" s="89">
        <v>978.64419336914239</v>
      </c>
      <c r="AD124" s="89">
        <v>3761.3807728557967</v>
      </c>
      <c r="AE124" s="89">
        <v>1422.4847042828007</v>
      </c>
      <c r="AF124" s="89">
        <v>3143.9300036456434</v>
      </c>
      <c r="AG124" s="89">
        <v>690.98096632503666</v>
      </c>
      <c r="AH124" s="89">
        <v>21168.655485290077</v>
      </c>
      <c r="AI124" s="89">
        <v>314.04938863581879</v>
      </c>
      <c r="AJ124" s="89">
        <v>2413.3693693693695</v>
      </c>
      <c r="AK124" s="89">
        <v>615.11254019292608</v>
      </c>
      <c r="AL124" s="89">
        <v>503.87526833126196</v>
      </c>
      <c r="AM124" s="89">
        <v>533.12051602711767</v>
      </c>
      <c r="AN124" s="89">
        <v>599.01141148471345</v>
      </c>
      <c r="AO124" s="89">
        <f t="shared" si="0"/>
        <v>115300.80672039668</v>
      </c>
      <c r="AP124" s="88">
        <v>44165</v>
      </c>
      <c r="AQ124" s="40">
        <f t="shared" si="1"/>
        <v>38.304155240734516</v>
      </c>
      <c r="AR124" s="45"/>
      <c r="AS124" s="45"/>
      <c r="AT124" s="45"/>
      <c r="AU124" s="45"/>
      <c r="AV124" s="37"/>
      <c r="AW124" s="37"/>
      <c r="AX124" s="37"/>
      <c r="AY124" s="37"/>
      <c r="AZ124" s="37"/>
      <c r="BA124" s="37"/>
      <c r="BB124" s="37"/>
      <c r="BC124" s="33"/>
    </row>
    <row r="125" spans="1:55">
      <c r="A125" s="85" t="s">
        <v>382</v>
      </c>
      <c r="B125" s="89">
        <v>1247.048251071478</v>
      </c>
      <c r="C125" s="89">
        <v>1302.3564695801201</v>
      </c>
      <c r="D125" s="89">
        <v>2135.3099173553719</v>
      </c>
      <c r="E125" s="89">
        <v>1373.8196771245812</v>
      </c>
      <c r="F125" s="89">
        <v>634.64594737771495</v>
      </c>
      <c r="G125" s="89">
        <v>1665.0809061488674</v>
      </c>
      <c r="H125" s="89">
        <v>2150.7976366322009</v>
      </c>
      <c r="I125" s="89">
        <v>764.23407917383815</v>
      </c>
      <c r="J125" s="89">
        <v>576.02082482645983</v>
      </c>
      <c r="K125" s="89">
        <v>1998.8312007874015</v>
      </c>
      <c r="L125" s="89">
        <v>930.77660594439124</v>
      </c>
      <c r="M125" s="89">
        <v>5057.963023029517</v>
      </c>
      <c r="N125" s="89">
        <v>1584.464214579737</v>
      </c>
      <c r="O125" s="89">
        <v>609.51596970694766</v>
      </c>
      <c r="P125" s="89">
        <v>2861.8842530282641</v>
      </c>
      <c r="Q125" s="89">
        <v>664.72514953004838</v>
      </c>
      <c r="R125" s="89">
        <v>600.79108814982249</v>
      </c>
      <c r="S125" s="89">
        <v>322.914298704251</v>
      </c>
      <c r="T125" s="89">
        <v>937.61674718196457</v>
      </c>
      <c r="U125" s="89">
        <v>722.78046497113428</v>
      </c>
      <c r="V125" s="89">
        <v>1908.3512544802868</v>
      </c>
      <c r="W125" s="89">
        <v>1395.6697247706422</v>
      </c>
      <c r="X125" s="89">
        <v>1602.650650253152</v>
      </c>
      <c r="Y125" s="89">
        <v>565.74433326526446</v>
      </c>
      <c r="Z125" s="89">
        <v>1195.1667930250189</v>
      </c>
      <c r="AA125" s="89">
        <v>1140.4198978626821</v>
      </c>
      <c r="AB125" s="89">
        <v>818.02185589924056</v>
      </c>
      <c r="AC125" s="88">
        <v>52837</v>
      </c>
      <c r="AD125" s="89">
        <v>13714.175257731958</v>
      </c>
      <c r="AE125" s="89">
        <v>2284.9849849849847</v>
      </c>
      <c r="AF125" s="89">
        <v>3637.1994938844368</v>
      </c>
      <c r="AG125" s="89">
        <v>2422.6899383983573</v>
      </c>
      <c r="AH125" s="89">
        <v>24241.30982367758</v>
      </c>
      <c r="AI125" s="89">
        <v>531.25591455995675</v>
      </c>
      <c r="AJ125" s="89">
        <v>1017.9510563915487</v>
      </c>
      <c r="AK125" s="89">
        <v>829.93492407809106</v>
      </c>
      <c r="AL125" s="89">
        <v>948.28832660004252</v>
      </c>
      <c r="AM125" s="89">
        <v>801.79172441100775</v>
      </c>
      <c r="AN125" s="89">
        <v>863.85637595705361</v>
      </c>
      <c r="AO125" s="89">
        <f t="shared" si="0"/>
        <v>140898.03905513542</v>
      </c>
      <c r="AP125" s="88">
        <v>52837</v>
      </c>
      <c r="AQ125" s="40">
        <f t="shared" si="1"/>
        <v>37.500167038750718</v>
      </c>
      <c r="AR125" s="45"/>
      <c r="AS125" s="45"/>
      <c r="AT125" s="45"/>
      <c r="AU125" s="45"/>
      <c r="AV125" s="37"/>
      <c r="AW125" s="37"/>
      <c r="AX125" s="37"/>
      <c r="AY125" s="37"/>
      <c r="AZ125" s="37"/>
      <c r="BA125" s="37"/>
      <c r="BB125" s="37"/>
      <c r="BC125" s="33"/>
    </row>
    <row r="126" spans="1:55">
      <c r="A126" s="85" t="s">
        <v>400</v>
      </c>
      <c r="B126" s="89">
        <v>1124.1151545363909</v>
      </c>
      <c r="C126" s="89">
        <v>1310.5921241736132</v>
      </c>
      <c r="D126" s="89">
        <v>5625.9662493195428</v>
      </c>
      <c r="E126" s="89">
        <v>955.35903410294429</v>
      </c>
      <c r="F126" s="89">
        <v>393.69043706868217</v>
      </c>
      <c r="G126" s="89">
        <v>1689.6880131362891</v>
      </c>
      <c r="H126" s="89">
        <v>2727.7819408017981</v>
      </c>
      <c r="I126" s="89">
        <v>1362.8606507059546</v>
      </c>
      <c r="J126" s="89">
        <v>488.37631988921584</v>
      </c>
      <c r="K126" s="89">
        <v>3383.9825036450743</v>
      </c>
      <c r="L126" s="89">
        <v>890.94872089021453</v>
      </c>
      <c r="M126" s="89">
        <v>3970.8938120702824</v>
      </c>
      <c r="N126" s="89">
        <v>1394.321103061463</v>
      </c>
      <c r="O126" s="89">
        <v>572.44613957323986</v>
      </c>
      <c r="P126" s="89">
        <v>2193.5011347225086</v>
      </c>
      <c r="Q126" s="89">
        <v>614.251875246743</v>
      </c>
      <c r="R126" s="89">
        <v>572.15559655596553</v>
      </c>
      <c r="S126" s="89">
        <v>583.76712328767121</v>
      </c>
      <c r="T126" s="89">
        <v>835.06071326130598</v>
      </c>
      <c r="U126" s="89">
        <v>1729.3305126928819</v>
      </c>
      <c r="V126" s="89">
        <v>2048.595613697576</v>
      </c>
      <c r="W126" s="89">
        <v>1680.6009721608484</v>
      </c>
      <c r="X126" s="89">
        <v>1583.1617142296755</v>
      </c>
      <c r="Y126" s="89">
        <v>576.63648662712035</v>
      </c>
      <c r="Z126" s="89">
        <v>982.5023371766905</v>
      </c>
      <c r="AA126" s="89">
        <v>990.69996713769308</v>
      </c>
      <c r="AB126" s="89">
        <v>1040.6456173421302</v>
      </c>
      <c r="AC126" s="89">
        <v>4539.2611683848791</v>
      </c>
      <c r="AD126" s="88">
        <v>159633</v>
      </c>
      <c r="AE126" s="89">
        <v>2223.6716259298619</v>
      </c>
      <c r="AF126" s="89">
        <v>4071.6713881019832</v>
      </c>
      <c r="AG126" s="89">
        <v>1612.3676118893065</v>
      </c>
      <c r="AH126" s="89">
        <v>30216.012558869701</v>
      </c>
      <c r="AI126" s="89">
        <v>461.17826546180027</v>
      </c>
      <c r="AJ126" s="89">
        <v>1223.4380708805261</v>
      </c>
      <c r="AK126" s="89">
        <v>785.82798459563548</v>
      </c>
      <c r="AL126" s="89">
        <v>840.20346646571215</v>
      </c>
      <c r="AM126" s="89">
        <v>727.99748337228107</v>
      </c>
      <c r="AN126" s="89">
        <v>793.85361908613015</v>
      </c>
      <c r="AO126" s="89">
        <f t="shared" si="0"/>
        <v>248450.41511015137</v>
      </c>
      <c r="AP126" s="88">
        <v>159633</v>
      </c>
      <c r="AQ126" s="40">
        <f t="shared" si="1"/>
        <v>64.251452318655268</v>
      </c>
      <c r="AR126" s="45"/>
      <c r="AS126" s="45"/>
      <c r="AT126" s="45"/>
      <c r="AU126" s="45"/>
      <c r="AV126" s="37"/>
      <c r="AW126" s="37"/>
      <c r="AX126" s="37"/>
      <c r="AY126" s="37"/>
      <c r="AZ126" s="37"/>
      <c r="BA126" s="37"/>
      <c r="BB126" s="37"/>
      <c r="BC126" s="33"/>
    </row>
    <row r="127" spans="1:55">
      <c r="A127" s="85" t="s">
        <v>387</v>
      </c>
      <c r="B127" s="89">
        <v>864.72054453072565</v>
      </c>
      <c r="C127" s="89">
        <v>1587.0344587539157</v>
      </c>
      <c r="D127" s="89">
        <v>1465.7353566869947</v>
      </c>
      <c r="E127" s="89">
        <v>1155.1415033935202</v>
      </c>
      <c r="F127" s="89">
        <v>666.04892512972572</v>
      </c>
      <c r="G127" s="89">
        <v>761.33471441254812</v>
      </c>
      <c r="H127" s="89">
        <v>1393.5209110919707</v>
      </c>
      <c r="I127" s="89">
        <v>474.63388562266169</v>
      </c>
      <c r="J127" s="89">
        <v>874.97286400992414</v>
      </c>
      <c r="K127" s="89">
        <v>1601.1136296442298</v>
      </c>
      <c r="L127" s="89">
        <v>1548.9429597128042</v>
      </c>
      <c r="M127" s="89">
        <v>2425.5249650023329</v>
      </c>
      <c r="N127" s="89">
        <v>1771.9928719928719</v>
      </c>
      <c r="O127" s="89">
        <v>441.96577795463588</v>
      </c>
      <c r="P127" s="89">
        <v>1771.3928690436521</v>
      </c>
      <c r="Q127" s="89">
        <v>443.65554605075567</v>
      </c>
      <c r="R127" s="89">
        <v>1323.8349341871221</v>
      </c>
      <c r="S127" s="89">
        <v>805.27210884353735</v>
      </c>
      <c r="T127" s="89">
        <v>811.85164528722817</v>
      </c>
      <c r="U127" s="89">
        <v>1478.5509096712417</v>
      </c>
      <c r="V127" s="89">
        <v>4230.6714342471196</v>
      </c>
      <c r="W127" s="89">
        <v>1746.5901262916188</v>
      </c>
      <c r="X127" s="89">
        <v>2509.0923220391669</v>
      </c>
      <c r="Y127" s="89">
        <v>895.86095392077607</v>
      </c>
      <c r="Z127" s="89">
        <v>866.16758241758248</v>
      </c>
      <c r="AA127" s="89">
        <v>1666.9615703621785</v>
      </c>
      <c r="AB127" s="89">
        <v>750.59483344663488</v>
      </c>
      <c r="AC127" s="89">
        <v>1442.4515424515423</v>
      </c>
      <c r="AD127" s="89">
        <v>4241.0467587672692</v>
      </c>
      <c r="AE127" s="88">
        <v>83699</v>
      </c>
      <c r="AF127" s="89">
        <v>2163.250972030603</v>
      </c>
      <c r="AG127" s="89">
        <v>1612.9186602870814</v>
      </c>
      <c r="AH127" s="89">
        <v>34081.629039397965</v>
      </c>
      <c r="AI127" s="89">
        <v>521.11125845378604</v>
      </c>
      <c r="AJ127" s="89">
        <v>815.72472594397084</v>
      </c>
      <c r="AK127" s="89">
        <v>635.1964582180409</v>
      </c>
      <c r="AL127" s="89">
        <v>541.96135617936557</v>
      </c>
      <c r="AM127" s="89">
        <v>649.06643160509657</v>
      </c>
      <c r="AN127" s="89">
        <v>711.6137451065681</v>
      </c>
      <c r="AO127" s="89">
        <f t="shared" si="0"/>
        <v>167448.15115218869</v>
      </c>
      <c r="AP127" s="88">
        <v>83699</v>
      </c>
      <c r="AQ127" s="40">
        <f t="shared" si="1"/>
        <v>49.985024871327752</v>
      </c>
      <c r="AR127" s="45"/>
      <c r="AS127" s="45"/>
      <c r="AT127" s="45"/>
      <c r="AU127" s="45"/>
      <c r="AV127" s="37"/>
      <c r="AW127" s="37"/>
      <c r="AX127" s="37"/>
      <c r="AY127" s="37"/>
      <c r="AZ127" s="37"/>
      <c r="BA127" s="37"/>
      <c r="BB127" s="37"/>
      <c r="BC127" s="33"/>
    </row>
    <row r="128" spans="1:55">
      <c r="A128" s="85" t="s">
        <v>404</v>
      </c>
      <c r="B128" s="89">
        <v>1230.8815502183406</v>
      </c>
      <c r="C128" s="89">
        <v>1093.0240920532183</v>
      </c>
      <c r="D128" s="89">
        <v>3846.2597692593968</v>
      </c>
      <c r="E128" s="89">
        <v>913.28338564341402</v>
      </c>
      <c r="F128" s="89">
        <v>359.22038980509745</v>
      </c>
      <c r="G128" s="89">
        <v>1667.7795786061588</v>
      </c>
      <c r="H128" s="89">
        <v>3481.8029650884746</v>
      </c>
      <c r="I128" s="89">
        <v>2423.6899563318775</v>
      </c>
      <c r="J128" s="89">
        <v>431.79522497704312</v>
      </c>
      <c r="K128" s="89">
        <v>3445.7051961823968</v>
      </c>
      <c r="L128" s="89">
        <v>598.28980818118782</v>
      </c>
      <c r="M128" s="89">
        <v>3256.1495092921277</v>
      </c>
      <c r="N128" s="89">
        <v>998.12630698452529</v>
      </c>
      <c r="O128" s="89">
        <v>705.18095238095236</v>
      </c>
      <c r="P128" s="89">
        <v>1553.4628872004675</v>
      </c>
      <c r="Q128" s="89">
        <v>771.90342318505043</v>
      </c>
      <c r="R128" s="89">
        <v>347.03907488575959</v>
      </c>
      <c r="S128" s="89">
        <v>403.62758098124647</v>
      </c>
      <c r="T128" s="89">
        <v>728.55355355355357</v>
      </c>
      <c r="U128" s="89">
        <v>1711.2301440709273</v>
      </c>
      <c r="V128" s="89">
        <v>1175.2124489570688</v>
      </c>
      <c r="W128" s="89">
        <v>1040.2625820568928</v>
      </c>
      <c r="X128" s="89">
        <v>1118.3581572566679</v>
      </c>
      <c r="Y128" s="89">
        <v>406.94036427732078</v>
      </c>
      <c r="Z128" s="89">
        <v>774.56086475862924</v>
      </c>
      <c r="AA128" s="89">
        <v>601.31644559688846</v>
      </c>
      <c r="AB128" s="89">
        <v>805.04921618665696</v>
      </c>
      <c r="AC128" s="89">
        <v>1114.2345002108814</v>
      </c>
      <c r="AD128" s="89">
        <v>3768.4844192634559</v>
      </c>
      <c r="AE128" s="89">
        <v>1049.7805092186127</v>
      </c>
      <c r="AF128" s="88">
        <v>172476</v>
      </c>
      <c r="AG128" s="89">
        <v>711.61037394451148</v>
      </c>
      <c r="AH128" s="89">
        <v>12069.352563097664</v>
      </c>
      <c r="AI128" s="89">
        <v>345.37704341712077</v>
      </c>
      <c r="AJ128" s="89">
        <v>1551.6913809082484</v>
      </c>
      <c r="AK128" s="89">
        <v>937.36218864842795</v>
      </c>
      <c r="AL128" s="89">
        <v>976.09980302035456</v>
      </c>
      <c r="AM128" s="89">
        <v>710.81175954365949</v>
      </c>
      <c r="AN128" s="89">
        <v>791.7406033231166</v>
      </c>
      <c r="AO128" s="89">
        <f t="shared" si="0"/>
        <v>232391.25057256743</v>
      </c>
      <c r="AP128" s="88">
        <v>172476</v>
      </c>
      <c r="AQ128" s="40">
        <f t="shared" si="1"/>
        <v>74.217940466799959</v>
      </c>
      <c r="AR128" s="45"/>
      <c r="AS128" s="45"/>
      <c r="AT128" s="45"/>
      <c r="AU128" s="45"/>
      <c r="AV128" s="37"/>
      <c r="AW128" s="37"/>
      <c r="AX128" s="37"/>
      <c r="AY128" s="37"/>
      <c r="AZ128" s="37"/>
      <c r="BA128" s="37"/>
      <c r="BB128" s="37"/>
      <c r="BC128" s="33"/>
    </row>
    <row r="129" spans="1:55">
      <c r="A129" s="85" t="s">
        <v>386</v>
      </c>
      <c r="B129" s="89">
        <v>1195.6389183457052</v>
      </c>
      <c r="C129" s="89">
        <v>1164.6360153256705</v>
      </c>
      <c r="D129" s="89">
        <v>1534.7341847341847</v>
      </c>
      <c r="E129" s="89">
        <v>1701.0182915330945</v>
      </c>
      <c r="F129" s="89">
        <v>950.54218460724667</v>
      </c>
      <c r="G129" s="89">
        <v>1148.7162313016299</v>
      </c>
      <c r="H129" s="89">
        <v>1804.3246592317223</v>
      </c>
      <c r="I129" s="89">
        <v>590.21666888209484</v>
      </c>
      <c r="J129" s="89">
        <v>601.75962461341578</v>
      </c>
      <c r="K129" s="89">
        <v>1619.9521387974871</v>
      </c>
      <c r="L129" s="89">
        <v>1141.4462081128747</v>
      </c>
      <c r="M129" s="89">
        <v>4217.9334595618066</v>
      </c>
      <c r="N129" s="89">
        <v>2118.7144886363635</v>
      </c>
      <c r="O129" s="89">
        <v>568.81081634743418</v>
      </c>
      <c r="P129" s="89">
        <v>3439.6311873180202</v>
      </c>
      <c r="Q129" s="89">
        <v>771.90342318505043</v>
      </c>
      <c r="R129" s="89">
        <v>770.29600496791556</v>
      </c>
      <c r="S129" s="89">
        <v>528.00148680460916</v>
      </c>
      <c r="T129" s="89">
        <v>1062.2597908051569</v>
      </c>
      <c r="U129" s="89">
        <v>1303.1601650412604</v>
      </c>
      <c r="V129" s="89">
        <v>1982.6103146527648</v>
      </c>
      <c r="W129" s="89">
        <v>1215.8567774936062</v>
      </c>
      <c r="X129" s="89">
        <v>1830.328798185941</v>
      </c>
      <c r="Y129" s="89">
        <v>614.69935655646771</v>
      </c>
      <c r="Z129" s="89">
        <v>1418.6051743532057</v>
      </c>
      <c r="AA129" s="89">
        <v>1782.7912477823772</v>
      </c>
      <c r="AB129" s="89">
        <v>646.63250366032219</v>
      </c>
      <c r="AC129" s="89">
        <v>2712.3716632443529</v>
      </c>
      <c r="AD129" s="89">
        <v>5453.8093611206014</v>
      </c>
      <c r="AE129" s="89">
        <v>2860.5263157894738</v>
      </c>
      <c r="AF129" s="89">
        <v>2600.6634499396864</v>
      </c>
      <c r="AG129" s="88">
        <v>47194</v>
      </c>
      <c r="AH129" s="89">
        <v>20602.194273481404</v>
      </c>
      <c r="AI129" s="89">
        <v>784.84122228879573</v>
      </c>
      <c r="AJ129" s="89">
        <v>798.22407628128724</v>
      </c>
      <c r="AK129" s="89">
        <v>794.05050155655488</v>
      </c>
      <c r="AL129" s="89">
        <v>805.16338689294093</v>
      </c>
      <c r="AM129" s="89">
        <v>836.40024783147453</v>
      </c>
      <c r="AN129" s="89">
        <v>891.7961297356228</v>
      </c>
      <c r="AO129" s="89">
        <f t="shared" si="0"/>
        <v>124059.26074899964</v>
      </c>
      <c r="AP129" s="88">
        <v>47194</v>
      </c>
      <c r="AQ129" s="40">
        <f t="shared" si="1"/>
        <v>38.0414970354243</v>
      </c>
      <c r="AR129" s="45"/>
      <c r="AS129" s="45"/>
      <c r="AT129" s="45"/>
      <c r="AU129" s="45"/>
      <c r="AV129" s="37"/>
      <c r="AW129" s="37"/>
      <c r="AX129" s="37"/>
      <c r="AY129" s="37"/>
      <c r="AZ129" s="37"/>
      <c r="BA129" s="37"/>
      <c r="BB129" s="37"/>
      <c r="BC129" s="33"/>
    </row>
    <row r="130" spans="1:55">
      <c r="A130" s="85" t="s">
        <v>405</v>
      </c>
      <c r="B130" s="89">
        <v>867.63178145440554</v>
      </c>
      <c r="C130" s="89">
        <v>2239.4646365422395</v>
      </c>
      <c r="D130" s="89">
        <v>2075.6979313115085</v>
      </c>
      <c r="E130" s="89">
        <v>999.39064923554167</v>
      </c>
      <c r="F130" s="89">
        <v>503.29085562246189</v>
      </c>
      <c r="G130" s="89">
        <v>859.52221850985632</v>
      </c>
      <c r="H130" s="89">
        <v>1529.0244670797017</v>
      </c>
      <c r="I130" s="89">
        <v>555.99799649386432</v>
      </c>
      <c r="J130" s="89">
        <v>820.51766758761096</v>
      </c>
      <c r="K130" s="89">
        <v>2043.8419927034849</v>
      </c>
      <c r="L130" s="89">
        <v>1092.4743283162188</v>
      </c>
      <c r="M130" s="89">
        <v>2494.5928651415775</v>
      </c>
      <c r="N130" s="89">
        <v>1369.0454336851767</v>
      </c>
      <c r="O130" s="89">
        <v>454.85297731181913</v>
      </c>
      <c r="P130" s="89">
        <v>1612.8489077669904</v>
      </c>
      <c r="Q130" s="89">
        <v>461.73706598080918</v>
      </c>
      <c r="R130" s="89">
        <v>753.75734251569781</v>
      </c>
      <c r="S130" s="89">
        <v>889.48027551659368</v>
      </c>
      <c r="T130" s="89">
        <v>731.97284612805902</v>
      </c>
      <c r="U130" s="89">
        <v>1915.4927636113027</v>
      </c>
      <c r="V130" s="89">
        <v>3923.5814296241711</v>
      </c>
      <c r="W130" s="89">
        <v>3010.0514444004748</v>
      </c>
      <c r="X130" s="89">
        <v>1990.5672009864365</v>
      </c>
      <c r="Y130" s="89">
        <v>771.60562595738747</v>
      </c>
      <c r="Z130" s="89">
        <v>777.80930060441597</v>
      </c>
      <c r="AA130" s="89">
        <v>1054.6440440790625</v>
      </c>
      <c r="AB130" s="89">
        <v>1214.324993126203</v>
      </c>
      <c r="AC130" s="89">
        <v>1663.6335012594457</v>
      </c>
      <c r="AD130" s="89">
        <v>6265.0313971742544</v>
      </c>
      <c r="AE130" s="89">
        <v>3705.1350154935812</v>
      </c>
      <c r="AF130" s="89">
        <v>2703.8093745101114</v>
      </c>
      <c r="AG130" s="89">
        <v>1262.8846668450631</v>
      </c>
      <c r="AH130" s="88">
        <v>769904</v>
      </c>
      <c r="AI130" s="89">
        <v>424.09885603280816</v>
      </c>
      <c r="AJ130" s="89">
        <v>1120.6659973226238</v>
      </c>
      <c r="AK130" s="89">
        <v>646.96681462692868</v>
      </c>
      <c r="AL130" s="89">
        <v>571.62266085619081</v>
      </c>
      <c r="AM130" s="89">
        <v>611.75981873111778</v>
      </c>
      <c r="AN130" s="89">
        <v>674.96390015815166</v>
      </c>
      <c r="AO130" s="89">
        <f t="shared" si="0"/>
        <v>826567.79104430345</v>
      </c>
      <c r="AP130" s="88">
        <v>769904</v>
      </c>
      <c r="AQ130" s="40">
        <f t="shared" si="1"/>
        <v>93.144689200541777</v>
      </c>
      <c r="AR130" s="45"/>
      <c r="AS130" s="45"/>
      <c r="AT130" s="45"/>
      <c r="AU130" s="45"/>
      <c r="AV130" s="37"/>
      <c r="AW130" s="37"/>
      <c r="AX130" s="37"/>
      <c r="AY130" s="37"/>
      <c r="AZ130" s="37"/>
      <c r="BA130" s="37"/>
      <c r="BB130" s="37"/>
      <c r="BC130" s="33"/>
    </row>
    <row r="131" spans="1:55">
      <c r="A131" s="85" t="s">
        <v>414</v>
      </c>
      <c r="B131" s="89">
        <v>1131.8735098506713</v>
      </c>
      <c r="C131" s="89">
        <v>687.55937570685364</v>
      </c>
      <c r="D131" s="89">
        <v>846.77591151167553</v>
      </c>
      <c r="E131" s="89">
        <v>3993.1385568835767</v>
      </c>
      <c r="F131" s="89">
        <v>1666.2030598052852</v>
      </c>
      <c r="G131" s="89">
        <v>611.20218579234972</v>
      </c>
      <c r="H131" s="89">
        <v>1338.8102243471865</v>
      </c>
      <c r="I131" s="89">
        <v>384.49948042951161</v>
      </c>
      <c r="J131" s="89">
        <v>432.85517029763724</v>
      </c>
      <c r="K131" s="89">
        <v>1051.1451863354037</v>
      </c>
      <c r="L131" s="89">
        <v>996.45881447267129</v>
      </c>
      <c r="M131" s="89">
        <v>2304.3741687601596</v>
      </c>
      <c r="N131" s="89">
        <v>6138.1687242798353</v>
      </c>
      <c r="O131" s="89">
        <v>529.18810748999431</v>
      </c>
      <c r="P131" s="89">
        <v>2305.268863833478</v>
      </c>
      <c r="Q131" s="89">
        <v>503.79924446842955</v>
      </c>
      <c r="R131" s="89">
        <v>509.83696396766686</v>
      </c>
      <c r="S131" s="89">
        <v>334.2090816406556</v>
      </c>
      <c r="T131" s="89">
        <v>2118.8500727802038</v>
      </c>
      <c r="U131" s="89">
        <v>848.25123603735574</v>
      </c>
      <c r="V131" s="89">
        <v>1067.6358532183679</v>
      </c>
      <c r="W131" s="89">
        <v>650.50885144958522</v>
      </c>
      <c r="X131" s="89">
        <v>1554.5016851227733</v>
      </c>
      <c r="Y131" s="89">
        <v>465.62184873949582</v>
      </c>
      <c r="Z131" s="89">
        <v>1654.1710388247641</v>
      </c>
      <c r="AA131" s="89">
        <v>1393.4365611278022</v>
      </c>
      <c r="AB131" s="89">
        <v>352.95292895388798</v>
      </c>
      <c r="AC131" s="89">
        <v>714.30309584966881</v>
      </c>
      <c r="AD131" s="89">
        <v>1873.4068771270979</v>
      </c>
      <c r="AE131" s="89">
        <v>1109.9191088715024</v>
      </c>
      <c r="AF131" s="89">
        <v>1515.8727368606083</v>
      </c>
      <c r="AG131" s="89">
        <v>942.56041541841421</v>
      </c>
      <c r="AH131" s="89">
        <v>8308.9143103820425</v>
      </c>
      <c r="AI131" s="88">
        <v>39297</v>
      </c>
      <c r="AJ131" s="89">
        <v>479.56319369853202</v>
      </c>
      <c r="AK131" s="89">
        <v>791.58620689655174</v>
      </c>
      <c r="AL131" s="89">
        <v>554.21896358891513</v>
      </c>
      <c r="AM131" s="89">
        <v>1135.2067274001402</v>
      </c>
      <c r="AN131" s="89">
        <v>1180.6591291796969</v>
      </c>
      <c r="AO131" s="89">
        <f t="shared" si="0"/>
        <v>93774.507471400429</v>
      </c>
      <c r="AP131" s="88">
        <v>39297</v>
      </c>
      <c r="AQ131" s="40">
        <f t="shared" si="1"/>
        <v>41.905845266086729</v>
      </c>
      <c r="AR131" s="45"/>
      <c r="AS131" s="45"/>
      <c r="AT131" s="45"/>
      <c r="AU131" s="45"/>
      <c r="AV131" s="37"/>
      <c r="AW131" s="37"/>
      <c r="AX131" s="37"/>
      <c r="AY131" s="37"/>
      <c r="AZ131" s="37"/>
      <c r="BA131" s="37"/>
      <c r="BB131" s="37"/>
      <c r="BC131" s="33"/>
    </row>
    <row r="132" spans="1:55">
      <c r="A132" s="85" t="s">
        <v>388</v>
      </c>
      <c r="B132" s="89">
        <v>785.29514191189276</v>
      </c>
      <c r="C132" s="89">
        <v>1660.4333576110705</v>
      </c>
      <c r="D132" s="89">
        <v>5382.760416666667</v>
      </c>
      <c r="E132" s="89">
        <v>696.07994444015742</v>
      </c>
      <c r="F132" s="89">
        <v>295.43773119605424</v>
      </c>
      <c r="G132" s="89">
        <v>758.97625018439294</v>
      </c>
      <c r="H132" s="89">
        <v>1726.6571801256966</v>
      </c>
      <c r="I132" s="89">
        <v>744.75008386447507</v>
      </c>
      <c r="J132" s="89">
        <v>503.58768406961178</v>
      </c>
      <c r="K132" s="89">
        <v>8003.2019704433496</v>
      </c>
      <c r="L132" s="89">
        <v>594.124847001224</v>
      </c>
      <c r="M132" s="89">
        <v>1888.5430543781035</v>
      </c>
      <c r="N132" s="89">
        <v>851.72019985724489</v>
      </c>
      <c r="O132" s="89">
        <v>456.986504279131</v>
      </c>
      <c r="P132" s="89">
        <v>1072.1964501815248</v>
      </c>
      <c r="Q132" s="89">
        <v>452.69130055280766</v>
      </c>
      <c r="R132" s="89">
        <v>341.30973126662388</v>
      </c>
      <c r="S132" s="89">
        <v>510.78748651564183</v>
      </c>
      <c r="T132" s="89">
        <v>564.86224291812186</v>
      </c>
      <c r="U132" s="89">
        <v>3616.1592505854801</v>
      </c>
      <c r="V132" s="89">
        <v>1328.0868046894486</v>
      </c>
      <c r="W132" s="89">
        <v>1459.4013814274751</v>
      </c>
      <c r="X132" s="89">
        <v>1172.3674655047205</v>
      </c>
      <c r="Y132" s="89">
        <v>453.80016380016383</v>
      </c>
      <c r="Z132" s="89">
        <v>550.47577477084246</v>
      </c>
      <c r="AA132" s="89">
        <v>531.36511853353306</v>
      </c>
      <c r="AB132" s="89">
        <v>1591.5315315315315</v>
      </c>
      <c r="AC132" s="89">
        <v>803.11597507219938</v>
      </c>
      <c r="AD132" s="89">
        <v>2916.203872853489</v>
      </c>
      <c r="AE132" s="89">
        <v>1019.4762484774666</v>
      </c>
      <c r="AF132" s="89">
        <v>3996.2001853568122</v>
      </c>
      <c r="AG132" s="89">
        <v>562.50297973778299</v>
      </c>
      <c r="AH132" s="89">
        <v>12883.26639892905</v>
      </c>
      <c r="AI132" s="89">
        <v>281.39634801288935</v>
      </c>
      <c r="AJ132" s="88">
        <v>66971</v>
      </c>
      <c r="AK132" s="89">
        <v>646.92123432436244</v>
      </c>
      <c r="AL132" s="89">
        <v>514.1572515563754</v>
      </c>
      <c r="AM132" s="89">
        <v>521.55183515775911</v>
      </c>
      <c r="AN132" s="89">
        <v>589.76207642393661</v>
      </c>
      <c r="AO132" s="89">
        <f t="shared" si="0"/>
        <v>129699.14347420914</v>
      </c>
      <c r="AP132" s="88">
        <v>66971</v>
      </c>
      <c r="AQ132" s="40">
        <f t="shared" si="1"/>
        <v>51.635653255734326</v>
      </c>
      <c r="AR132" s="45"/>
      <c r="AS132" s="45"/>
      <c r="AT132" s="45"/>
      <c r="AU132" s="45"/>
      <c r="AV132" s="37"/>
      <c r="AW132" s="37"/>
      <c r="AX132" s="37"/>
      <c r="AY132" s="37"/>
      <c r="AZ132" s="37"/>
      <c r="BA132" s="37"/>
      <c r="BB132" s="37"/>
      <c r="BC132" s="33"/>
    </row>
    <row r="133" spans="1:55">
      <c r="A133" s="85" t="s">
        <v>395</v>
      </c>
      <c r="B133" s="89">
        <v>2200.5123200780677</v>
      </c>
      <c r="C133" s="89">
        <v>519.22222854865345</v>
      </c>
      <c r="D133" s="89">
        <v>825.93302964916495</v>
      </c>
      <c r="E133" s="89">
        <v>961.8788654297291</v>
      </c>
      <c r="F133" s="89">
        <v>298.50498338870432</v>
      </c>
      <c r="G133" s="89">
        <v>618.9221700950319</v>
      </c>
      <c r="H133" s="89">
        <v>2557.2356866877417</v>
      </c>
      <c r="I133" s="89">
        <v>540.23603844749971</v>
      </c>
      <c r="J133" s="89">
        <v>271.37498196508437</v>
      </c>
      <c r="K133" s="89">
        <v>1147.1086634187673</v>
      </c>
      <c r="L133" s="89">
        <v>431.39476753874357</v>
      </c>
      <c r="M133" s="89">
        <v>1942.4140508221226</v>
      </c>
      <c r="N133" s="89">
        <v>893.96164219358707</v>
      </c>
      <c r="O133" s="89">
        <v>2769.7256857855359</v>
      </c>
      <c r="P133" s="89">
        <v>1209.5449374288964</v>
      </c>
      <c r="Q133" s="89">
        <v>1138.1858083394295</v>
      </c>
      <c r="R133" s="89">
        <v>229.42663378545006</v>
      </c>
      <c r="S133" s="89">
        <v>224.40758293838863</v>
      </c>
      <c r="T133" s="89">
        <v>997.13437607032768</v>
      </c>
      <c r="U133" s="89">
        <v>770.59443273816123</v>
      </c>
      <c r="V133" s="89">
        <v>640.90279867589527</v>
      </c>
      <c r="W133" s="89">
        <v>472.35918772899458</v>
      </c>
      <c r="X133" s="89">
        <v>794.34630713969398</v>
      </c>
      <c r="Y133" s="89">
        <v>268.37644095708612</v>
      </c>
      <c r="Z133" s="89">
        <v>755.89786621913208</v>
      </c>
      <c r="AA133" s="89">
        <v>433.98833945152234</v>
      </c>
      <c r="AB133" s="89">
        <v>295.85342979635584</v>
      </c>
      <c r="AC133" s="89">
        <v>477.55784526391903</v>
      </c>
      <c r="AD133" s="89">
        <v>1366.1360718870346</v>
      </c>
      <c r="AE133" s="89">
        <v>578.99142224681793</v>
      </c>
      <c r="AF133" s="89">
        <v>1760.6778276847695</v>
      </c>
      <c r="AG133" s="89">
        <v>408.11138014527847</v>
      </c>
      <c r="AH133" s="89">
        <v>5424.5332206017047</v>
      </c>
      <c r="AI133" s="89">
        <v>338.76724137931035</v>
      </c>
      <c r="AJ133" s="89">
        <v>471.82612371424545</v>
      </c>
      <c r="AK133" s="88">
        <v>91824</v>
      </c>
      <c r="AL133" s="89">
        <v>697.9342723004695</v>
      </c>
      <c r="AM133" s="89">
        <v>1433.3215360113254</v>
      </c>
      <c r="AN133" s="89">
        <v>1769.2862292718098</v>
      </c>
      <c r="AO133" s="89">
        <f t="shared" si="0"/>
        <v>130760.58642582444</v>
      </c>
      <c r="AP133" s="88">
        <v>91824</v>
      </c>
      <c r="AQ133" s="40">
        <f t="shared" si="1"/>
        <v>70.222994948166814</v>
      </c>
      <c r="AR133" s="45"/>
      <c r="AS133" s="45"/>
      <c r="AT133" s="45"/>
      <c r="AU133" s="45"/>
      <c r="AV133" s="37"/>
      <c r="AW133" s="37"/>
      <c r="AX133" s="37"/>
      <c r="AY133" s="37"/>
      <c r="AZ133" s="37"/>
      <c r="BA133" s="37"/>
      <c r="BB133" s="37"/>
      <c r="BC133" s="33"/>
    </row>
    <row r="134" spans="1:55">
      <c r="A134" s="85" t="s">
        <v>389</v>
      </c>
      <c r="B134" s="89">
        <v>3085.836469380773</v>
      </c>
      <c r="C134" s="89">
        <v>811.30782918149464</v>
      </c>
      <c r="D134" s="89">
        <v>1522.3007806746207</v>
      </c>
      <c r="E134" s="89">
        <v>1482.6594345825115</v>
      </c>
      <c r="F134" s="89">
        <v>486.135533612877</v>
      </c>
      <c r="G134" s="89">
        <v>2553.3995037220848</v>
      </c>
      <c r="H134" s="89">
        <v>5125.2727912706796</v>
      </c>
      <c r="I134" s="89">
        <v>1151.5041493775932</v>
      </c>
      <c r="J134" s="89">
        <v>389.66231613838823</v>
      </c>
      <c r="K134" s="89">
        <v>1746.1844368013756</v>
      </c>
      <c r="L134" s="89">
        <v>629.98053212199875</v>
      </c>
      <c r="M134" s="89">
        <v>8374.7046186895805</v>
      </c>
      <c r="N134" s="89">
        <v>1296.3172189027703</v>
      </c>
      <c r="O134" s="89">
        <v>1258.6808703535812</v>
      </c>
      <c r="P134" s="89">
        <v>2933.7472406181014</v>
      </c>
      <c r="Q134" s="89">
        <v>2014.5446698316787</v>
      </c>
      <c r="R134" s="89">
        <v>359.51115834218916</v>
      </c>
      <c r="S134" s="89">
        <v>338.34855101230647</v>
      </c>
      <c r="T134" s="89">
        <v>1139.7494453869242</v>
      </c>
      <c r="U134" s="89">
        <v>1132.7763286599281</v>
      </c>
      <c r="V134" s="89">
        <v>1036.3600973236009</v>
      </c>
      <c r="W134" s="89">
        <v>778.14833759590795</v>
      </c>
      <c r="X134" s="89">
        <v>1120.0652188996046</v>
      </c>
      <c r="Y134" s="89">
        <v>383.87834280171813</v>
      </c>
      <c r="Z134" s="89">
        <v>1466.1009067658686</v>
      </c>
      <c r="AA134" s="89">
        <v>712.10582260540923</v>
      </c>
      <c r="AB134" s="89">
        <v>498.9831657439837</v>
      </c>
      <c r="AC134" s="89">
        <v>1123.4743780565595</v>
      </c>
      <c r="AD134" s="89">
        <v>3007.4039186134137</v>
      </c>
      <c r="AE134" s="89">
        <v>1017.1223720986753</v>
      </c>
      <c r="AF134" s="89">
        <v>3774.9179251477349</v>
      </c>
      <c r="AG134" s="89">
        <v>852.03105253655895</v>
      </c>
      <c r="AH134" s="89">
        <v>9868.0338374775711</v>
      </c>
      <c r="AI134" s="89">
        <v>488.34348204299738</v>
      </c>
      <c r="AJ134" s="89">
        <v>772.08900161401891</v>
      </c>
      <c r="AK134" s="89">
        <v>1436.9953051643192</v>
      </c>
      <c r="AL134" s="88">
        <v>44598</v>
      </c>
      <c r="AM134" s="89">
        <v>1182.9560391412297</v>
      </c>
      <c r="AN134" s="89">
        <v>1244.4219066937121</v>
      </c>
      <c r="AO134" s="89">
        <f t="shared" si="0"/>
        <v>113194.05498898434</v>
      </c>
      <c r="AP134" s="88">
        <v>44598</v>
      </c>
      <c r="AQ134" s="40">
        <f t="shared" si="1"/>
        <v>39.399595680479976</v>
      </c>
      <c r="AR134" s="45"/>
      <c r="AS134" s="45"/>
      <c r="AT134" s="45"/>
      <c r="AU134" s="45"/>
      <c r="AV134" s="37"/>
      <c r="AW134" s="37"/>
      <c r="AX134" s="37"/>
      <c r="AY134" s="37"/>
      <c r="AZ134" s="37"/>
      <c r="BA134" s="37"/>
      <c r="BB134" s="37"/>
      <c r="BC134" s="33"/>
    </row>
    <row r="135" spans="1:55">
      <c r="A135" s="85" t="s">
        <v>416</v>
      </c>
      <c r="B135" s="89">
        <v>2118.3419445749178</v>
      </c>
      <c r="C135" s="89">
        <v>529.25710969239697</v>
      </c>
      <c r="D135" s="89">
        <v>759.52818402292939</v>
      </c>
      <c r="E135" s="89">
        <v>1713.2953466286799</v>
      </c>
      <c r="F135" s="89">
        <v>428.67366412213738</v>
      </c>
      <c r="G135" s="89">
        <v>592.13948670733112</v>
      </c>
      <c r="H135" s="89">
        <v>1733.0278505117831</v>
      </c>
      <c r="I135" s="89">
        <v>423.64278217727315</v>
      </c>
      <c r="J135" s="89">
        <v>298.36611675126903</v>
      </c>
      <c r="K135" s="89">
        <v>1002.3135295206366</v>
      </c>
      <c r="L135" s="89">
        <v>531.90877337168695</v>
      </c>
      <c r="M135" s="89">
        <v>2112.3950149011112</v>
      </c>
      <c r="N135" s="89">
        <v>1316.0472041469063</v>
      </c>
      <c r="O135" s="89">
        <v>998.07692307692309</v>
      </c>
      <c r="P135" s="89">
        <v>1608.9437046004844</v>
      </c>
      <c r="Q135" s="89">
        <v>784.75117686617352</v>
      </c>
      <c r="R135" s="89">
        <v>275.61102058954225</v>
      </c>
      <c r="S135" s="89">
        <v>239.39666310881412</v>
      </c>
      <c r="T135" s="89">
        <v>2571.8197879858658</v>
      </c>
      <c r="U135" s="89">
        <v>731.76241377494603</v>
      </c>
      <c r="V135" s="89">
        <v>706.60915726609164</v>
      </c>
      <c r="W135" s="89">
        <v>490.64052118944721</v>
      </c>
      <c r="X135" s="89">
        <v>941.86114352392065</v>
      </c>
      <c r="Y135" s="89">
        <v>305.48572058661375</v>
      </c>
      <c r="Z135" s="89">
        <v>1201.3145361021147</v>
      </c>
      <c r="AA135" s="89">
        <v>569.34844192634557</v>
      </c>
      <c r="AB135" s="89">
        <v>290.69308234055154</v>
      </c>
      <c r="AC135" s="89">
        <v>523.03504256582858</v>
      </c>
      <c r="AD135" s="89">
        <v>1434.7744023009168</v>
      </c>
      <c r="AE135" s="89">
        <v>670.71880759676253</v>
      </c>
      <c r="AF135" s="89">
        <v>1513.6112329969285</v>
      </c>
      <c r="AG135" s="89">
        <v>487.33994217265592</v>
      </c>
      <c r="AH135" s="89">
        <v>5814.9848942598182</v>
      </c>
      <c r="AI135" s="89">
        <v>550.76384022424668</v>
      </c>
      <c r="AJ135" s="89">
        <v>431.23631680618155</v>
      </c>
      <c r="AK135" s="89">
        <v>1624.9159440806936</v>
      </c>
      <c r="AL135" s="89">
        <v>651.35095662333867</v>
      </c>
      <c r="AM135" s="88">
        <v>80997</v>
      </c>
      <c r="AN135" s="89">
        <v>7413.8972809667675</v>
      </c>
      <c r="AO135" s="89">
        <f t="shared" si="0"/>
        <v>127388.87996066103</v>
      </c>
      <c r="AP135" s="88">
        <v>80997</v>
      </c>
      <c r="AQ135" s="40">
        <f t="shared" si="1"/>
        <v>63.582472838298521</v>
      </c>
      <c r="AR135" s="45"/>
      <c r="AS135" s="45"/>
      <c r="AT135" s="45"/>
      <c r="AU135" s="45"/>
      <c r="AV135" s="37"/>
      <c r="AW135" s="37"/>
      <c r="AX135" s="37"/>
      <c r="AY135" s="37"/>
      <c r="AZ135" s="37"/>
      <c r="BA135" s="37"/>
      <c r="BB135" s="37"/>
      <c r="BC135" s="33"/>
    </row>
    <row r="136" spans="1:55">
      <c r="A136" s="90" t="s">
        <v>417</v>
      </c>
      <c r="B136" s="91">
        <v>1755.8691843488418</v>
      </c>
      <c r="C136" s="91">
        <v>492.49837977965007</v>
      </c>
      <c r="D136" s="91">
        <v>701.47967148578016</v>
      </c>
      <c r="E136" s="91">
        <v>1379.070478520104</v>
      </c>
      <c r="F136" s="91">
        <v>371.89569536423841</v>
      </c>
      <c r="G136" s="91">
        <v>523.83424964365713</v>
      </c>
      <c r="H136" s="91">
        <v>1589.2709015498799</v>
      </c>
      <c r="I136" s="91">
        <v>390.00439174352221</v>
      </c>
      <c r="J136" s="91">
        <v>278.7206717708076</v>
      </c>
      <c r="K136" s="91">
        <v>942.974055371757</v>
      </c>
      <c r="L136" s="91">
        <v>489.22204724409448</v>
      </c>
      <c r="M136" s="91">
        <v>1816.1774982529701</v>
      </c>
      <c r="N136" s="91">
        <v>1163.9289894654703</v>
      </c>
      <c r="O136" s="91">
        <v>937.42403781228893</v>
      </c>
      <c r="P136" s="91">
        <v>1342.2421411437952</v>
      </c>
      <c r="Q136" s="91">
        <v>695.21894548704199</v>
      </c>
      <c r="R136" s="91">
        <v>251.13375624240788</v>
      </c>
      <c r="S136" s="91">
        <v>222.80023004130285</v>
      </c>
      <c r="T136" s="91">
        <v>1996.7764060356651</v>
      </c>
      <c r="U136" s="91">
        <v>688.88613493283106</v>
      </c>
      <c r="V136" s="91">
        <v>649.344472223916</v>
      </c>
      <c r="W136" s="91">
        <v>453.6800668018609</v>
      </c>
      <c r="X136" s="91">
        <v>876.26879444173051</v>
      </c>
      <c r="Y136" s="91">
        <v>284.92312438936597</v>
      </c>
      <c r="Z136" s="91">
        <v>959.91779570710924</v>
      </c>
      <c r="AA136" s="91">
        <v>507.31173748422384</v>
      </c>
      <c r="AB136" s="91">
        <v>269.51241838042353</v>
      </c>
      <c r="AC136" s="91">
        <v>464.9916395318138</v>
      </c>
      <c r="AD136" s="91">
        <v>1291.0068742418116</v>
      </c>
      <c r="AE136" s="91">
        <v>606.77830940988838</v>
      </c>
      <c r="AF136" s="91">
        <v>1391.1598644942733</v>
      </c>
      <c r="AG136" s="91">
        <v>428.76351412737353</v>
      </c>
      <c r="AH136" s="91">
        <v>5293.983359691948</v>
      </c>
      <c r="AI136" s="91">
        <v>472.66057252826556</v>
      </c>
      <c r="AJ136" s="91">
        <v>402.37322758952178</v>
      </c>
      <c r="AK136" s="91">
        <v>1655.0829127613556</v>
      </c>
      <c r="AL136" s="91">
        <v>565.39046653144021</v>
      </c>
      <c r="AM136" s="91">
        <v>6117.5981873111778</v>
      </c>
      <c r="AN136" s="91">
        <v>98160</v>
      </c>
      <c r="AO136" s="91">
        <f t="shared" si="0"/>
        <v>138880.17520388361</v>
      </c>
      <c r="AP136" s="92">
        <v>98160</v>
      </c>
      <c r="AQ136" s="46">
        <f t="shared" si="1"/>
        <v>70.679634336503256</v>
      </c>
      <c r="AR136" s="45"/>
      <c r="AS136" s="45"/>
      <c r="AT136" s="45"/>
      <c r="AU136" s="45"/>
      <c r="AV136" s="37"/>
      <c r="AW136" s="37"/>
      <c r="AX136" s="37"/>
      <c r="AY136" s="37"/>
      <c r="AZ136" s="37"/>
      <c r="BA136" s="37"/>
      <c r="BB136" s="37"/>
      <c r="BC136" s="33"/>
    </row>
    <row r="137" spans="1:55">
      <c r="A137" s="93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5"/>
      <c r="AP137" s="94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3"/>
    </row>
    <row r="138" spans="1:55">
      <c r="A138" s="93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3"/>
    </row>
    <row r="139" spans="1:55">
      <c r="A139" s="77"/>
      <c r="B139" s="86"/>
      <c r="C139" s="86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6"/>
      <c r="BB139" s="35"/>
      <c r="BC139" s="33"/>
    </row>
    <row r="140" spans="1:55">
      <c r="A140" s="77"/>
      <c r="B140" s="77"/>
      <c r="C140" s="77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3"/>
    </row>
    <row r="141" spans="1:55">
      <c r="A141" s="77" t="s">
        <v>420</v>
      </c>
      <c r="B141" s="77">
        <v>3</v>
      </c>
      <c r="C141" s="77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</row>
    <row r="142" spans="1:55">
      <c r="A142" s="204" t="s">
        <v>704</v>
      </c>
      <c r="B142" s="204"/>
      <c r="C142" s="67"/>
    </row>
    <row r="143" spans="1:55">
      <c r="A143" s="204"/>
      <c r="B143" s="204"/>
      <c r="C143" s="67"/>
    </row>
    <row r="144" spans="1:55">
      <c r="A144" s="205"/>
      <c r="B144" s="205"/>
    </row>
    <row r="145" spans="1:56">
      <c r="A145" s="85"/>
      <c r="B145" s="85" t="s">
        <v>399</v>
      </c>
      <c r="C145" s="85" t="s">
        <v>407</v>
      </c>
      <c r="D145" s="85" t="s">
        <v>397</v>
      </c>
      <c r="E145" s="85" t="s">
        <v>419</v>
      </c>
      <c r="F145" s="85" t="s">
        <v>384</v>
      </c>
      <c r="G145" s="85" t="s">
        <v>393</v>
      </c>
      <c r="H145" s="85" t="s">
        <v>402</v>
      </c>
      <c r="I145" s="85" t="s">
        <v>390</v>
      </c>
      <c r="J145" s="85" t="s">
        <v>409</v>
      </c>
      <c r="K145" s="85" t="s">
        <v>394</v>
      </c>
      <c r="L145" s="85" t="s">
        <v>411</v>
      </c>
      <c r="M145" s="85" t="s">
        <v>403</v>
      </c>
      <c r="N145" s="85" t="s">
        <v>413</v>
      </c>
      <c r="O145" s="85" t="s">
        <v>391</v>
      </c>
      <c r="P145" s="85" t="s">
        <v>401</v>
      </c>
      <c r="Q145" s="85" t="s">
        <v>381</v>
      </c>
      <c r="R145" s="85" t="s">
        <v>383</v>
      </c>
      <c r="S145" s="85" t="s">
        <v>408</v>
      </c>
      <c r="T145" s="85" t="s">
        <v>415</v>
      </c>
      <c r="U145" s="85" t="s">
        <v>406</v>
      </c>
      <c r="V145" s="85" t="s">
        <v>398</v>
      </c>
      <c r="W145" s="85" t="s">
        <v>396</v>
      </c>
      <c r="X145" s="85" t="s">
        <v>425</v>
      </c>
      <c r="Y145" s="85" t="s">
        <v>410</v>
      </c>
      <c r="Z145" s="85" t="s">
        <v>392</v>
      </c>
      <c r="AA145" s="85" t="s">
        <v>412</v>
      </c>
      <c r="AB145" s="85" t="s">
        <v>385</v>
      </c>
      <c r="AC145" s="85" t="s">
        <v>382</v>
      </c>
      <c r="AD145" s="85" t="s">
        <v>400</v>
      </c>
      <c r="AE145" s="85" t="s">
        <v>387</v>
      </c>
      <c r="AF145" s="85" t="s">
        <v>404</v>
      </c>
      <c r="AG145" s="85" t="s">
        <v>386</v>
      </c>
      <c r="AH145" s="85" t="s">
        <v>405</v>
      </c>
      <c r="AI145" s="85" t="s">
        <v>414</v>
      </c>
      <c r="AJ145" s="85" t="s">
        <v>388</v>
      </c>
      <c r="AK145" s="85" t="s">
        <v>395</v>
      </c>
      <c r="AL145" s="85" t="s">
        <v>389</v>
      </c>
      <c r="AM145" s="85" t="s">
        <v>416</v>
      </c>
      <c r="AN145" s="85" t="s">
        <v>417</v>
      </c>
      <c r="AO145" s="96"/>
      <c r="AP145" s="96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</row>
    <row r="146" spans="1:56">
      <c r="A146" s="85" t="s">
        <v>399</v>
      </c>
      <c r="B146" s="67">
        <f t="shared" ref="B146:B184" si="2">B5/(1+POWER(B51/$B$51,1/$B$141))</f>
        <v>0</v>
      </c>
      <c r="C146" s="67">
        <f t="shared" ref="C146:C184" si="3">C5/(1+POWER(B51/$B$52,1/$B$141))</f>
        <v>69.987353095804991</v>
      </c>
      <c r="D146" s="67">
        <f t="shared" ref="D146:D184" si="4">D5/(1+POWER($B51/$B$53,1/$B$141))</f>
        <v>49.313548713197342</v>
      </c>
      <c r="E146" s="67">
        <f t="shared" ref="E146:E184" si="5">E5/(1+POWER($B51/$B$54,1/$B$141))</f>
        <v>28.54531645639797</v>
      </c>
      <c r="F146" s="67">
        <f t="shared" ref="F146:F184" si="6">F5/(1+POWER($B51/$B$55,1/$B$141))</f>
        <v>34.417654278253664</v>
      </c>
      <c r="G146" s="67">
        <f t="shared" ref="G146:G184" si="7">G5/(1+POWER($B51/$B$56,1/$B$141))</f>
        <v>22.286866419517626</v>
      </c>
      <c r="H146" s="67">
        <f t="shared" ref="H146:H184" si="8">H5/(1+POWER($B51/$B$57,1/$B$141))</f>
        <v>22.451294624133862</v>
      </c>
      <c r="I146" s="67">
        <f t="shared" ref="I146:I184" si="9">I5/(1+POWER($B51/$B$58,1/$B$141))</f>
        <v>27.452211529467036</v>
      </c>
      <c r="J146" s="67">
        <f t="shared" ref="J146:J184" si="10">J5/(1+POWER($B51/$B$59,1/$B$141))</f>
        <v>77.722952336673217</v>
      </c>
      <c r="K146" s="67">
        <f t="shared" ref="K146:K184" si="11">K5/(1+POWER($B51/$B$60,1/$B$141))</f>
        <v>65.761361025165229</v>
      </c>
      <c r="L146" s="67">
        <f t="shared" ref="L146:L184" si="12">L5/(1+POWER($B51/$B$61,1/$B$141))</f>
        <v>67.596548642483455</v>
      </c>
      <c r="M146" s="67">
        <f t="shared" ref="M146:M184" si="13">M5/(1+POWER($B51/$B$62,1/$B$141))</f>
        <v>22.659792146419726</v>
      </c>
      <c r="N146" s="67">
        <f t="shared" ref="N146:N184" si="14">N5/(1+POWER($B51/$B$63,1/$B$141))</f>
        <v>50.247571393399127</v>
      </c>
      <c r="O146" s="67">
        <f t="shared" ref="O146:O184" si="15">O5/(1+POWER($B51/$B$64,1/$B$141))</f>
        <v>11.629593959368794</v>
      </c>
      <c r="P146" s="67">
        <f t="shared" ref="P146:P184" si="16">P5/(1+POWER($B51/$B$65,1/$B$141))</f>
        <v>24.210620201118687</v>
      </c>
      <c r="Q146" s="67">
        <f t="shared" ref="Q146:Q184" si="17">Q5/(1+POWER($B51/$B$66,1/$B$141))</f>
        <v>7.7753273601237778</v>
      </c>
      <c r="R146" s="67">
        <f t="shared" ref="R146:R184" si="18">R5/(1+POWER($B51/$B$67,1/$B$141))</f>
        <v>52.136152126951323</v>
      </c>
      <c r="S146" s="67">
        <f t="shared" ref="S146:S184" si="19">S5/(1+POWER($B51/$B$68,1/$B$141))</f>
        <v>66.34573163508918</v>
      </c>
      <c r="T146" s="67">
        <f t="shared" ref="T146:T184" si="20">T5/(1+POWER($B51/$B$69,1/$B$141))</f>
        <v>30.18701578407601</v>
      </c>
      <c r="U146" s="67">
        <f t="shared" ref="U146:U184" si="21">U5/(1+POWER($B51/$B$70,1/$B$141))</f>
        <v>80.661558510020029</v>
      </c>
      <c r="V146" s="67">
        <f t="shared" ref="V146:V184" si="22">V5/(1+POWER($B51/$B$71,1/$B$141))</f>
        <v>65.276887427364841</v>
      </c>
      <c r="W146" s="67">
        <f t="shared" ref="W146:W184" si="23">W5/(1+POWER($B51/$B$72,1/$B$141))</f>
        <v>60.865908972337607</v>
      </c>
      <c r="X146" s="67">
        <f t="shared" ref="X146:X184" si="24">X5/(1+POWER($B51/$B$73,1/$B$141))</f>
        <v>88.72938935487845</v>
      </c>
      <c r="Y146" s="67">
        <f t="shared" ref="Y146:Y184" si="25">Y5/(1+POWER($B51/$B$74,1/$B$141))</f>
        <v>76.140874820291558</v>
      </c>
      <c r="Z146" s="67">
        <f t="shared" ref="Z146:Z184" si="26">Z5/(1+POWER($B51/$B$75,1/$B$141))</f>
        <v>20.41154442888228</v>
      </c>
      <c r="AA146" s="67">
        <f t="shared" ref="AA146:AA184" si="27">AA5/(1+POWER($B51/$B$76,1/$B$141))</f>
        <v>45.589564611659569</v>
      </c>
      <c r="AB146" s="67">
        <f t="shared" ref="AB146:AB184" si="28">AB5/(1+POWER($B51/$B$77,1/$B$141))</f>
        <v>51.737844927635834</v>
      </c>
      <c r="AC146" s="67">
        <f t="shared" ref="AC146:AC184" si="29">AC5/(1+POWER($B51/$B$78,1/$B$141))</f>
        <v>32.949962919616091</v>
      </c>
      <c r="AD146" s="67">
        <f t="shared" ref="AD146:AD184" si="30">AD5/(1+POWER($B51/$B$79,1/$B$141))</f>
        <v>43.925668117895896</v>
      </c>
      <c r="AE146" s="67">
        <f t="shared" ref="AE146:AE184" si="31">AE5/(1+POWER($B51/$B$80,1/$B$141))</f>
        <v>51.504910203462927</v>
      </c>
      <c r="AF146" s="67">
        <f t="shared" ref="AF146:AF184" si="32">AF5/(1+POWER($B51/$B$81,1/$B$141))</f>
        <v>40.583253318951968</v>
      </c>
      <c r="AG146" s="67">
        <f t="shared" ref="AG146:AG184" si="33">AG5/(1+POWER($B51/$B$82,1/$B$141))</f>
        <v>33.663548927124552</v>
      </c>
      <c r="AH146" s="67">
        <f t="shared" ref="AH146:AH184" si="34">AH5/(1+POWER($B51/$B$83,1/$B$141))</f>
        <v>69.803910902656824</v>
      </c>
      <c r="AI146" s="67">
        <f t="shared" ref="AI146:AI184" si="35">AI5/(1+POWER($B51/$B$84,1/$B$141))</f>
        <v>34.362330711803324</v>
      </c>
      <c r="AJ146" s="67">
        <f t="shared" ref="AJ146:AJ184" si="36">AJ5/(1+POWER($B51/$B$85,1/$B$141))</f>
        <v>54.582290828931953</v>
      </c>
      <c r="AK146" s="67">
        <f t="shared" ref="AK146:AK184" si="37">AK5/(1+POWER($B51/$B$86,1/$B$141))</f>
        <v>20.555990756669946</v>
      </c>
      <c r="AL146" s="67">
        <f t="shared" ref="AL146:AL184" si="38">AL5/(1+POWER($B51/$B$87,1/$B$141))</f>
        <v>12.907208407032989</v>
      </c>
      <c r="AM146" s="67">
        <f t="shared" ref="AM146:AM184" si="39">AM5/(1+POWER($B51/$B$88,1/$B$141))</f>
        <v>20.908218181419453</v>
      </c>
      <c r="AN146" s="67">
        <f t="shared" ref="AN146:AN184" si="40">AN5/(1+POWER($B51/$B$89,1/$B$141))</f>
        <v>26.047050870248974</v>
      </c>
      <c r="AO146" s="96"/>
      <c r="AP146" s="96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</row>
    <row r="147" spans="1:56">
      <c r="A147" s="85" t="s">
        <v>407</v>
      </c>
      <c r="B147" s="67">
        <f t="shared" si="2"/>
        <v>69.732646904195022</v>
      </c>
      <c r="C147" s="67">
        <f t="shared" si="3"/>
        <v>0</v>
      </c>
      <c r="D147" s="67">
        <f t="shared" si="4"/>
        <v>29.941712606828013</v>
      </c>
      <c r="E147" s="67">
        <f t="shared" si="5"/>
        <v>65.79556929043882</v>
      </c>
      <c r="F147" s="67">
        <f t="shared" si="6"/>
        <v>47.006516759546223</v>
      </c>
      <c r="G147" s="67">
        <f t="shared" si="7"/>
        <v>41.81545385144404</v>
      </c>
      <c r="H147" s="67">
        <f t="shared" si="8"/>
        <v>66.146858004492159</v>
      </c>
      <c r="I147" s="67">
        <f t="shared" si="9"/>
        <v>44.749042659051945</v>
      </c>
      <c r="J147" s="67">
        <f t="shared" si="10"/>
        <v>27.204791550016331</v>
      </c>
      <c r="K147" s="67">
        <f t="shared" si="11"/>
        <v>40.42429758567387</v>
      </c>
      <c r="L147" s="67">
        <f t="shared" si="12"/>
        <v>45.23159188774941</v>
      </c>
      <c r="M147" s="67">
        <f t="shared" si="13"/>
        <v>54.333666388432853</v>
      </c>
      <c r="N147" s="67">
        <f t="shared" si="14"/>
        <v>65.367110565304259</v>
      </c>
      <c r="O147" s="67">
        <f t="shared" si="15"/>
        <v>71.323778117672859</v>
      </c>
      <c r="P147" s="67">
        <f t="shared" si="16"/>
        <v>54.632418680748124</v>
      </c>
      <c r="Q147" s="67">
        <f t="shared" si="17"/>
        <v>59.801409760209914</v>
      </c>
      <c r="R147" s="67">
        <f t="shared" si="18"/>
        <v>32.152367238365365</v>
      </c>
      <c r="S147" s="67">
        <f t="shared" si="19"/>
        <v>13.060188128139691</v>
      </c>
      <c r="T147" s="67">
        <f t="shared" si="20"/>
        <v>80.144340162169087</v>
      </c>
      <c r="U147" s="67">
        <f t="shared" si="21"/>
        <v>23.103472234187475</v>
      </c>
      <c r="V147" s="67">
        <f t="shared" si="22"/>
        <v>20.301316881006912</v>
      </c>
      <c r="W147" s="67">
        <f t="shared" si="23"/>
        <v>7.5012407139692856</v>
      </c>
      <c r="X147" s="67">
        <f t="shared" si="24"/>
        <v>50.075461041699967</v>
      </c>
      <c r="Y147" s="67">
        <f t="shared" si="25"/>
        <v>32.494788235470537</v>
      </c>
      <c r="Z147" s="67">
        <f t="shared" si="26"/>
        <v>57.113273228602139</v>
      </c>
      <c r="AA147" s="67">
        <f t="shared" si="27"/>
        <v>43.554781725183673</v>
      </c>
      <c r="AB147" s="67">
        <f t="shared" si="28"/>
        <v>13.015863690627683</v>
      </c>
      <c r="AC147" s="67">
        <f t="shared" si="29"/>
        <v>31.834333681768857</v>
      </c>
      <c r="AD147" s="67">
        <f t="shared" si="30"/>
        <v>38.027218062518564</v>
      </c>
      <c r="AE147" s="67">
        <f t="shared" si="31"/>
        <v>28.319528051893339</v>
      </c>
      <c r="AF147" s="67">
        <f t="shared" si="32"/>
        <v>46.129253246920015</v>
      </c>
      <c r="AG147" s="67">
        <f t="shared" si="33"/>
        <v>34.869234840405738</v>
      </c>
      <c r="AH147" s="67">
        <f t="shared" si="34"/>
        <v>27.308659619014371</v>
      </c>
      <c r="AI147" s="67">
        <f t="shared" si="35"/>
        <v>57.071488522029505</v>
      </c>
      <c r="AJ147" s="67">
        <f t="shared" si="36"/>
        <v>26.048444198488777</v>
      </c>
      <c r="AK147" s="67">
        <f t="shared" si="37"/>
        <v>87.916243235129102</v>
      </c>
      <c r="AL147" s="67">
        <f t="shared" si="38"/>
        <v>49.531888273189168</v>
      </c>
      <c r="AM147" s="67">
        <f t="shared" si="39"/>
        <v>84.448125864024846</v>
      </c>
      <c r="AN147" s="67">
        <f t="shared" si="40"/>
        <v>93.716248144522964</v>
      </c>
      <c r="AO147" s="96"/>
      <c r="AP147" s="96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</row>
    <row r="148" spans="1:56">
      <c r="A148" s="85" t="s">
        <v>397</v>
      </c>
      <c r="B148" s="67">
        <f t="shared" si="2"/>
        <v>47.126451286802656</v>
      </c>
      <c r="C148" s="67">
        <f t="shared" si="3"/>
        <v>28.718287393171988</v>
      </c>
      <c r="D148" s="67">
        <f t="shared" si="4"/>
        <v>0</v>
      </c>
      <c r="E148" s="67">
        <f t="shared" si="5"/>
        <v>54.369021326602791</v>
      </c>
      <c r="F148" s="67">
        <f t="shared" si="6"/>
        <v>43.252936124835742</v>
      </c>
      <c r="G148" s="67">
        <f t="shared" si="7"/>
        <v>21.624917289642813</v>
      </c>
      <c r="H148" s="67">
        <f t="shared" si="8"/>
        <v>36.331614983216795</v>
      </c>
      <c r="I148" s="67">
        <f t="shared" si="9"/>
        <v>19.335468132788883</v>
      </c>
      <c r="J148" s="67">
        <f t="shared" si="10"/>
        <v>50.271936503871672</v>
      </c>
      <c r="K148" s="67">
        <f t="shared" si="11"/>
        <v>17.714732449021923</v>
      </c>
      <c r="L148" s="67">
        <f t="shared" si="12"/>
        <v>57.416398514397713</v>
      </c>
      <c r="M148" s="67">
        <f t="shared" si="13"/>
        <v>33.992722122593257</v>
      </c>
      <c r="N148" s="67">
        <f t="shared" si="14"/>
        <v>63.295676706598655</v>
      </c>
      <c r="O148" s="67">
        <f t="shared" si="15"/>
        <v>47.272745905088698</v>
      </c>
      <c r="P148" s="67">
        <f t="shared" si="16"/>
        <v>40.470203422025222</v>
      </c>
      <c r="Q148" s="67">
        <f t="shared" si="17"/>
        <v>37.358302490879716</v>
      </c>
      <c r="R148" s="67">
        <f t="shared" si="18"/>
        <v>40.978897177243852</v>
      </c>
      <c r="S148" s="67">
        <f t="shared" si="19"/>
        <v>35.950014586503407</v>
      </c>
      <c r="T148" s="67">
        <f t="shared" si="20"/>
        <v>66.277607192760101</v>
      </c>
      <c r="U148" s="67">
        <f t="shared" si="21"/>
        <v>28.76701202421749</v>
      </c>
      <c r="V148" s="67">
        <f t="shared" si="22"/>
        <v>37.405489984880951</v>
      </c>
      <c r="W148" s="67">
        <f t="shared" si="23"/>
        <v>24.070243163812858</v>
      </c>
      <c r="X148" s="67">
        <f t="shared" si="24"/>
        <v>70.25773908813531</v>
      </c>
      <c r="Y148" s="67">
        <f t="shared" si="25"/>
        <v>53.12972619071445</v>
      </c>
      <c r="Z148" s="67">
        <f t="shared" si="26"/>
        <v>43.813101778989044</v>
      </c>
      <c r="AA148" s="67">
        <f t="shared" si="27"/>
        <v>44.938703580434051</v>
      </c>
      <c r="AB148" s="67">
        <f t="shared" si="28"/>
        <v>12.562151220447362</v>
      </c>
      <c r="AC148" s="67">
        <f t="shared" si="29"/>
        <v>21.505258442080805</v>
      </c>
      <c r="AD148" s="67">
        <f t="shared" si="30"/>
        <v>9.8493916003473778</v>
      </c>
      <c r="AE148" s="67">
        <f t="shared" si="31"/>
        <v>34.016387348678471</v>
      </c>
      <c r="AF148" s="67">
        <f t="shared" si="32"/>
        <v>14.579004304629219</v>
      </c>
      <c r="AG148" s="67">
        <f t="shared" si="33"/>
        <v>29.296178450229608</v>
      </c>
      <c r="AH148" s="67">
        <f t="shared" si="34"/>
        <v>32.929382201667813</v>
      </c>
      <c r="AI148" s="67">
        <f t="shared" si="35"/>
        <v>51.274446469673208</v>
      </c>
      <c r="AJ148" s="67">
        <f t="shared" si="36"/>
        <v>8.9070442226522228</v>
      </c>
      <c r="AK148" s="67">
        <f t="shared" si="37"/>
        <v>61.332233778327385</v>
      </c>
      <c r="AL148" s="67">
        <f t="shared" si="38"/>
        <v>29.221162301849056</v>
      </c>
      <c r="AM148" s="67">
        <f t="shared" si="39"/>
        <v>65.273169399055419</v>
      </c>
      <c r="AN148" s="67">
        <f t="shared" si="40"/>
        <v>73.032567016298273</v>
      </c>
      <c r="AO148" s="96"/>
      <c r="AP148" s="96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</row>
    <row r="149" spans="1:56">
      <c r="A149" s="85" t="s">
        <v>419</v>
      </c>
      <c r="B149" s="67">
        <f t="shared" si="2"/>
        <v>28.544683543602034</v>
      </c>
      <c r="C149" s="67">
        <f t="shared" si="3"/>
        <v>66.034430709561192</v>
      </c>
      <c r="D149" s="67">
        <f t="shared" si="4"/>
        <v>56.890978673397214</v>
      </c>
      <c r="E149" s="67">
        <f t="shared" si="5"/>
        <v>0</v>
      </c>
      <c r="F149" s="67">
        <f t="shared" si="6"/>
        <v>13.247172779390382</v>
      </c>
      <c r="G149" s="67">
        <f t="shared" si="7"/>
        <v>30.868477248216681</v>
      </c>
      <c r="H149" s="67">
        <f t="shared" si="8"/>
        <v>47.558039788579158</v>
      </c>
      <c r="I149" s="67">
        <f t="shared" si="9"/>
        <v>43.132352114581508</v>
      </c>
      <c r="J149" s="67">
        <f t="shared" si="10"/>
        <v>63.689648640819001</v>
      </c>
      <c r="K149" s="67">
        <f t="shared" si="11"/>
        <v>78.121366277609098</v>
      </c>
      <c r="L149" s="67">
        <f t="shared" si="12"/>
        <v>45.47175227944269</v>
      </c>
      <c r="M149" s="67">
        <f t="shared" si="13"/>
        <v>27.819878511409481</v>
      </c>
      <c r="N149" s="67">
        <f t="shared" si="14"/>
        <v>21.1045942019927</v>
      </c>
      <c r="O149" s="67">
        <f t="shared" si="15"/>
        <v>37.595774477746971</v>
      </c>
      <c r="P149" s="67">
        <f t="shared" si="16"/>
        <v>15.816612735695708</v>
      </c>
      <c r="Q149" s="67">
        <f t="shared" si="17"/>
        <v>31.350304360449375</v>
      </c>
      <c r="R149" s="67">
        <f t="shared" si="18"/>
        <v>35.513754873010015</v>
      </c>
      <c r="S149" s="67">
        <f t="shared" si="19"/>
        <v>57.137266940411969</v>
      </c>
      <c r="T149" s="67">
        <f t="shared" si="20"/>
        <v>14.789980941973612</v>
      </c>
      <c r="U149" s="67">
        <f t="shared" si="21"/>
        <v>84.106897919298063</v>
      </c>
      <c r="V149" s="67">
        <f t="shared" si="22"/>
        <v>52.923858061774972</v>
      </c>
      <c r="W149" s="67">
        <f t="shared" si="23"/>
        <v>56.041273896887034</v>
      </c>
      <c r="X149" s="67">
        <f t="shared" si="24"/>
        <v>65.13300368579948</v>
      </c>
      <c r="Y149" s="67">
        <f t="shared" si="25"/>
        <v>59.84230698445355</v>
      </c>
      <c r="Z149" s="67">
        <f t="shared" si="26"/>
        <v>8.454163965271535</v>
      </c>
      <c r="AA149" s="67">
        <f t="shared" si="27"/>
        <v>25.059269825610194</v>
      </c>
      <c r="AB149" s="67">
        <f t="shared" si="28"/>
        <v>52.512952921834227</v>
      </c>
      <c r="AC149" s="67">
        <f t="shared" si="29"/>
        <v>29.911080438088586</v>
      </c>
      <c r="AD149" s="67">
        <f t="shared" si="30"/>
        <v>51.687686508518645</v>
      </c>
      <c r="AE149" s="67">
        <f t="shared" si="31"/>
        <v>38.557887958924546</v>
      </c>
      <c r="AF149" s="67">
        <f t="shared" si="32"/>
        <v>54.699348725959979</v>
      </c>
      <c r="AG149" s="67">
        <f t="shared" si="33"/>
        <v>23.663256633156596</v>
      </c>
      <c r="AH149" s="67">
        <f t="shared" si="34"/>
        <v>60.604608505332735</v>
      </c>
      <c r="AI149" s="67">
        <f t="shared" si="35"/>
        <v>9.7406859208218712</v>
      </c>
      <c r="AJ149" s="67">
        <f t="shared" si="36"/>
        <v>61.581375272477153</v>
      </c>
      <c r="AK149" s="67">
        <f t="shared" si="37"/>
        <v>47.029019404319179</v>
      </c>
      <c r="AL149" s="67">
        <f t="shared" si="38"/>
        <v>26.865030327779969</v>
      </c>
      <c r="AM149" s="67">
        <f t="shared" si="39"/>
        <v>25.852636554520341</v>
      </c>
      <c r="AN149" s="67">
        <f t="shared" si="40"/>
        <v>33.165640950699661</v>
      </c>
      <c r="AO149" s="96"/>
      <c r="AP149" s="96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</row>
    <row r="150" spans="1:56">
      <c r="A150" s="85" t="s">
        <v>384</v>
      </c>
      <c r="B150" s="67">
        <f t="shared" si="2"/>
        <v>46.772345721746333</v>
      </c>
      <c r="C150" s="67">
        <f t="shared" si="3"/>
        <v>64.113483240453775</v>
      </c>
      <c r="D150" s="67">
        <f t="shared" si="4"/>
        <v>61.507063875164263</v>
      </c>
      <c r="E150" s="67">
        <f t="shared" si="5"/>
        <v>18.002827220609618</v>
      </c>
      <c r="F150" s="67">
        <f t="shared" si="6"/>
        <v>0</v>
      </c>
      <c r="G150" s="67">
        <f t="shared" si="7"/>
        <v>38.462731024432124</v>
      </c>
      <c r="H150" s="67">
        <f t="shared" si="8"/>
        <v>62.76106931367125</v>
      </c>
      <c r="I150" s="67">
        <f t="shared" si="9"/>
        <v>54.126705639481692</v>
      </c>
      <c r="J150" s="67">
        <f t="shared" si="10"/>
        <v>58.675763871671819</v>
      </c>
      <c r="K150" s="67">
        <f t="shared" si="11"/>
        <v>85.761889547294956</v>
      </c>
      <c r="L150" s="67">
        <f t="shared" si="12"/>
        <v>34.970662505100535</v>
      </c>
      <c r="M150" s="67">
        <f t="shared" si="13"/>
        <v>35.856059942108779</v>
      </c>
      <c r="N150" s="67">
        <f t="shared" si="14"/>
        <v>11.68639619763832</v>
      </c>
      <c r="O150" s="67">
        <f t="shared" si="15"/>
        <v>56.692120589968987</v>
      </c>
      <c r="P150" s="67">
        <f t="shared" si="16"/>
        <v>22.273841904597823</v>
      </c>
      <c r="Q150" s="67">
        <f t="shared" si="17"/>
        <v>47.100143274359418</v>
      </c>
      <c r="R150" s="67">
        <f t="shared" si="18"/>
        <v>26.6587594400109</v>
      </c>
      <c r="S150" s="67">
        <f t="shared" si="19"/>
        <v>54.026203004249808</v>
      </c>
      <c r="T150" s="67">
        <f t="shared" si="20"/>
        <v>33.547410494748064</v>
      </c>
      <c r="U150" s="67">
        <f t="shared" si="21"/>
        <v>87.293633083092743</v>
      </c>
      <c r="V150" s="67">
        <f t="shared" si="22"/>
        <v>45.783490796323498</v>
      </c>
      <c r="W150" s="67">
        <f t="shared" si="23"/>
        <v>53.893691865452602</v>
      </c>
      <c r="X150" s="67">
        <f t="shared" si="24"/>
        <v>54.505529283984345</v>
      </c>
      <c r="Y150" s="67">
        <f t="shared" si="25"/>
        <v>53.617260266270605</v>
      </c>
      <c r="Z150" s="67">
        <f t="shared" si="26"/>
        <v>20.621991554096017</v>
      </c>
      <c r="AA150" s="67">
        <f t="shared" si="27"/>
        <v>12.559788839004174</v>
      </c>
      <c r="AB150" s="67">
        <f t="shared" si="28"/>
        <v>54.452484808086638</v>
      </c>
      <c r="AC150" s="67">
        <f t="shared" si="29"/>
        <v>30.131085462673749</v>
      </c>
      <c r="AD150" s="67">
        <f t="shared" si="30"/>
        <v>56.760118270383451</v>
      </c>
      <c r="AE150" s="67">
        <f t="shared" si="31"/>
        <v>30.756418329719562</v>
      </c>
      <c r="AF150" s="67">
        <f t="shared" si="32"/>
        <v>62.811672990430814</v>
      </c>
      <c r="AG150" s="67">
        <f t="shared" si="33"/>
        <v>19.762747743252564</v>
      </c>
      <c r="AH150" s="67">
        <f t="shared" si="34"/>
        <v>52.50485661049369</v>
      </c>
      <c r="AI150" s="67">
        <f t="shared" si="35"/>
        <v>10.945500044374429</v>
      </c>
      <c r="AJ150" s="67">
        <f t="shared" si="36"/>
        <v>67.112133700317685</v>
      </c>
      <c r="AK150" s="67">
        <f t="shared" si="37"/>
        <v>69.535561515531072</v>
      </c>
      <c r="AL150" s="67">
        <f t="shared" si="38"/>
        <v>38.294169476696055</v>
      </c>
      <c r="AM150" s="67">
        <f t="shared" si="39"/>
        <v>47.562640438757953</v>
      </c>
      <c r="AN150" s="67">
        <f t="shared" si="40"/>
        <v>56.336773696432196</v>
      </c>
      <c r="AO150" s="96"/>
      <c r="AP150" s="96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</row>
    <row r="151" spans="1:56">
      <c r="A151" s="85" t="s">
        <v>393</v>
      </c>
      <c r="B151" s="67">
        <f t="shared" si="2"/>
        <v>26.873133580482374</v>
      </c>
      <c r="C151" s="67">
        <f t="shared" si="3"/>
        <v>50.604546148555968</v>
      </c>
      <c r="D151" s="67">
        <f t="shared" si="4"/>
        <v>27.285082710357184</v>
      </c>
      <c r="E151" s="67">
        <f t="shared" si="5"/>
        <v>37.221522751783318</v>
      </c>
      <c r="F151" s="67">
        <f t="shared" si="6"/>
        <v>34.12726897556788</v>
      </c>
      <c r="G151" s="67">
        <f t="shared" si="7"/>
        <v>0</v>
      </c>
      <c r="H151" s="67">
        <f t="shared" si="8"/>
        <v>21.476633548737425</v>
      </c>
      <c r="I151" s="67">
        <f t="shared" si="9"/>
        <v>15.621789651750944</v>
      </c>
      <c r="J151" s="67">
        <f t="shared" si="10"/>
        <v>65.202954031064294</v>
      </c>
      <c r="K151" s="67">
        <f t="shared" si="11"/>
        <v>45.503640915383663</v>
      </c>
      <c r="L151" s="67">
        <f t="shared" si="12"/>
        <v>60.26449722914964</v>
      </c>
      <c r="M151" s="67">
        <f t="shared" si="13"/>
        <v>10.106412597229133</v>
      </c>
      <c r="N151" s="67">
        <f t="shared" si="14"/>
        <v>52.45306670886032</v>
      </c>
      <c r="O151" s="67">
        <f t="shared" si="15"/>
        <v>31.946375529948167</v>
      </c>
      <c r="P151" s="67">
        <f t="shared" si="16"/>
        <v>21.399303555520632</v>
      </c>
      <c r="Q151" s="67">
        <f t="shared" si="17"/>
        <v>20.703475386563294</v>
      </c>
      <c r="R151" s="67">
        <f t="shared" si="18"/>
        <v>43.655805979363414</v>
      </c>
      <c r="S151" s="67">
        <f t="shared" si="19"/>
        <v>52.00931995592606</v>
      </c>
      <c r="T151" s="67">
        <f t="shared" si="20"/>
        <v>48.68650425051586</v>
      </c>
      <c r="U151" s="67">
        <f t="shared" si="21"/>
        <v>59.456716868087788</v>
      </c>
      <c r="V151" s="67">
        <f t="shared" si="22"/>
        <v>48.165114570818048</v>
      </c>
      <c r="W151" s="67">
        <f t="shared" si="23"/>
        <v>41.670686888950328</v>
      </c>
      <c r="X151" s="67">
        <f t="shared" si="24"/>
        <v>78.119139471137146</v>
      </c>
      <c r="Y151" s="67">
        <f t="shared" si="25"/>
        <v>65.261232657919138</v>
      </c>
      <c r="Z151" s="67">
        <f t="shared" si="26"/>
        <v>26.136702500299403</v>
      </c>
      <c r="AA151" s="67">
        <f t="shared" si="27"/>
        <v>39.804863408918663</v>
      </c>
      <c r="AB151" s="67">
        <f t="shared" si="28"/>
        <v>33.378541170570195</v>
      </c>
      <c r="AC151" s="67">
        <f t="shared" si="29"/>
        <v>15.518447698599873</v>
      </c>
      <c r="AD151" s="67">
        <f t="shared" si="30"/>
        <v>18.064452909931731</v>
      </c>
      <c r="AE151" s="67">
        <f t="shared" si="31"/>
        <v>36.524360721899278</v>
      </c>
      <c r="AF151" s="67">
        <f t="shared" si="32"/>
        <v>18.493294970948728</v>
      </c>
      <c r="AG151" s="67">
        <f t="shared" si="33"/>
        <v>22.072671867686271</v>
      </c>
      <c r="AH151" s="67">
        <f t="shared" si="34"/>
        <v>42.580537737506532</v>
      </c>
      <c r="AI151" s="67">
        <f t="shared" si="35"/>
        <v>40.200855856404495</v>
      </c>
      <c r="AJ151" s="67">
        <f t="shared" si="36"/>
        <v>35.383330975613276</v>
      </c>
      <c r="AK151" s="67">
        <f t="shared" si="37"/>
        <v>45.565291462305638</v>
      </c>
      <c r="AL151" s="67">
        <f t="shared" si="38"/>
        <v>9.835023831611938</v>
      </c>
      <c r="AM151" s="67">
        <f t="shared" si="39"/>
        <v>46.724510914415674</v>
      </c>
      <c r="AN151" s="67">
        <f t="shared" si="40"/>
        <v>54.376921549511479</v>
      </c>
      <c r="AO151" s="96"/>
      <c r="AP151" s="96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</row>
    <row r="152" spans="1:56">
      <c r="A152" s="85" t="s">
        <v>402</v>
      </c>
      <c r="B152" s="67">
        <f t="shared" si="2"/>
        <v>19.138705375866138</v>
      </c>
      <c r="C152" s="67">
        <f t="shared" si="3"/>
        <v>56.593141995507843</v>
      </c>
      <c r="D152" s="67">
        <f t="shared" si="4"/>
        <v>32.4083850167832</v>
      </c>
      <c r="E152" s="67">
        <f t="shared" si="5"/>
        <v>40.541960211420829</v>
      </c>
      <c r="F152" s="67">
        <f t="shared" si="6"/>
        <v>39.368930686328738</v>
      </c>
      <c r="G152" s="67">
        <f t="shared" si="7"/>
        <v>15.183366451262573</v>
      </c>
      <c r="H152" s="67">
        <f t="shared" si="8"/>
        <v>0</v>
      </c>
      <c r="I152" s="67">
        <f t="shared" si="9"/>
        <v>10.105840825854143</v>
      </c>
      <c r="J152" s="67">
        <f t="shared" si="10"/>
        <v>69.353442940210613</v>
      </c>
      <c r="K152" s="67">
        <f t="shared" si="11"/>
        <v>42.878686321621025</v>
      </c>
      <c r="L152" s="67">
        <f t="shared" si="12"/>
        <v>66.791308334028088</v>
      </c>
      <c r="M152" s="67">
        <f t="shared" si="13"/>
        <v>22.989592332961305</v>
      </c>
      <c r="N152" s="67">
        <f t="shared" si="14"/>
        <v>58.469319461188817</v>
      </c>
      <c r="O152" s="67">
        <f t="shared" si="15"/>
        <v>16.129025264406074</v>
      </c>
      <c r="P152" s="67">
        <f t="shared" si="16"/>
        <v>30.670189101536831</v>
      </c>
      <c r="Q152" s="67">
        <f t="shared" si="17"/>
        <v>9.9709445577417721</v>
      </c>
      <c r="R152" s="67">
        <f t="shared" si="18"/>
        <v>50.085639705048713</v>
      </c>
      <c r="S152" s="67">
        <f t="shared" si="19"/>
        <v>56.556320997511982</v>
      </c>
      <c r="T152" s="67">
        <f t="shared" si="20"/>
        <v>45.737149651111011</v>
      </c>
      <c r="U152" s="67">
        <f t="shared" si="21"/>
        <v>60.664400918159849</v>
      </c>
      <c r="V152" s="67">
        <f t="shared" si="22"/>
        <v>57.854791196774585</v>
      </c>
      <c r="W152" s="67">
        <f t="shared" si="23"/>
        <v>49.249196422227357</v>
      </c>
      <c r="X152" s="67">
        <f t="shared" si="24"/>
        <v>85.693557234126601</v>
      </c>
      <c r="Y152" s="67">
        <f t="shared" si="25"/>
        <v>69.63956514112347</v>
      </c>
      <c r="Z152" s="67">
        <f t="shared" si="26"/>
        <v>30.45538281428464</v>
      </c>
      <c r="AA152" s="67">
        <f t="shared" si="27"/>
        <v>47.799703767676313</v>
      </c>
      <c r="AB152" s="67">
        <f t="shared" si="28"/>
        <v>38.306600317961262</v>
      </c>
      <c r="AC152" s="67">
        <f t="shared" si="29"/>
        <v>28.184769857878393</v>
      </c>
      <c r="AD152" s="67">
        <f t="shared" si="30"/>
        <v>27.099003277392519</v>
      </c>
      <c r="AE152" s="67">
        <f t="shared" si="31"/>
        <v>47.437315299181108</v>
      </c>
      <c r="AF152" s="67">
        <f t="shared" si="32"/>
        <v>21.499969398369128</v>
      </c>
      <c r="AG152" s="67">
        <f t="shared" si="33"/>
        <v>32.861037695284764</v>
      </c>
      <c r="AH152" s="67">
        <f t="shared" si="34"/>
        <v>60.50163559495261</v>
      </c>
      <c r="AI152" s="67">
        <f t="shared" si="35"/>
        <v>42.694093145100787</v>
      </c>
      <c r="AJ152" s="67">
        <f t="shared" si="36"/>
        <v>36.737266440766433</v>
      </c>
      <c r="AK152" s="67">
        <f t="shared" si="37"/>
        <v>26.286607555186791</v>
      </c>
      <c r="AL152" s="67">
        <f t="shared" si="38"/>
        <v>11.439447291473277</v>
      </c>
      <c r="AM152" s="67">
        <f t="shared" si="39"/>
        <v>37.916462940806035</v>
      </c>
      <c r="AN152" s="67">
        <f t="shared" si="40"/>
        <v>42.803647024336613</v>
      </c>
      <c r="AO152" s="96"/>
      <c r="AP152" s="96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</row>
    <row r="153" spans="1:56">
      <c r="A153" s="85" t="s">
        <v>390</v>
      </c>
      <c r="B153" s="67">
        <f t="shared" si="2"/>
        <v>34.76778847053297</v>
      </c>
      <c r="C153" s="67">
        <f t="shared" si="3"/>
        <v>56.880957340948051</v>
      </c>
      <c r="D153" s="67">
        <f t="shared" si="4"/>
        <v>25.624531867211115</v>
      </c>
      <c r="E153" s="67">
        <f t="shared" si="5"/>
        <v>54.627647885418497</v>
      </c>
      <c r="F153" s="67">
        <f t="shared" si="6"/>
        <v>50.443294360518316</v>
      </c>
      <c r="G153" s="67">
        <f t="shared" si="7"/>
        <v>16.408210348249057</v>
      </c>
      <c r="H153" s="67">
        <f t="shared" si="8"/>
        <v>15.014159174145858</v>
      </c>
      <c r="I153" s="67">
        <f t="shared" si="9"/>
        <v>0</v>
      </c>
      <c r="J153" s="67">
        <f t="shared" si="10"/>
        <v>77.287051016292409</v>
      </c>
      <c r="K153" s="67">
        <f t="shared" si="11"/>
        <v>36.028890117165588</v>
      </c>
      <c r="L153" s="67">
        <f t="shared" si="12"/>
        <v>77.5205154141061</v>
      </c>
      <c r="M153" s="67">
        <f t="shared" si="13"/>
        <v>28.837917242148421</v>
      </c>
      <c r="N153" s="67">
        <f t="shared" si="14"/>
        <v>72.211074744098639</v>
      </c>
      <c r="O153" s="67">
        <f t="shared" si="15"/>
        <v>32.938346589540934</v>
      </c>
      <c r="P153" s="67">
        <f t="shared" si="16"/>
        <v>39.685811128391244</v>
      </c>
      <c r="Q153" s="67">
        <f t="shared" si="17"/>
        <v>23.801574058042711</v>
      </c>
      <c r="R153" s="67">
        <f t="shared" si="18"/>
        <v>58.447772087732588</v>
      </c>
      <c r="S153" s="67">
        <f t="shared" si="19"/>
        <v>61.436490277114331</v>
      </c>
      <c r="T153" s="67">
        <f t="shared" si="20"/>
        <v>64.100506663386241</v>
      </c>
      <c r="U153" s="67">
        <f t="shared" si="21"/>
        <v>58.082448054621985</v>
      </c>
      <c r="V153" s="67">
        <f t="shared" si="22"/>
        <v>61.359350633900362</v>
      </c>
      <c r="W153" s="67">
        <f t="shared" si="23"/>
        <v>49.549330691935694</v>
      </c>
      <c r="X153" s="67">
        <f t="shared" si="24"/>
        <v>95.938287435890558</v>
      </c>
      <c r="Y153" s="67">
        <f t="shared" si="25"/>
        <v>78.803855479930192</v>
      </c>
      <c r="Z153" s="67">
        <f t="shared" si="26"/>
        <v>42.229864389685929</v>
      </c>
      <c r="AA153" s="67">
        <f t="shared" si="27"/>
        <v>57.1925465454175</v>
      </c>
      <c r="AB153" s="67">
        <f t="shared" si="28"/>
        <v>36.557362379521024</v>
      </c>
      <c r="AC153" s="67">
        <f t="shared" si="29"/>
        <v>29.891861684146978</v>
      </c>
      <c r="AD153" s="67">
        <f t="shared" si="30"/>
        <v>19.712365876511338</v>
      </c>
      <c r="AE153" s="67">
        <f t="shared" si="31"/>
        <v>51.698801668037476</v>
      </c>
      <c r="AF153" s="67">
        <f t="shared" si="32"/>
        <v>11.197033205675886</v>
      </c>
      <c r="AG153" s="67">
        <f t="shared" si="33"/>
        <v>37.997294740278818</v>
      </c>
      <c r="AH153" s="67">
        <f t="shared" si="34"/>
        <v>57.604215087825288</v>
      </c>
      <c r="AI153" s="67">
        <f t="shared" si="35"/>
        <v>56.564803668882227</v>
      </c>
      <c r="AJ153" s="67">
        <f t="shared" si="36"/>
        <v>31.848674393388521</v>
      </c>
      <c r="AK153" s="67">
        <f t="shared" si="37"/>
        <v>46.047345737489529</v>
      </c>
      <c r="AL153" s="67">
        <f t="shared" si="38"/>
        <v>19.294153128952377</v>
      </c>
      <c r="AM153" s="67">
        <f t="shared" si="39"/>
        <v>57.637851918411322</v>
      </c>
      <c r="AN153" s="67">
        <f t="shared" si="40"/>
        <v>64.40801432245263</v>
      </c>
      <c r="AO153" s="96"/>
      <c r="AP153" s="96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</row>
    <row r="154" spans="1:56">
      <c r="A154" s="85" t="s">
        <v>426</v>
      </c>
      <c r="B154" s="67">
        <f t="shared" si="2"/>
        <v>90.877047663326792</v>
      </c>
      <c r="C154" s="67">
        <f t="shared" si="3"/>
        <v>31.925208449983675</v>
      </c>
      <c r="D154" s="67">
        <f t="shared" si="4"/>
        <v>61.508063496128337</v>
      </c>
      <c r="E154" s="67">
        <f t="shared" si="5"/>
        <v>74.470351359180995</v>
      </c>
      <c r="F154" s="67">
        <f t="shared" si="6"/>
        <v>50.484236128328178</v>
      </c>
      <c r="G154" s="67">
        <f t="shared" si="7"/>
        <v>63.22704596893572</v>
      </c>
      <c r="H154" s="67">
        <f t="shared" si="8"/>
        <v>95.126557059789377</v>
      </c>
      <c r="I154" s="67">
        <f t="shared" si="9"/>
        <v>71.352948983707577</v>
      </c>
      <c r="J154" s="67">
        <f t="shared" si="10"/>
        <v>0</v>
      </c>
      <c r="K154" s="67">
        <f t="shared" si="11"/>
        <v>77.296412111246042</v>
      </c>
      <c r="L154" s="67">
        <f t="shared" si="12"/>
        <v>31.790553105393432</v>
      </c>
      <c r="M154" s="67">
        <f t="shared" si="13"/>
        <v>74.6175326616912</v>
      </c>
      <c r="N154" s="67">
        <f t="shared" si="14"/>
        <v>64.943554077141243</v>
      </c>
      <c r="O154" s="67">
        <f t="shared" si="15"/>
        <v>94.053986951271852</v>
      </c>
      <c r="P154" s="67">
        <f t="shared" si="16"/>
        <v>68.787157140522382</v>
      </c>
      <c r="Q154" s="67">
        <f t="shared" si="17"/>
        <v>81.287033637700119</v>
      </c>
      <c r="R154" s="67">
        <f t="shared" si="18"/>
        <v>26.581634951913177</v>
      </c>
      <c r="S154" s="67">
        <f t="shared" si="19"/>
        <v>13.893529443241205</v>
      </c>
      <c r="T154" s="67">
        <f t="shared" si="20"/>
        <v>90.362549809057114</v>
      </c>
      <c r="U154" s="67">
        <f t="shared" si="21"/>
        <v>57.271014365425863</v>
      </c>
      <c r="V154" s="67">
        <f t="shared" si="22"/>
        <v>23.380284359944028</v>
      </c>
      <c r="W154" s="67">
        <f t="shared" si="23"/>
        <v>31.98002944586031</v>
      </c>
      <c r="X154" s="67">
        <f t="shared" si="24"/>
        <v>25.686204189232573</v>
      </c>
      <c r="Y154" s="67">
        <f t="shared" si="25"/>
        <v>8.4094058537507479</v>
      </c>
      <c r="Z154" s="67">
        <f t="shared" si="26"/>
        <v>69.426945678519942</v>
      </c>
      <c r="AA154" s="67">
        <f t="shared" si="27"/>
        <v>43.894606463433078</v>
      </c>
      <c r="AB154" s="67">
        <f t="shared" si="28"/>
        <v>40.659929548053952</v>
      </c>
      <c r="AC154" s="67">
        <f t="shared" si="29"/>
        <v>48.443396063687324</v>
      </c>
      <c r="AD154" s="67">
        <f t="shared" si="30"/>
        <v>67.683717070341572</v>
      </c>
      <c r="AE154" s="67">
        <f t="shared" si="31"/>
        <v>34.36087773426523</v>
      </c>
      <c r="AF154" s="67">
        <f t="shared" si="32"/>
        <v>77.368787949625059</v>
      </c>
      <c r="AG154" s="67">
        <f t="shared" si="33"/>
        <v>45.489169484444218</v>
      </c>
      <c r="AH154" s="67">
        <f t="shared" si="34"/>
        <v>48.481184798481067</v>
      </c>
      <c r="AI154" s="67">
        <f t="shared" si="35"/>
        <v>61.254407255959769</v>
      </c>
      <c r="AJ154" s="67">
        <f t="shared" si="36"/>
        <v>57.624190538192416</v>
      </c>
      <c r="AK154" s="67">
        <f t="shared" si="37"/>
        <v>112.38373523378945</v>
      </c>
      <c r="AL154" s="67">
        <f t="shared" si="38"/>
        <v>69.567469003990567</v>
      </c>
      <c r="AM154" s="67">
        <f t="shared" si="39"/>
        <v>100.24979640016882</v>
      </c>
      <c r="AN154" s="67">
        <f t="shared" si="40"/>
        <v>110.53913358994022</v>
      </c>
      <c r="AO154" s="96"/>
      <c r="AP154" s="96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</row>
    <row r="155" spans="1:56">
      <c r="A155" s="85" t="s">
        <v>394</v>
      </c>
      <c r="B155" s="67">
        <f t="shared" si="2"/>
        <v>54.048638974834773</v>
      </c>
      <c r="C155" s="67">
        <f t="shared" si="3"/>
        <v>33.345702414326134</v>
      </c>
      <c r="D155" s="67">
        <f t="shared" si="4"/>
        <v>15.235267550978079</v>
      </c>
      <c r="E155" s="67">
        <f t="shared" si="5"/>
        <v>64.2086337223909</v>
      </c>
      <c r="F155" s="67">
        <f t="shared" si="6"/>
        <v>51.868110452705025</v>
      </c>
      <c r="G155" s="67">
        <f t="shared" si="7"/>
        <v>31.01635908461633</v>
      </c>
      <c r="H155" s="67">
        <f t="shared" si="8"/>
        <v>41.341313678378974</v>
      </c>
      <c r="I155" s="67">
        <f t="shared" si="9"/>
        <v>23.381109882834405</v>
      </c>
      <c r="J155" s="67">
        <f t="shared" si="10"/>
        <v>54.333587888753954</v>
      </c>
      <c r="K155" s="67">
        <f t="shared" si="11"/>
        <v>0</v>
      </c>
      <c r="L155" s="67">
        <f t="shared" si="12"/>
        <v>66.114368207774561</v>
      </c>
      <c r="M155" s="67">
        <f t="shared" si="13"/>
        <v>46.216934238341395</v>
      </c>
      <c r="N155" s="67">
        <f t="shared" si="14"/>
        <v>74.26204465988539</v>
      </c>
      <c r="O155" s="67">
        <f t="shared" si="15"/>
        <v>50.760833285629722</v>
      </c>
      <c r="P155" s="67">
        <f t="shared" si="16"/>
        <v>51.946829043256869</v>
      </c>
      <c r="Q155" s="67">
        <f t="shared" si="17"/>
        <v>42.421204514062282</v>
      </c>
      <c r="R155" s="67">
        <f t="shared" si="18"/>
        <v>48.963942400433012</v>
      </c>
      <c r="S155" s="67">
        <f t="shared" si="19"/>
        <v>40.434240035062359</v>
      </c>
      <c r="T155" s="67">
        <f t="shared" si="20"/>
        <v>74.56122178993482</v>
      </c>
      <c r="U155" s="67">
        <f t="shared" si="21"/>
        <v>23.19023990052376</v>
      </c>
      <c r="V155" s="67">
        <f t="shared" si="22"/>
        <v>46.861928516375912</v>
      </c>
      <c r="W155" s="67">
        <f t="shared" si="23"/>
        <v>31.610671454710481</v>
      </c>
      <c r="X155" s="67">
        <f t="shared" si="24"/>
        <v>78.971201611632836</v>
      </c>
      <c r="Y155" s="67">
        <f t="shared" si="25"/>
        <v>58.561594573639212</v>
      </c>
      <c r="Z155" s="67">
        <f t="shared" si="26"/>
        <v>53.190554717218809</v>
      </c>
      <c r="AA155" s="67">
        <f t="shared" si="27"/>
        <v>54.93952856472324</v>
      </c>
      <c r="AB155" s="67">
        <f t="shared" si="28"/>
        <v>18.858418589283836</v>
      </c>
      <c r="AC155" s="67">
        <f t="shared" si="29"/>
        <v>33.119499735606304</v>
      </c>
      <c r="AD155" s="67">
        <f t="shared" si="30"/>
        <v>23.934644893561288</v>
      </c>
      <c r="AE155" s="67">
        <f t="shared" si="31"/>
        <v>45.149521619943307</v>
      </c>
      <c r="AF155" s="67">
        <f t="shared" si="32"/>
        <v>23.809938716904352</v>
      </c>
      <c r="AG155" s="67">
        <f t="shared" si="33"/>
        <v>39.957241957494141</v>
      </c>
      <c r="AH155" s="67">
        <f t="shared" si="34"/>
        <v>49.825968994562082</v>
      </c>
      <c r="AI155" s="67">
        <f t="shared" si="35"/>
        <v>59.332746548944989</v>
      </c>
      <c r="AJ155" s="67">
        <f t="shared" si="36"/>
        <v>8.6616473981085882</v>
      </c>
      <c r="AK155" s="67">
        <f t="shared" si="37"/>
        <v>64.100852553571698</v>
      </c>
      <c r="AL155" s="67">
        <f t="shared" si="38"/>
        <v>36.648975613598083</v>
      </c>
      <c r="AM155" s="67">
        <f t="shared" si="39"/>
        <v>71.685049147322403</v>
      </c>
      <c r="AN155" s="67">
        <f t="shared" si="40"/>
        <v>78.927733450138831</v>
      </c>
      <c r="AO155" s="96"/>
      <c r="AP155" s="96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</row>
    <row r="156" spans="1:56">
      <c r="A156" s="85" t="s">
        <v>411</v>
      </c>
      <c r="B156" s="67">
        <f t="shared" si="2"/>
        <v>71.053451357516551</v>
      </c>
      <c r="C156" s="67">
        <f t="shared" si="3"/>
        <v>47.718408112250593</v>
      </c>
      <c r="D156" s="67">
        <f t="shared" si="4"/>
        <v>63.153601485602273</v>
      </c>
      <c r="E156" s="67">
        <f t="shared" si="5"/>
        <v>47.798247720557306</v>
      </c>
      <c r="F156" s="67">
        <f t="shared" si="6"/>
        <v>27.049337494899468</v>
      </c>
      <c r="G156" s="67">
        <f t="shared" si="7"/>
        <v>52.535502770850357</v>
      </c>
      <c r="H156" s="67">
        <f t="shared" si="8"/>
        <v>82.358691665971904</v>
      </c>
      <c r="I156" s="67">
        <f t="shared" si="9"/>
        <v>64.339484585893914</v>
      </c>
      <c r="J156" s="67">
        <f t="shared" si="10"/>
        <v>28.579446894606562</v>
      </c>
      <c r="K156" s="67">
        <f t="shared" si="11"/>
        <v>84.555631792225427</v>
      </c>
      <c r="L156" s="67">
        <f t="shared" si="12"/>
        <v>0</v>
      </c>
      <c r="M156" s="67">
        <f t="shared" si="13"/>
        <v>58.298647900981251</v>
      </c>
      <c r="N156" s="67">
        <f t="shared" si="14"/>
        <v>32.186535585837923</v>
      </c>
      <c r="O156" s="67">
        <f t="shared" si="15"/>
        <v>76.972298491922757</v>
      </c>
      <c r="P156" s="67">
        <f t="shared" si="16"/>
        <v>48.0582798553421</v>
      </c>
      <c r="Q156" s="67">
        <f t="shared" si="17"/>
        <v>66.097161713858156</v>
      </c>
      <c r="R156" s="67">
        <f t="shared" si="18"/>
        <v>9.6447052109662685</v>
      </c>
      <c r="S156" s="67">
        <f t="shared" si="19"/>
        <v>32.347829003802097</v>
      </c>
      <c r="T156" s="67">
        <f t="shared" si="20"/>
        <v>60.54177253882591</v>
      </c>
      <c r="U156" s="67">
        <f t="shared" si="21"/>
        <v>74.151588534613154</v>
      </c>
      <c r="V156" s="67">
        <f t="shared" si="22"/>
        <v>28.318996267095258</v>
      </c>
      <c r="W156" s="67">
        <f t="shared" si="23"/>
        <v>41.889161985617797</v>
      </c>
      <c r="X156" s="67">
        <f t="shared" si="24"/>
        <v>14.577560427298511</v>
      </c>
      <c r="Y156" s="67">
        <f t="shared" si="25"/>
        <v>21.612661943833139</v>
      </c>
      <c r="Z156" s="67">
        <f t="shared" si="26"/>
        <v>47.062640469977076</v>
      </c>
      <c r="AA156" s="67">
        <f t="shared" si="27"/>
        <v>19.645130526184445</v>
      </c>
      <c r="AB156" s="67">
        <f t="shared" si="28"/>
        <v>47.607218273108231</v>
      </c>
      <c r="AC156" s="67">
        <f t="shared" si="29"/>
        <v>39.045387394401359</v>
      </c>
      <c r="AD156" s="67">
        <f t="shared" si="30"/>
        <v>48.793715947596297</v>
      </c>
      <c r="AE156" s="67">
        <f t="shared" si="31"/>
        <v>25.382670199290768</v>
      </c>
      <c r="AF156" s="67">
        <f t="shared" si="32"/>
        <v>73.485401909620109</v>
      </c>
      <c r="AG156" s="67">
        <f t="shared" si="33"/>
        <v>31.202101999659597</v>
      </c>
      <c r="AH156" s="67">
        <f t="shared" si="34"/>
        <v>48.508755998111816</v>
      </c>
      <c r="AI156" s="67">
        <f t="shared" si="35"/>
        <v>34.564238492760559</v>
      </c>
      <c r="AJ156" s="67">
        <f t="shared" si="36"/>
        <v>63.74667500257987</v>
      </c>
      <c r="AK156" s="67">
        <f t="shared" si="37"/>
        <v>92.526994391002972</v>
      </c>
      <c r="AL156" s="67">
        <f t="shared" si="38"/>
        <v>55.957533383989372</v>
      </c>
      <c r="AM156" s="67">
        <f t="shared" si="39"/>
        <v>73.5162734881619</v>
      </c>
      <c r="AN156" s="67">
        <f t="shared" si="40"/>
        <v>82.47179036035709</v>
      </c>
      <c r="AO156" s="96"/>
      <c r="AP156" s="96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</row>
    <row r="157" spans="1:56">
      <c r="A157" s="85" t="s">
        <v>403</v>
      </c>
      <c r="B157" s="67">
        <f t="shared" si="2"/>
        <v>18.88020785358027</v>
      </c>
      <c r="C157" s="67">
        <f t="shared" si="3"/>
        <v>45.436333611567143</v>
      </c>
      <c r="D157" s="67">
        <f t="shared" si="4"/>
        <v>29.637277877406746</v>
      </c>
      <c r="E157" s="67">
        <f t="shared" si="5"/>
        <v>23.180121488590519</v>
      </c>
      <c r="F157" s="67">
        <f t="shared" si="6"/>
        <v>21.983940057891221</v>
      </c>
      <c r="G157" s="67">
        <f t="shared" si="7"/>
        <v>6.9835874027708673</v>
      </c>
      <c r="H157" s="67">
        <f t="shared" si="8"/>
        <v>22.470407667038696</v>
      </c>
      <c r="I157" s="67">
        <f t="shared" si="9"/>
        <v>18.972082757851577</v>
      </c>
      <c r="J157" s="67">
        <f t="shared" si="10"/>
        <v>53.172467338308806</v>
      </c>
      <c r="K157" s="67">
        <f t="shared" si="11"/>
        <v>46.853065761658598</v>
      </c>
      <c r="L157" s="67">
        <f t="shared" si="12"/>
        <v>46.211352099018754</v>
      </c>
      <c r="M157" s="67">
        <f t="shared" si="13"/>
        <v>0</v>
      </c>
      <c r="N157" s="67">
        <f t="shared" si="14"/>
        <v>36.750643424230681</v>
      </c>
      <c r="O157" s="67">
        <f t="shared" si="15"/>
        <v>25.356708852054151</v>
      </c>
      <c r="P157" s="67">
        <f t="shared" si="16"/>
        <v>10.083432816256691</v>
      </c>
      <c r="Q157" s="67">
        <f t="shared" si="17"/>
        <v>16.357295209416829</v>
      </c>
      <c r="R157" s="67">
        <f t="shared" si="18"/>
        <v>32.738722723924212</v>
      </c>
      <c r="S157" s="67">
        <f t="shared" si="19"/>
        <v>43.345568127707942</v>
      </c>
      <c r="T157" s="67">
        <f t="shared" si="20"/>
        <v>32.989213684865014</v>
      </c>
      <c r="U157" s="67">
        <f t="shared" si="21"/>
        <v>56.312756028607019</v>
      </c>
      <c r="V157" s="67">
        <f t="shared" si="22"/>
        <v>40.270033761708035</v>
      </c>
      <c r="W157" s="67">
        <f t="shared" si="23"/>
        <v>37.161673678118859</v>
      </c>
      <c r="X157" s="67">
        <f t="shared" si="24"/>
        <v>63.047007130034174</v>
      </c>
      <c r="Y157" s="67">
        <f t="shared" si="25"/>
        <v>52.349780935557526</v>
      </c>
      <c r="Z157" s="67">
        <f t="shared" si="26"/>
        <v>14.237150186548311</v>
      </c>
      <c r="AA157" s="67">
        <f t="shared" si="27"/>
        <v>27.968781161331083</v>
      </c>
      <c r="AB157" s="67">
        <f t="shared" si="28"/>
        <v>31.34696078455606</v>
      </c>
      <c r="AC157" s="67">
        <f t="shared" si="29"/>
        <v>12.664310423492639</v>
      </c>
      <c r="AD157" s="67">
        <f t="shared" si="30"/>
        <v>19.711659071747871</v>
      </c>
      <c r="AE157" s="67">
        <f t="shared" si="31"/>
        <v>28.823328469097959</v>
      </c>
      <c r="AF157" s="67">
        <f t="shared" si="32"/>
        <v>24.34726216353241</v>
      </c>
      <c r="AG157" s="67">
        <f t="shared" si="33"/>
        <v>14.850774847896123</v>
      </c>
      <c r="AH157" s="67">
        <f t="shared" si="34"/>
        <v>39.382093200228859</v>
      </c>
      <c r="AI157" s="67">
        <f t="shared" si="35"/>
        <v>26.196407230297879</v>
      </c>
      <c r="AJ157" s="67">
        <f t="shared" si="36"/>
        <v>35.507535765719709</v>
      </c>
      <c r="AK157" s="67">
        <f t="shared" si="37"/>
        <v>36.606292182962825</v>
      </c>
      <c r="AL157" s="67">
        <f t="shared" si="38"/>
        <v>7.3953788599774199</v>
      </c>
      <c r="AM157" s="67">
        <f t="shared" si="39"/>
        <v>32.896345841671256</v>
      </c>
      <c r="AN157" s="67">
        <f t="shared" si="40"/>
        <v>39.624838440122687</v>
      </c>
      <c r="AO157" s="96"/>
      <c r="AP157" s="96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D157" s="30" t="s">
        <v>418</v>
      </c>
    </row>
    <row r="158" spans="1:56">
      <c r="A158" s="85" t="s">
        <v>413</v>
      </c>
      <c r="B158" s="67">
        <f t="shared" si="2"/>
        <v>45.772428606600869</v>
      </c>
      <c r="C158" s="67">
        <f t="shared" si="3"/>
        <v>59.76288943469573</v>
      </c>
      <c r="D158" s="67">
        <f t="shared" si="4"/>
        <v>60.33432329340134</v>
      </c>
      <c r="E158" s="67">
        <f t="shared" si="5"/>
        <v>19.225405798007298</v>
      </c>
      <c r="F158" s="67">
        <f t="shared" si="6"/>
        <v>7.8336038023616785</v>
      </c>
      <c r="G158" s="67">
        <f t="shared" si="7"/>
        <v>39.626933291139672</v>
      </c>
      <c r="H158" s="67">
        <f t="shared" si="8"/>
        <v>62.480680538811185</v>
      </c>
      <c r="I158" s="67">
        <f t="shared" si="9"/>
        <v>51.93892525590136</v>
      </c>
      <c r="J158" s="67">
        <f t="shared" si="10"/>
        <v>50.596445922858763</v>
      </c>
      <c r="K158" s="67">
        <f t="shared" si="11"/>
        <v>82.307955340114603</v>
      </c>
      <c r="L158" s="67">
        <f t="shared" si="12"/>
        <v>27.893464414162072</v>
      </c>
      <c r="M158" s="67">
        <f t="shared" si="13"/>
        <v>40.179356575769326</v>
      </c>
      <c r="N158" s="67">
        <f t="shared" si="14"/>
        <v>0</v>
      </c>
      <c r="O158" s="67">
        <f t="shared" si="15"/>
        <v>52.59755196213748</v>
      </c>
      <c r="P158" s="67">
        <f t="shared" si="16"/>
        <v>27.466365826078004</v>
      </c>
      <c r="Q158" s="67">
        <f t="shared" si="17"/>
        <v>45.067407920068604</v>
      </c>
      <c r="R158" s="67">
        <f t="shared" si="18"/>
        <v>23.522803069934554</v>
      </c>
      <c r="S158" s="67">
        <f t="shared" si="19"/>
        <v>47.807085067543198</v>
      </c>
      <c r="T158" s="67">
        <f t="shared" si="20"/>
        <v>28.621221608413268</v>
      </c>
      <c r="U158" s="67">
        <f t="shared" si="21"/>
        <v>81.734087761465204</v>
      </c>
      <c r="V158" s="67">
        <f t="shared" si="22"/>
        <v>43.533117042884939</v>
      </c>
      <c r="W158" s="67">
        <f t="shared" si="23"/>
        <v>51.157654854988799</v>
      </c>
      <c r="X158" s="67">
        <f t="shared" si="24"/>
        <v>45.106478754715774</v>
      </c>
      <c r="Y158" s="67">
        <f t="shared" si="25"/>
        <v>44.968678147298746</v>
      </c>
      <c r="Z158" s="67">
        <f t="shared" si="26"/>
        <v>23.483412036436867</v>
      </c>
      <c r="AA158" s="67">
        <f t="shared" si="27"/>
        <v>14.018999614090358</v>
      </c>
      <c r="AB158" s="67">
        <f t="shared" si="28"/>
        <v>51.116062812060285</v>
      </c>
      <c r="AC158" s="67">
        <f t="shared" si="29"/>
        <v>32.573594299663689</v>
      </c>
      <c r="AD158" s="67">
        <f t="shared" si="30"/>
        <v>44.863818710308728</v>
      </c>
      <c r="AE158" s="67">
        <f t="shared" si="31"/>
        <v>31.682236404598601</v>
      </c>
      <c r="AF158" s="67">
        <f t="shared" si="32"/>
        <v>63.440568410486904</v>
      </c>
      <c r="AG158" s="67">
        <f t="shared" si="33"/>
        <v>23.840854902653842</v>
      </c>
      <c r="AH158" s="67">
        <f t="shared" si="34"/>
        <v>56.702159798700087</v>
      </c>
      <c r="AI158" s="67">
        <f t="shared" si="35"/>
        <v>7.9409241030966129</v>
      </c>
      <c r="AJ158" s="67">
        <f t="shared" si="36"/>
        <v>63.327279453607431</v>
      </c>
      <c r="AK158" s="67">
        <f t="shared" si="37"/>
        <v>63.827698086246741</v>
      </c>
      <c r="AL158" s="67">
        <f t="shared" si="38"/>
        <v>38.542579751459904</v>
      </c>
      <c r="AM158" s="67">
        <f t="shared" si="39"/>
        <v>42.411576389376719</v>
      </c>
      <c r="AN158" s="67">
        <f t="shared" si="40"/>
        <v>49.592413606462635</v>
      </c>
      <c r="AO158" s="96"/>
      <c r="AP158" s="96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</row>
    <row r="159" spans="1:56">
      <c r="A159" s="85" t="s">
        <v>391</v>
      </c>
      <c r="B159" s="67">
        <f t="shared" si="2"/>
        <v>13.670406040631208</v>
      </c>
      <c r="C159" s="67">
        <f t="shared" si="3"/>
        <v>84.14622188232714</v>
      </c>
      <c r="D159" s="67">
        <f t="shared" si="4"/>
        <v>58.147254094911311</v>
      </c>
      <c r="E159" s="67">
        <f t="shared" si="5"/>
        <v>44.194225522253035</v>
      </c>
      <c r="F159" s="67">
        <f t="shared" si="6"/>
        <v>49.037879410031017</v>
      </c>
      <c r="G159" s="67">
        <f t="shared" si="7"/>
        <v>31.143624470051833</v>
      </c>
      <c r="H159" s="67">
        <f t="shared" si="8"/>
        <v>22.240974735593923</v>
      </c>
      <c r="I159" s="67">
        <f t="shared" si="9"/>
        <v>30.571653410459067</v>
      </c>
      <c r="J159" s="67">
        <f t="shared" si="10"/>
        <v>94.556013048728147</v>
      </c>
      <c r="K159" s="67">
        <f t="shared" si="11"/>
        <v>72.599166714370284</v>
      </c>
      <c r="L159" s="67">
        <f t="shared" si="12"/>
        <v>86.077701508077254</v>
      </c>
      <c r="M159" s="67">
        <f t="shared" si="13"/>
        <v>35.773291147945848</v>
      </c>
      <c r="N159" s="67">
        <f t="shared" si="14"/>
        <v>67.872448037862512</v>
      </c>
      <c r="O159" s="67">
        <f t="shared" si="15"/>
        <v>0</v>
      </c>
      <c r="P159" s="67">
        <f t="shared" si="16"/>
        <v>39.53268655450092</v>
      </c>
      <c r="Q159" s="67">
        <f t="shared" si="17"/>
        <v>10.215485679557094</v>
      </c>
      <c r="R159" s="67">
        <f t="shared" si="18"/>
        <v>67.963988012148789</v>
      </c>
      <c r="S159" s="67">
        <f t="shared" si="19"/>
        <v>81.194154449330568</v>
      </c>
      <c r="T159" s="67">
        <f t="shared" si="20"/>
        <v>44.01313345391241</v>
      </c>
      <c r="U159" s="67">
        <f t="shared" si="21"/>
        <v>91.548546491729397</v>
      </c>
      <c r="V159" s="67">
        <f t="shared" si="22"/>
        <v>81.438499512100677</v>
      </c>
      <c r="W159" s="67">
        <f t="shared" si="23"/>
        <v>74.251019800612269</v>
      </c>
      <c r="X159" s="67">
        <f t="shared" si="24"/>
        <v>109.12125505698303</v>
      </c>
      <c r="Y159" s="67">
        <f t="shared" si="25"/>
        <v>93.77504947237972</v>
      </c>
      <c r="Z159" s="67">
        <f t="shared" si="26"/>
        <v>35.143695465865434</v>
      </c>
      <c r="AA159" s="67">
        <f t="shared" si="27"/>
        <v>62.044018592375949</v>
      </c>
      <c r="AB159" s="67">
        <f t="shared" si="28"/>
        <v>62.25056931319655</v>
      </c>
      <c r="AC159" s="67">
        <f t="shared" si="29"/>
        <v>45.177162315576403</v>
      </c>
      <c r="AD159" s="67">
        <f t="shared" si="30"/>
        <v>56.954028561481771</v>
      </c>
      <c r="AE159" s="67">
        <f t="shared" si="31"/>
        <v>67.113973340472242</v>
      </c>
      <c r="AF159" s="67">
        <f t="shared" si="32"/>
        <v>46.724956556449271</v>
      </c>
      <c r="AG159" s="67">
        <f t="shared" si="33"/>
        <v>47.49153749803839</v>
      </c>
      <c r="AH159" s="67">
        <f t="shared" si="34"/>
        <v>86.20552358951268</v>
      </c>
      <c r="AI159" s="67">
        <f t="shared" si="35"/>
        <v>49.449067736547214</v>
      </c>
      <c r="AJ159" s="67">
        <f t="shared" si="36"/>
        <v>62.65592923887894</v>
      </c>
      <c r="AK159" s="67">
        <f t="shared" si="37"/>
        <v>10.863293717165689</v>
      </c>
      <c r="AL159" s="67">
        <f t="shared" si="38"/>
        <v>21.254108356674763</v>
      </c>
      <c r="AM159" s="67">
        <f t="shared" si="39"/>
        <v>29.567734058569069</v>
      </c>
      <c r="AN159" s="67">
        <f t="shared" si="40"/>
        <v>32.423612845578887</v>
      </c>
      <c r="AO159" s="96"/>
      <c r="AP159" s="96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</row>
    <row r="160" spans="1:56">
      <c r="A160" s="85" t="s">
        <v>401</v>
      </c>
      <c r="B160" s="67">
        <f t="shared" si="2"/>
        <v>22.919379798881316</v>
      </c>
      <c r="C160" s="67">
        <f t="shared" si="3"/>
        <v>51.907581319251875</v>
      </c>
      <c r="D160" s="67">
        <f t="shared" si="4"/>
        <v>40.089796577974774</v>
      </c>
      <c r="E160" s="67">
        <f t="shared" si="5"/>
        <v>14.973387264304293</v>
      </c>
      <c r="F160" s="67">
        <f t="shared" si="6"/>
        <v>15.516158095402174</v>
      </c>
      <c r="G160" s="67">
        <f t="shared" si="7"/>
        <v>16.800696444479371</v>
      </c>
      <c r="H160" s="67">
        <f t="shared" si="8"/>
        <v>34.059810898463169</v>
      </c>
      <c r="I160" s="67">
        <f t="shared" si="9"/>
        <v>29.664188871608751</v>
      </c>
      <c r="J160" s="67">
        <f t="shared" si="10"/>
        <v>55.692842859477622</v>
      </c>
      <c r="K160" s="67">
        <f t="shared" si="11"/>
        <v>59.833170956743118</v>
      </c>
      <c r="L160" s="67">
        <f t="shared" si="12"/>
        <v>43.281720144657903</v>
      </c>
      <c r="M160" s="67">
        <f t="shared" si="13"/>
        <v>11.456567183743308</v>
      </c>
      <c r="N160" s="67">
        <f t="shared" si="14"/>
        <v>28.543634173921994</v>
      </c>
      <c r="O160" s="67">
        <f t="shared" si="15"/>
        <v>31.837313445499088</v>
      </c>
      <c r="P160" s="67">
        <f t="shared" si="16"/>
        <v>0</v>
      </c>
      <c r="Q160" s="67">
        <f t="shared" si="17"/>
        <v>23.13733554662117</v>
      </c>
      <c r="R160" s="67">
        <f t="shared" si="18"/>
        <v>31.025649869307589</v>
      </c>
      <c r="S160" s="67">
        <f t="shared" si="19"/>
        <v>47.061463172106087</v>
      </c>
      <c r="T160" s="67">
        <f t="shared" si="20"/>
        <v>27.367977847198098</v>
      </c>
      <c r="U160" s="67">
        <f t="shared" si="21"/>
        <v>66.886049341481808</v>
      </c>
      <c r="V160" s="67">
        <f t="shared" si="22"/>
        <v>42.21604021096951</v>
      </c>
      <c r="W160" s="67">
        <f t="shared" si="23"/>
        <v>42.66577318158258</v>
      </c>
      <c r="X160" s="67">
        <f t="shared" si="24"/>
        <v>61.196649717049311</v>
      </c>
      <c r="Y160" s="67">
        <f t="shared" si="25"/>
        <v>53.356881024563251</v>
      </c>
      <c r="Z160" s="67">
        <f t="shared" si="26"/>
        <v>7.0814926654218171</v>
      </c>
      <c r="AA160" s="67">
        <f t="shared" si="27"/>
        <v>23.010461357276885</v>
      </c>
      <c r="AB160" s="67">
        <f t="shared" si="28"/>
        <v>38.735600110306741</v>
      </c>
      <c r="AC160" s="67">
        <f t="shared" si="29"/>
        <v>16.420040196932945</v>
      </c>
      <c r="AD160" s="67">
        <f t="shared" si="30"/>
        <v>25.874145989955661</v>
      </c>
      <c r="AE160" s="67">
        <f t="shared" si="31"/>
        <v>28.814149975696662</v>
      </c>
      <c r="AF160" s="67">
        <f t="shared" si="32"/>
        <v>36.973387984593764</v>
      </c>
      <c r="AG160" s="67">
        <f t="shared" si="33"/>
        <v>13.375651341578376</v>
      </c>
      <c r="AH160" s="67">
        <f t="shared" si="34"/>
        <v>43.457565315708358</v>
      </c>
      <c r="AI160" s="67">
        <f t="shared" si="35"/>
        <v>19.269450992114308</v>
      </c>
      <c r="AJ160" s="67">
        <f t="shared" si="36"/>
        <v>45.768353027596767</v>
      </c>
      <c r="AK160" s="67">
        <f t="shared" si="37"/>
        <v>42.87658600809808</v>
      </c>
      <c r="AL160" s="67">
        <f t="shared" si="38"/>
        <v>15.514542213884489</v>
      </c>
      <c r="AM160" s="67">
        <f t="shared" si="39"/>
        <v>31.543036624223337</v>
      </c>
      <c r="AN160" s="67">
        <f t="shared" si="40"/>
        <v>39.077986196294297</v>
      </c>
      <c r="AO160" s="96"/>
      <c r="AP160" s="96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</row>
    <row r="161" spans="1:53">
      <c r="A161" s="85" t="s">
        <v>381</v>
      </c>
      <c r="B161" s="67">
        <f t="shared" si="2"/>
        <v>9.6846726398762222</v>
      </c>
      <c r="C161" s="67">
        <f t="shared" si="3"/>
        <v>74.758590239790095</v>
      </c>
      <c r="D161" s="67">
        <f t="shared" si="4"/>
        <v>48.691697509120281</v>
      </c>
      <c r="E161" s="67">
        <f t="shared" si="5"/>
        <v>39.049695639550627</v>
      </c>
      <c r="F161" s="67">
        <f t="shared" si="6"/>
        <v>43.169856725640571</v>
      </c>
      <c r="G161" s="67">
        <f t="shared" si="7"/>
        <v>21.386524613436709</v>
      </c>
      <c r="H161" s="67">
        <f t="shared" si="8"/>
        <v>14.569055442258227</v>
      </c>
      <c r="I161" s="67">
        <f t="shared" si="9"/>
        <v>23.40842594195729</v>
      </c>
      <c r="J161" s="67">
        <f t="shared" si="10"/>
        <v>86.592966362299862</v>
      </c>
      <c r="K161" s="67">
        <f t="shared" si="11"/>
        <v>64.288795485937712</v>
      </c>
      <c r="L161" s="67">
        <f t="shared" si="12"/>
        <v>78.322838286141831</v>
      </c>
      <c r="M161" s="67">
        <f t="shared" si="13"/>
        <v>24.452704790583173</v>
      </c>
      <c r="N161" s="67">
        <f t="shared" si="14"/>
        <v>61.622592079931394</v>
      </c>
      <c r="O161" s="67">
        <f t="shared" si="15"/>
        <v>10.824514320442905</v>
      </c>
      <c r="P161" s="67">
        <f t="shared" si="16"/>
        <v>30.442664453378832</v>
      </c>
      <c r="Q161" s="67">
        <f t="shared" si="17"/>
        <v>0</v>
      </c>
      <c r="R161" s="67">
        <f t="shared" si="18"/>
        <v>60.718125267539833</v>
      </c>
      <c r="S161" s="67">
        <f t="shared" si="19"/>
        <v>73.310518818646244</v>
      </c>
      <c r="T161" s="67">
        <f t="shared" si="20"/>
        <v>42.870119621391154</v>
      </c>
      <c r="U161" s="67">
        <f t="shared" si="21"/>
        <v>82.601674797888563</v>
      </c>
      <c r="V161" s="67">
        <f t="shared" si="22"/>
        <v>71.685427461101838</v>
      </c>
      <c r="W161" s="67">
        <f t="shared" si="23"/>
        <v>64.975196787740671</v>
      </c>
      <c r="X161" s="67">
        <f t="shared" si="24"/>
        <v>100.03285753790237</v>
      </c>
      <c r="Y161" s="67">
        <f t="shared" si="25"/>
        <v>86.050498258885398</v>
      </c>
      <c r="Z161" s="67">
        <f t="shared" si="26"/>
        <v>28.719942447352601</v>
      </c>
      <c r="AA161" s="67">
        <f t="shared" si="27"/>
        <v>54.493456439047641</v>
      </c>
      <c r="AB161" s="67">
        <f t="shared" si="28"/>
        <v>54.091658209204475</v>
      </c>
      <c r="AC161" s="67">
        <f t="shared" si="29"/>
        <v>35.835270377026923</v>
      </c>
      <c r="AD161" s="67">
        <f t="shared" si="30"/>
        <v>45.674395684083699</v>
      </c>
      <c r="AE161" s="67">
        <f t="shared" si="31"/>
        <v>57.708898912935609</v>
      </c>
      <c r="AF161" s="67">
        <f t="shared" si="32"/>
        <v>36.718987818638766</v>
      </c>
      <c r="AG161" s="67">
        <f t="shared" si="33"/>
        <v>30.290507506728076</v>
      </c>
      <c r="AH161" s="67">
        <f t="shared" si="34"/>
        <v>72.578026685095253</v>
      </c>
      <c r="AI161" s="67">
        <f t="shared" si="35"/>
        <v>44.99658296276332</v>
      </c>
      <c r="AJ161" s="67">
        <f t="shared" si="36"/>
        <v>54.653224724912747</v>
      </c>
      <c r="AK161" s="67">
        <f t="shared" si="37"/>
        <v>22.807603653386874</v>
      </c>
      <c r="AL161" s="67">
        <f t="shared" si="38"/>
        <v>11.497028052747241</v>
      </c>
      <c r="AM161" s="67">
        <f t="shared" si="39"/>
        <v>32.464260887227589</v>
      </c>
      <c r="AN161" s="67">
        <f t="shared" si="40"/>
        <v>37.707878753794198</v>
      </c>
      <c r="AO161" s="96"/>
      <c r="AP161" s="96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</row>
    <row r="162" spans="1:53">
      <c r="A162" s="85" t="s">
        <v>383</v>
      </c>
      <c r="B162" s="67">
        <f t="shared" si="2"/>
        <v>70.033847873048686</v>
      </c>
      <c r="C162" s="67">
        <f t="shared" si="3"/>
        <v>43.347632761634628</v>
      </c>
      <c r="D162" s="67">
        <f t="shared" si="4"/>
        <v>57.601102822756147</v>
      </c>
      <c r="E162" s="67">
        <f t="shared" si="5"/>
        <v>47.706245126989984</v>
      </c>
      <c r="F162" s="67">
        <f t="shared" si="6"/>
        <v>26.351240559989098</v>
      </c>
      <c r="G162" s="67">
        <f t="shared" si="7"/>
        <v>48.634194020636592</v>
      </c>
      <c r="H162" s="67">
        <f t="shared" si="8"/>
        <v>78.924360294951271</v>
      </c>
      <c r="I162" s="67">
        <f t="shared" si="9"/>
        <v>61.99222791226741</v>
      </c>
      <c r="J162" s="67">
        <f t="shared" si="10"/>
        <v>30.538365048086821</v>
      </c>
      <c r="K162" s="67">
        <f t="shared" si="11"/>
        <v>80.026057599567011</v>
      </c>
      <c r="L162" s="67">
        <f t="shared" si="12"/>
        <v>12.32529478903373</v>
      </c>
      <c r="M162" s="67">
        <f t="shared" si="13"/>
        <v>52.781277276075784</v>
      </c>
      <c r="N162" s="67">
        <f t="shared" si="14"/>
        <v>34.687196930065447</v>
      </c>
      <c r="O162" s="67">
        <f t="shared" si="15"/>
        <v>77.666011987851192</v>
      </c>
      <c r="P162" s="67">
        <f t="shared" si="16"/>
        <v>44.024350130692412</v>
      </c>
      <c r="Q162" s="67">
        <f t="shared" si="17"/>
        <v>65.48187473246017</v>
      </c>
      <c r="R162" s="67">
        <f t="shared" si="18"/>
        <v>0</v>
      </c>
      <c r="S162" s="67">
        <f t="shared" si="19"/>
        <v>30.237912799867427</v>
      </c>
      <c r="T162" s="67">
        <f t="shared" si="20"/>
        <v>63.79527392654289</v>
      </c>
      <c r="U162" s="67">
        <f t="shared" si="21"/>
        <v>70.718286565566785</v>
      </c>
      <c r="V162" s="67">
        <f t="shared" si="22"/>
        <v>21.051769481733146</v>
      </c>
      <c r="W162" s="67">
        <f t="shared" si="23"/>
        <v>36.186455045443168</v>
      </c>
      <c r="X162" s="67">
        <f t="shared" si="24"/>
        <v>24.591660529379421</v>
      </c>
      <c r="Y162" s="67">
        <f t="shared" si="25"/>
        <v>25.168834327738871</v>
      </c>
      <c r="Z162" s="67">
        <f t="shared" si="26"/>
        <v>45.513599587609349</v>
      </c>
      <c r="AA162" s="67">
        <f t="shared" si="27"/>
        <v>16.182236263804306</v>
      </c>
      <c r="AB162" s="67">
        <f t="shared" si="28"/>
        <v>43.311734837662392</v>
      </c>
      <c r="AC162" s="67">
        <f t="shared" si="29"/>
        <v>32.777384459423345</v>
      </c>
      <c r="AD162" s="67">
        <f t="shared" si="30"/>
        <v>40.261301932845711</v>
      </c>
      <c r="AE162" s="67">
        <f t="shared" si="31"/>
        <v>15.942290119737006</v>
      </c>
      <c r="AF162" s="67">
        <f t="shared" si="32"/>
        <v>67.028157839955554</v>
      </c>
      <c r="AG162" s="67">
        <f t="shared" si="33"/>
        <v>25.111072892963797</v>
      </c>
      <c r="AH162" s="67">
        <f t="shared" si="34"/>
        <v>36.187941190199595</v>
      </c>
      <c r="AI162" s="67">
        <f t="shared" si="35"/>
        <v>36.826426419757887</v>
      </c>
      <c r="AJ162" s="67">
        <f t="shared" si="36"/>
        <v>59.83684649067596</v>
      </c>
      <c r="AK162" s="67">
        <f t="shared" si="37"/>
        <v>93.217072755937821</v>
      </c>
      <c r="AL162" s="67">
        <f t="shared" si="38"/>
        <v>53.31606828956766</v>
      </c>
      <c r="AM162" s="67">
        <f t="shared" si="39"/>
        <v>76.212341487351523</v>
      </c>
      <c r="AN162" s="67">
        <f t="shared" si="40"/>
        <v>85.96389689399129</v>
      </c>
      <c r="AO162" s="96"/>
      <c r="AP162" s="96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</row>
    <row r="163" spans="1:53">
      <c r="A163" s="85" t="s">
        <v>408</v>
      </c>
      <c r="B163" s="67">
        <f t="shared" si="2"/>
        <v>85.184268364910821</v>
      </c>
      <c r="C163" s="67">
        <f t="shared" si="3"/>
        <v>16.829811871860308</v>
      </c>
      <c r="D163" s="67">
        <f t="shared" si="4"/>
        <v>48.299985413496593</v>
      </c>
      <c r="E163" s="67">
        <f t="shared" si="5"/>
        <v>73.36273305958801</v>
      </c>
      <c r="F163" s="67">
        <f t="shared" si="6"/>
        <v>51.043796995750192</v>
      </c>
      <c r="G163" s="67">
        <f t="shared" si="7"/>
        <v>55.380680044073948</v>
      </c>
      <c r="H163" s="67">
        <f t="shared" si="8"/>
        <v>85.18367900248802</v>
      </c>
      <c r="I163" s="67">
        <f t="shared" si="9"/>
        <v>62.283509722885668</v>
      </c>
      <c r="J163" s="67">
        <f t="shared" si="10"/>
        <v>15.256470556758794</v>
      </c>
      <c r="K163" s="67">
        <f t="shared" si="11"/>
        <v>63.165759964937635</v>
      </c>
      <c r="L163" s="67">
        <f t="shared" si="12"/>
        <v>39.512170996197909</v>
      </c>
      <c r="M163" s="67">
        <f t="shared" si="13"/>
        <v>66.794431872292051</v>
      </c>
      <c r="N163" s="67">
        <f t="shared" si="14"/>
        <v>67.382914932456799</v>
      </c>
      <c r="O163" s="67">
        <f t="shared" si="15"/>
        <v>88.685845550669399</v>
      </c>
      <c r="P163" s="67">
        <f t="shared" si="16"/>
        <v>63.828536827893906</v>
      </c>
      <c r="Q163" s="67">
        <f t="shared" si="17"/>
        <v>75.569481181353737</v>
      </c>
      <c r="R163" s="67">
        <f t="shared" si="18"/>
        <v>28.90208720013257</v>
      </c>
      <c r="S163" s="67">
        <f t="shared" si="19"/>
        <v>0</v>
      </c>
      <c r="T163" s="67">
        <f t="shared" si="20"/>
        <v>90.518455799237657</v>
      </c>
      <c r="U163" s="67">
        <f t="shared" si="21"/>
        <v>42.691345693633522</v>
      </c>
      <c r="V163" s="67">
        <f t="shared" si="22"/>
        <v>16.016810751430487</v>
      </c>
      <c r="W163" s="67">
        <f t="shared" si="23"/>
        <v>18.274695256134937</v>
      </c>
      <c r="X163" s="67">
        <f t="shared" si="24"/>
        <v>39.391098692706173</v>
      </c>
      <c r="Y163" s="67">
        <f t="shared" si="25"/>
        <v>21.71998075796883</v>
      </c>
      <c r="Z163" s="67">
        <f t="shared" si="26"/>
        <v>66.746232940599626</v>
      </c>
      <c r="AA163" s="67">
        <f t="shared" si="27"/>
        <v>44.759677554798841</v>
      </c>
      <c r="AB163" s="67">
        <f t="shared" si="28"/>
        <v>28.388030788144963</v>
      </c>
      <c r="AC163" s="67">
        <f t="shared" si="29"/>
        <v>68.348510305870505</v>
      </c>
      <c r="AD163" s="67">
        <f t="shared" si="30"/>
        <v>44.406800440324794</v>
      </c>
      <c r="AE163" s="67">
        <f t="shared" si="31"/>
        <v>29.424345342215616</v>
      </c>
      <c r="AF163" s="67">
        <f t="shared" si="32"/>
        <v>64.872645313433424</v>
      </c>
      <c r="AG163" s="67">
        <f t="shared" si="33"/>
        <v>41.04137545864458</v>
      </c>
      <c r="AH163" s="67">
        <f t="shared" si="34"/>
        <v>34.689673421529541</v>
      </c>
      <c r="AI163" s="67">
        <f t="shared" si="35"/>
        <v>62.893742281110704</v>
      </c>
      <c r="AJ163" s="67">
        <f t="shared" si="36"/>
        <v>44.851967794975941</v>
      </c>
      <c r="AK163" s="67">
        <f t="shared" si="37"/>
        <v>107.03247909786701</v>
      </c>
      <c r="AL163" s="67">
        <f t="shared" si="38"/>
        <v>63.452369810466934</v>
      </c>
      <c r="AM163" s="67">
        <f t="shared" si="39"/>
        <v>98.495374057136914</v>
      </c>
      <c r="AN163" s="67">
        <f t="shared" si="40"/>
        <v>108.84944513721813</v>
      </c>
      <c r="AO163" s="96"/>
      <c r="AP163" s="96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</row>
    <row r="164" spans="1:53">
      <c r="A164" s="85" t="s">
        <v>415</v>
      </c>
      <c r="B164" s="67">
        <f t="shared" si="2"/>
        <v>30.512984215923993</v>
      </c>
      <c r="C164" s="67">
        <f t="shared" si="3"/>
        <v>81.305659837830902</v>
      </c>
      <c r="D164" s="67">
        <f t="shared" si="4"/>
        <v>70.102392807239895</v>
      </c>
      <c r="E164" s="67">
        <f t="shared" si="5"/>
        <v>14.950019058026387</v>
      </c>
      <c r="F164" s="67">
        <f t="shared" si="6"/>
        <v>24.95258950525194</v>
      </c>
      <c r="G164" s="67">
        <f t="shared" si="7"/>
        <v>40.813495749484147</v>
      </c>
      <c r="H164" s="67">
        <f t="shared" si="8"/>
        <v>54.232850348888995</v>
      </c>
      <c r="I164" s="67">
        <f t="shared" si="9"/>
        <v>51.15949333661375</v>
      </c>
      <c r="J164" s="67">
        <f t="shared" si="10"/>
        <v>78.117450190942861</v>
      </c>
      <c r="K164" s="67">
        <f t="shared" si="11"/>
        <v>91.698778210065157</v>
      </c>
      <c r="L164" s="67">
        <f t="shared" si="12"/>
        <v>58.218227461174102</v>
      </c>
      <c r="M164" s="67">
        <f t="shared" si="13"/>
        <v>40.020786315134991</v>
      </c>
      <c r="N164" s="67">
        <f t="shared" si="14"/>
        <v>31.758778391586734</v>
      </c>
      <c r="O164" s="67">
        <f t="shared" si="15"/>
        <v>37.84686654608759</v>
      </c>
      <c r="P164" s="67">
        <f t="shared" si="16"/>
        <v>29.222022152801905</v>
      </c>
      <c r="Q164" s="67">
        <f t="shared" si="17"/>
        <v>34.789880378608842</v>
      </c>
      <c r="R164" s="67">
        <f t="shared" si="18"/>
        <v>48.0047260734571</v>
      </c>
      <c r="S164" s="67">
        <f t="shared" si="19"/>
        <v>71.261544200762344</v>
      </c>
      <c r="T164" s="67">
        <f t="shared" si="20"/>
        <v>0</v>
      </c>
      <c r="U164" s="67">
        <f t="shared" si="21"/>
        <v>99.134365522726739</v>
      </c>
      <c r="V164" s="67">
        <f t="shared" si="22"/>
        <v>94.216959151353905</v>
      </c>
      <c r="W164" s="67">
        <f t="shared" si="23"/>
        <v>70.493059165964027</v>
      </c>
      <c r="X164" s="67">
        <f t="shared" si="24"/>
        <v>79.693154288206671</v>
      </c>
      <c r="Y164" s="67">
        <f t="shared" si="25"/>
        <v>73.061496902116815</v>
      </c>
      <c r="Z164" s="67">
        <f t="shared" si="26"/>
        <v>19.397543363498553</v>
      </c>
      <c r="AA164" s="67">
        <f t="shared" si="27"/>
        <v>38.189528621295025</v>
      </c>
      <c r="AB164" s="67">
        <f t="shared" si="28"/>
        <v>65.027736792238954</v>
      </c>
      <c r="AC164" s="67">
        <f t="shared" si="29"/>
        <v>42.682779796423304</v>
      </c>
      <c r="AD164" s="67">
        <f t="shared" si="30"/>
        <v>57.533717380666175</v>
      </c>
      <c r="AE164" s="67">
        <f t="shared" si="31"/>
        <v>53.408365739672192</v>
      </c>
      <c r="AF164" s="67">
        <f t="shared" si="32"/>
        <v>66.708810377977017</v>
      </c>
      <c r="AG164" s="67">
        <f t="shared" si="33"/>
        <v>36.90732451806425</v>
      </c>
      <c r="AH164" s="67">
        <f t="shared" si="34"/>
        <v>80.399571452991424</v>
      </c>
      <c r="AI164" s="67">
        <f t="shared" si="35"/>
        <v>17.882729034611259</v>
      </c>
      <c r="AJ164" s="67">
        <f t="shared" si="36"/>
        <v>73.890782508016187</v>
      </c>
      <c r="AK164" s="67">
        <f t="shared" si="37"/>
        <v>44.160508983773212</v>
      </c>
      <c r="AL164" s="67">
        <f t="shared" si="38"/>
        <v>34.04089207884379</v>
      </c>
      <c r="AM164" s="67">
        <f t="shared" si="39"/>
        <v>16.7666717273449</v>
      </c>
      <c r="AN164" s="67">
        <f t="shared" si="40"/>
        <v>22.295688431582839</v>
      </c>
      <c r="AO164" s="96"/>
      <c r="AP164" s="96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</row>
    <row r="165" spans="1:53">
      <c r="A165" s="85" t="s">
        <v>406</v>
      </c>
      <c r="B165" s="67">
        <f t="shared" si="2"/>
        <v>69.838441489979971</v>
      </c>
      <c r="C165" s="67">
        <f t="shared" si="3"/>
        <v>20.076527765812525</v>
      </c>
      <c r="D165" s="67">
        <f t="shared" si="4"/>
        <v>26.062987975782509</v>
      </c>
      <c r="E165" s="67">
        <f t="shared" si="5"/>
        <v>72.823102080701943</v>
      </c>
      <c r="F165" s="67">
        <f t="shared" si="6"/>
        <v>55.616366916907253</v>
      </c>
      <c r="G165" s="67">
        <f t="shared" si="7"/>
        <v>42.693283131912217</v>
      </c>
      <c r="H165" s="67">
        <f t="shared" si="8"/>
        <v>61.615599081840152</v>
      </c>
      <c r="I165" s="67">
        <f t="shared" si="9"/>
        <v>39.707551945378022</v>
      </c>
      <c r="J165" s="67">
        <f t="shared" si="10"/>
        <v>42.408985634574144</v>
      </c>
      <c r="K165" s="67">
        <f t="shared" si="11"/>
        <v>24.42976009947624</v>
      </c>
      <c r="L165" s="67">
        <f t="shared" si="12"/>
        <v>61.078411465386836</v>
      </c>
      <c r="M165" s="67">
        <f t="shared" si="13"/>
        <v>58.517243971392979</v>
      </c>
      <c r="N165" s="67">
        <f t="shared" si="14"/>
        <v>77.685912238534797</v>
      </c>
      <c r="O165" s="67">
        <f t="shared" si="15"/>
        <v>67.431453508270593</v>
      </c>
      <c r="P165" s="67">
        <f t="shared" si="16"/>
        <v>61.173950658518194</v>
      </c>
      <c r="Q165" s="67">
        <f t="shared" si="17"/>
        <v>57.418325202111461</v>
      </c>
      <c r="R165" s="67">
        <f t="shared" si="18"/>
        <v>45.581713434433205</v>
      </c>
      <c r="S165" s="67">
        <f t="shared" si="19"/>
        <v>28.788654306366475</v>
      </c>
      <c r="T165" s="67">
        <f t="shared" si="20"/>
        <v>84.915634477273258</v>
      </c>
      <c r="U165" s="67">
        <f t="shared" si="21"/>
        <v>0</v>
      </c>
      <c r="V165" s="67">
        <f t="shared" si="22"/>
        <v>38.899985846760757</v>
      </c>
      <c r="W165" s="67">
        <f t="shared" si="23"/>
        <v>23.22617352647314</v>
      </c>
      <c r="X165" s="67">
        <f t="shared" si="24"/>
        <v>69.031735657598077</v>
      </c>
      <c r="Y165" s="67">
        <f t="shared" si="25"/>
        <v>48.031397901943414</v>
      </c>
      <c r="Z165" s="67">
        <f t="shared" si="26"/>
        <v>62.836968305209474</v>
      </c>
      <c r="AA165" s="67">
        <f t="shared" si="27"/>
        <v>55.87835450661705</v>
      </c>
      <c r="AB165" s="67">
        <f t="shared" si="28"/>
        <v>15.478422362039456</v>
      </c>
      <c r="AC165" s="67">
        <f t="shared" si="29"/>
        <v>80.773399960433849</v>
      </c>
      <c r="AD165" s="67">
        <f t="shared" si="30"/>
        <v>41.108170604478175</v>
      </c>
      <c r="AE165" s="67">
        <f t="shared" si="31"/>
        <v>43.033161549231174</v>
      </c>
      <c r="AF165" s="67">
        <f t="shared" si="32"/>
        <v>42.06619756657485</v>
      </c>
      <c r="AG165" s="67">
        <f t="shared" si="33"/>
        <v>43.824864750046167</v>
      </c>
      <c r="AH165" s="67">
        <f t="shared" si="34"/>
        <v>46.353511060904509</v>
      </c>
      <c r="AI165" s="67">
        <f t="shared" si="35"/>
        <v>64.920798298883341</v>
      </c>
      <c r="AJ165" s="67">
        <f t="shared" si="36"/>
        <v>16.888670317860708</v>
      </c>
      <c r="AK165" s="67">
        <f t="shared" si="37"/>
        <v>83.95248357787861</v>
      </c>
      <c r="AL165" s="67">
        <f t="shared" si="38"/>
        <v>49.857561549469345</v>
      </c>
      <c r="AM165" s="67">
        <f t="shared" si="39"/>
        <v>86.434580602000196</v>
      </c>
      <c r="AN165" s="67">
        <f t="shared" si="40"/>
        <v>95.027210283720422</v>
      </c>
      <c r="AO165" s="96"/>
      <c r="AP165" s="96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</row>
    <row r="166" spans="1:53">
      <c r="A166" s="85" t="s">
        <v>398</v>
      </c>
      <c r="B166" s="67">
        <f t="shared" si="2"/>
        <v>61.763112572635173</v>
      </c>
      <c r="C166" s="67">
        <f t="shared" si="3"/>
        <v>19.278683118993087</v>
      </c>
      <c r="D166" s="67">
        <f t="shared" si="4"/>
        <v>37.034510015119046</v>
      </c>
      <c r="E166" s="67">
        <f t="shared" si="5"/>
        <v>50.076141938225028</v>
      </c>
      <c r="F166" s="67">
        <f t="shared" si="6"/>
        <v>31.876509203676502</v>
      </c>
      <c r="G166" s="67">
        <f t="shared" si="7"/>
        <v>37.794885429181953</v>
      </c>
      <c r="H166" s="67">
        <f t="shared" si="8"/>
        <v>64.215208803225423</v>
      </c>
      <c r="I166" s="67">
        <f t="shared" si="9"/>
        <v>45.84064936609964</v>
      </c>
      <c r="J166" s="67">
        <f t="shared" si="10"/>
        <v>18.919715640055969</v>
      </c>
      <c r="K166" s="67">
        <f t="shared" si="11"/>
        <v>53.948071483624084</v>
      </c>
      <c r="L166" s="67">
        <f t="shared" si="12"/>
        <v>25.491003732904744</v>
      </c>
      <c r="M166" s="67">
        <f t="shared" si="13"/>
        <v>45.729966238291972</v>
      </c>
      <c r="N166" s="67">
        <f t="shared" si="14"/>
        <v>45.216882957115054</v>
      </c>
      <c r="O166" s="67">
        <f t="shared" si="15"/>
        <v>65.551500487899332</v>
      </c>
      <c r="P166" s="67">
        <f t="shared" si="16"/>
        <v>42.193959789030487</v>
      </c>
      <c r="Q166" s="67">
        <f t="shared" si="17"/>
        <v>54.454572538898155</v>
      </c>
      <c r="R166" s="67">
        <f t="shared" si="18"/>
        <v>14.828230518266858</v>
      </c>
      <c r="S166" s="67">
        <f t="shared" si="19"/>
        <v>11.803189248569513</v>
      </c>
      <c r="T166" s="67">
        <f t="shared" si="20"/>
        <v>88.193040848646092</v>
      </c>
      <c r="U166" s="67">
        <f t="shared" si="21"/>
        <v>42.51001415323924</v>
      </c>
      <c r="V166" s="67">
        <f t="shared" si="22"/>
        <v>0</v>
      </c>
      <c r="W166" s="67">
        <f t="shared" si="23"/>
        <v>14.400500673464032</v>
      </c>
      <c r="X166" s="67">
        <f t="shared" si="24"/>
        <v>30.499991748391881</v>
      </c>
      <c r="Y166" s="67">
        <f t="shared" si="25"/>
        <v>19.899387608975676</v>
      </c>
      <c r="Z166" s="67">
        <f t="shared" si="26"/>
        <v>44.690640216564667</v>
      </c>
      <c r="AA166" s="67">
        <f t="shared" si="27"/>
        <v>26.041780928193951</v>
      </c>
      <c r="AB166" s="67">
        <f t="shared" si="28"/>
        <v>22.696148295659199</v>
      </c>
      <c r="AC166" s="67">
        <f t="shared" si="29"/>
        <v>24.656009985982287</v>
      </c>
      <c r="AD166" s="67">
        <f t="shared" si="30"/>
        <v>27.741078643774223</v>
      </c>
      <c r="AE166" s="67">
        <f t="shared" si="31"/>
        <v>12.080221288458761</v>
      </c>
      <c r="AF166" s="67">
        <f t="shared" si="32"/>
        <v>48.938527590771898</v>
      </c>
      <c r="AG166" s="67">
        <f t="shared" si="33"/>
        <v>23.234973559359773</v>
      </c>
      <c r="AH166" s="67">
        <f t="shared" si="34"/>
        <v>17.888774944512633</v>
      </c>
      <c r="AI166" s="67">
        <f t="shared" si="35"/>
        <v>41.659793497936619</v>
      </c>
      <c r="AJ166" s="67">
        <f t="shared" si="36"/>
        <v>36.997507320276142</v>
      </c>
      <c r="AK166" s="67">
        <f t="shared" si="37"/>
        <v>81.02429742795205</v>
      </c>
      <c r="AL166" s="67">
        <f t="shared" si="38"/>
        <v>43.974676389195821</v>
      </c>
      <c r="AM166" s="67">
        <f t="shared" si="39"/>
        <v>71.916401956144242</v>
      </c>
      <c r="AN166" s="67">
        <f t="shared" si="40"/>
        <v>80.882468275262582</v>
      </c>
      <c r="AO166" s="96"/>
      <c r="AP166" s="96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</row>
    <row r="167" spans="1:53">
      <c r="A167" s="85" t="s">
        <v>396</v>
      </c>
      <c r="B167" s="67">
        <f t="shared" si="2"/>
        <v>64.424091027662399</v>
      </c>
      <c r="C167" s="67">
        <f t="shared" si="3"/>
        <v>7.9687592860307142</v>
      </c>
      <c r="D167" s="67">
        <f t="shared" si="4"/>
        <v>26.659756836187139</v>
      </c>
      <c r="E167" s="67">
        <f t="shared" si="5"/>
        <v>59.318726103112965</v>
      </c>
      <c r="F167" s="67">
        <f t="shared" si="6"/>
        <v>41.976308134547402</v>
      </c>
      <c r="G167" s="67">
        <f t="shared" si="7"/>
        <v>36.579313111049672</v>
      </c>
      <c r="H167" s="67">
        <f t="shared" si="8"/>
        <v>61.150803577772649</v>
      </c>
      <c r="I167" s="67">
        <f t="shared" si="9"/>
        <v>41.410669308064293</v>
      </c>
      <c r="J167" s="67">
        <f t="shared" si="10"/>
        <v>28.949970554139689</v>
      </c>
      <c r="K167" s="67">
        <f t="shared" si="11"/>
        <v>40.709328545289509</v>
      </c>
      <c r="L167" s="67">
        <f t="shared" si="12"/>
        <v>42.180838014382189</v>
      </c>
      <c r="M167" s="67">
        <f t="shared" si="13"/>
        <v>47.208326321881145</v>
      </c>
      <c r="N167" s="67">
        <f t="shared" si="14"/>
        <v>59.442345145011195</v>
      </c>
      <c r="O167" s="67">
        <f t="shared" si="15"/>
        <v>66.858980199387744</v>
      </c>
      <c r="P167" s="67">
        <f t="shared" si="16"/>
        <v>47.704226818417432</v>
      </c>
      <c r="Q167" s="67">
        <f t="shared" si="17"/>
        <v>55.214803212259334</v>
      </c>
      <c r="R167" s="67">
        <f t="shared" si="18"/>
        <v>28.513544954556835</v>
      </c>
      <c r="S167" s="67">
        <f t="shared" si="19"/>
        <v>15.065304743865067</v>
      </c>
      <c r="T167" s="67">
        <f t="shared" si="20"/>
        <v>73.816940834035975</v>
      </c>
      <c r="U167" s="67">
        <f t="shared" si="21"/>
        <v>28.393826473526858</v>
      </c>
      <c r="V167" s="67">
        <f t="shared" si="22"/>
        <v>16.109499326535968</v>
      </c>
      <c r="W167" s="67">
        <f t="shared" si="23"/>
        <v>0</v>
      </c>
      <c r="X167" s="67">
        <f t="shared" si="24"/>
        <v>48.623708315852902</v>
      </c>
      <c r="Y167" s="67">
        <f t="shared" si="25"/>
        <v>32.897767358317985</v>
      </c>
      <c r="Z167" s="67">
        <f t="shared" si="26"/>
        <v>50.990375865535015</v>
      </c>
      <c r="AA167" s="67">
        <f t="shared" si="27"/>
        <v>38.273984116587556</v>
      </c>
      <c r="AB167" s="67">
        <f t="shared" si="28"/>
        <v>11.065771336530339</v>
      </c>
      <c r="AC167" s="67">
        <f t="shared" si="29"/>
        <v>25.597214158137309</v>
      </c>
      <c r="AD167" s="67">
        <f t="shared" si="30"/>
        <v>25.411805233666609</v>
      </c>
      <c r="AE167" s="67">
        <f t="shared" si="31"/>
        <v>22.122107423006305</v>
      </c>
      <c r="AF167" s="67">
        <f t="shared" si="32"/>
        <v>41.517778871861267</v>
      </c>
      <c r="AG167" s="67">
        <f t="shared" si="33"/>
        <v>28.796868491183734</v>
      </c>
      <c r="AH167" s="67">
        <f t="shared" si="34"/>
        <v>17.281117699058239</v>
      </c>
      <c r="AI167" s="67">
        <f t="shared" si="35"/>
        <v>52.055554109541866</v>
      </c>
      <c r="AJ167" s="67">
        <f t="shared" si="36"/>
        <v>25.507109751854454</v>
      </c>
      <c r="AK167" s="67">
        <f t="shared" si="37"/>
        <v>83.040981208813108</v>
      </c>
      <c r="AL167" s="67">
        <f t="shared" si="38"/>
        <v>44.537494540507161</v>
      </c>
      <c r="AM167" s="67">
        <f t="shared" si="39"/>
        <v>78.326772330514459</v>
      </c>
      <c r="AN167" s="67">
        <f t="shared" si="40"/>
        <v>87.390962120962968</v>
      </c>
      <c r="AO167" s="96"/>
      <c r="AP167" s="96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</row>
    <row r="168" spans="1:53">
      <c r="A168" s="85" t="s">
        <v>425</v>
      </c>
      <c r="B168" s="67">
        <f t="shared" si="2"/>
        <v>73.080610645121538</v>
      </c>
      <c r="C168" s="67">
        <f t="shared" si="3"/>
        <v>41.394538958300039</v>
      </c>
      <c r="D168" s="67">
        <f t="shared" si="4"/>
        <v>60.5522609118647</v>
      </c>
      <c r="E168" s="67">
        <f t="shared" si="5"/>
        <v>53.646996314200514</v>
      </c>
      <c r="F168" s="67">
        <f t="shared" si="6"/>
        <v>33.034470716015662</v>
      </c>
      <c r="G168" s="67">
        <f t="shared" si="7"/>
        <v>53.360860528862858</v>
      </c>
      <c r="H168" s="67">
        <f t="shared" si="8"/>
        <v>82.796442765873408</v>
      </c>
      <c r="I168" s="67">
        <f t="shared" si="9"/>
        <v>62.391712564109461</v>
      </c>
      <c r="J168" s="67">
        <f t="shared" si="10"/>
        <v>18.093795810767428</v>
      </c>
      <c r="K168" s="67">
        <f t="shared" si="11"/>
        <v>79.138798388367178</v>
      </c>
      <c r="L168" s="67">
        <f t="shared" si="12"/>
        <v>11.422439572701487</v>
      </c>
      <c r="M168" s="67">
        <f t="shared" si="13"/>
        <v>62.322992869965837</v>
      </c>
      <c r="N168" s="67">
        <f t="shared" si="14"/>
        <v>40.78352124528422</v>
      </c>
      <c r="O168" s="67">
        <f t="shared" si="15"/>
        <v>76.458744943016981</v>
      </c>
      <c r="P168" s="67">
        <f t="shared" si="16"/>
        <v>53.243350282950679</v>
      </c>
      <c r="Q168" s="67">
        <f t="shared" si="17"/>
        <v>66.147142462097619</v>
      </c>
      <c r="R168" s="67">
        <f t="shared" si="18"/>
        <v>15.078339470620579</v>
      </c>
      <c r="S168" s="67">
        <f t="shared" si="19"/>
        <v>25.268901307293827</v>
      </c>
      <c r="T168" s="67">
        <f t="shared" si="20"/>
        <v>64.936845711793339</v>
      </c>
      <c r="U168" s="67">
        <f t="shared" si="21"/>
        <v>65.668264342401912</v>
      </c>
      <c r="V168" s="67">
        <f t="shared" si="22"/>
        <v>26.550008251608109</v>
      </c>
      <c r="W168" s="67">
        <f t="shared" si="23"/>
        <v>37.836291684147092</v>
      </c>
      <c r="X168" s="67">
        <f t="shared" si="24"/>
        <v>0</v>
      </c>
      <c r="Y168" s="67">
        <f t="shared" si="25"/>
        <v>11.102622443136401</v>
      </c>
      <c r="Z168" s="67">
        <f t="shared" si="26"/>
        <v>51.499016090299513</v>
      </c>
      <c r="AA168" s="67">
        <f t="shared" si="27"/>
        <v>27.493188871228025</v>
      </c>
      <c r="AB168" s="67">
        <f t="shared" si="28"/>
        <v>43.414040375612828</v>
      </c>
      <c r="AC168" s="67">
        <f t="shared" si="29"/>
        <v>41.096441032422689</v>
      </c>
      <c r="AD168" s="67">
        <f t="shared" si="30"/>
        <v>50.889614362560216</v>
      </c>
      <c r="AE168" s="67">
        <f t="shared" si="31"/>
        <v>28.666510891524382</v>
      </c>
      <c r="AF168" s="67">
        <f t="shared" si="32"/>
        <v>72.970763426674026</v>
      </c>
      <c r="AG168" s="67">
        <f t="shared" si="33"/>
        <v>35.185206497180097</v>
      </c>
      <c r="AH168" s="67">
        <f t="shared" si="34"/>
        <v>50.875357120854247</v>
      </c>
      <c r="AI168" s="67">
        <f t="shared" si="35"/>
        <v>39.918193324066173</v>
      </c>
      <c r="AJ168" s="67">
        <f t="shared" si="36"/>
        <v>58.825553317070202</v>
      </c>
      <c r="AK168" s="67">
        <f t="shared" si="37"/>
        <v>92.087381915965395</v>
      </c>
      <c r="AL168" s="67">
        <f t="shared" si="38"/>
        <v>56.846577990148809</v>
      </c>
      <c r="AM168" s="67">
        <f t="shared" si="39"/>
        <v>75.892080939451134</v>
      </c>
      <c r="AN168" s="67">
        <f t="shared" si="40"/>
        <v>84.494529434536929</v>
      </c>
      <c r="AO168" s="96"/>
      <c r="AP168" s="96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</row>
    <row r="169" spans="1:53">
      <c r="A169" s="85" t="s">
        <v>410</v>
      </c>
      <c r="B169" s="67">
        <f t="shared" si="2"/>
        <v>89.56912517970845</v>
      </c>
      <c r="C169" s="67">
        <f t="shared" si="3"/>
        <v>38.365211764529469</v>
      </c>
      <c r="D169" s="67">
        <f t="shared" si="4"/>
        <v>65.400273809285551</v>
      </c>
      <c r="E169" s="67">
        <f t="shared" si="5"/>
        <v>70.397693015546466</v>
      </c>
      <c r="F169" s="67">
        <f t="shared" si="6"/>
        <v>46.412739733729389</v>
      </c>
      <c r="G169" s="67">
        <f t="shared" si="7"/>
        <v>63.668767342080862</v>
      </c>
      <c r="H169" s="67">
        <f t="shared" si="8"/>
        <v>96.10043485887654</v>
      </c>
      <c r="I169" s="67">
        <f t="shared" si="9"/>
        <v>73.196144520069808</v>
      </c>
      <c r="J169" s="67">
        <f t="shared" si="10"/>
        <v>8.4605941462492531</v>
      </c>
      <c r="K169" s="67">
        <f t="shared" si="11"/>
        <v>83.818405426360783</v>
      </c>
      <c r="L169" s="67">
        <f t="shared" si="12"/>
        <v>24.187338056166855</v>
      </c>
      <c r="M169" s="67">
        <f t="shared" si="13"/>
        <v>73.910219064442458</v>
      </c>
      <c r="N169" s="67">
        <f t="shared" si="14"/>
        <v>58.071321852701267</v>
      </c>
      <c r="O169" s="67">
        <f t="shared" si="15"/>
        <v>93.844950527620284</v>
      </c>
      <c r="P169" s="67">
        <f t="shared" si="16"/>
        <v>66.303118975436732</v>
      </c>
      <c r="Q169" s="67">
        <f t="shared" si="17"/>
        <v>81.26950174111461</v>
      </c>
      <c r="R169" s="67">
        <f t="shared" si="18"/>
        <v>22.041165672261126</v>
      </c>
      <c r="S169" s="67">
        <f t="shared" si="19"/>
        <v>19.900019242031163</v>
      </c>
      <c r="T169" s="67">
        <f t="shared" si="20"/>
        <v>85.028503097883174</v>
      </c>
      <c r="U169" s="67">
        <f t="shared" si="21"/>
        <v>65.258602098056599</v>
      </c>
      <c r="V169" s="67">
        <f t="shared" si="22"/>
        <v>24.740612391024321</v>
      </c>
      <c r="W169" s="67">
        <f t="shared" si="23"/>
        <v>36.562232641682009</v>
      </c>
      <c r="X169" s="67">
        <f t="shared" si="24"/>
        <v>15.857377556863598</v>
      </c>
      <c r="Y169" s="67">
        <f t="shared" si="25"/>
        <v>0</v>
      </c>
      <c r="Z169" s="67">
        <f t="shared" si="26"/>
        <v>66.313669767881919</v>
      </c>
      <c r="AA169" s="67">
        <f t="shared" si="27"/>
        <v>39.04211193313683</v>
      </c>
      <c r="AB169" s="67">
        <f t="shared" si="28"/>
        <v>45.315582588807302</v>
      </c>
      <c r="AC169" s="67">
        <f t="shared" si="29"/>
        <v>48.582081383491861</v>
      </c>
      <c r="AD169" s="67">
        <f t="shared" si="30"/>
        <v>56.431257452868685</v>
      </c>
      <c r="AE169" s="67">
        <f t="shared" si="31"/>
        <v>33.047673389801908</v>
      </c>
      <c r="AF169" s="67">
        <f t="shared" si="32"/>
        <v>80.812670426563457</v>
      </c>
      <c r="AG169" s="67">
        <f t="shared" si="33"/>
        <v>43.864850617736423</v>
      </c>
      <c r="AH169" s="67">
        <f t="shared" si="34"/>
        <v>50.714834921482151</v>
      </c>
      <c r="AI169" s="67">
        <f t="shared" si="35"/>
        <v>56.09641397559129</v>
      </c>
      <c r="AJ169" s="67">
        <f t="shared" si="36"/>
        <v>62.977701092023949</v>
      </c>
      <c r="AK169" s="67">
        <f t="shared" si="37"/>
        <v>111.90031572184172</v>
      </c>
      <c r="AL169" s="67">
        <f t="shared" si="38"/>
        <v>69.560352206269613</v>
      </c>
      <c r="AM169" s="67">
        <f t="shared" si="39"/>
        <v>96.421065975567146</v>
      </c>
      <c r="AN169" s="67">
        <f t="shared" si="40"/>
        <v>106.47445560847972</v>
      </c>
      <c r="AO169" s="96"/>
      <c r="AP169" s="96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</row>
    <row r="170" spans="1:53">
      <c r="A170" s="85" t="s">
        <v>392</v>
      </c>
      <c r="B170" s="67">
        <f t="shared" si="2"/>
        <v>22.998455571117717</v>
      </c>
      <c r="C170" s="67">
        <f t="shared" si="3"/>
        <v>64.586726771397863</v>
      </c>
      <c r="D170" s="67">
        <f t="shared" si="4"/>
        <v>51.656898221010955</v>
      </c>
      <c r="E170" s="67">
        <f t="shared" si="5"/>
        <v>9.5258360347284636</v>
      </c>
      <c r="F170" s="67">
        <f t="shared" si="6"/>
        <v>17.098008445903982</v>
      </c>
      <c r="G170" s="67">
        <f t="shared" si="7"/>
        <v>24.423297499700599</v>
      </c>
      <c r="H170" s="67">
        <f t="shared" si="8"/>
        <v>40.254617185715354</v>
      </c>
      <c r="I170" s="67">
        <f t="shared" si="9"/>
        <v>37.570135610314061</v>
      </c>
      <c r="J170" s="67">
        <f t="shared" si="10"/>
        <v>66.903054321480084</v>
      </c>
      <c r="K170" s="67">
        <f t="shared" si="11"/>
        <v>72.919445282781183</v>
      </c>
      <c r="L170" s="67">
        <f t="shared" si="12"/>
        <v>50.447359530022929</v>
      </c>
      <c r="M170" s="67">
        <f t="shared" si="13"/>
        <v>19.252849813451693</v>
      </c>
      <c r="N170" s="67">
        <f t="shared" si="14"/>
        <v>29.046587963563137</v>
      </c>
      <c r="O170" s="67">
        <f t="shared" si="15"/>
        <v>33.686304534134564</v>
      </c>
      <c r="P170" s="67">
        <f t="shared" si="16"/>
        <v>8.4285073345781818</v>
      </c>
      <c r="Q170" s="67">
        <f t="shared" si="17"/>
        <v>25.980057552647402</v>
      </c>
      <c r="R170" s="67">
        <f t="shared" si="18"/>
        <v>38.176400412390656</v>
      </c>
      <c r="S170" s="67">
        <f t="shared" si="19"/>
        <v>58.573767059400367</v>
      </c>
      <c r="T170" s="67">
        <f t="shared" si="20"/>
        <v>21.62245663650145</v>
      </c>
      <c r="U170" s="67">
        <f t="shared" si="21"/>
        <v>81.773031694790532</v>
      </c>
      <c r="V170" s="67">
        <f t="shared" si="22"/>
        <v>53.21935978343533</v>
      </c>
      <c r="W170" s="67">
        <f t="shared" si="23"/>
        <v>54.279624134464981</v>
      </c>
      <c r="X170" s="67">
        <f t="shared" si="24"/>
        <v>70.450983909700497</v>
      </c>
      <c r="Y170" s="67">
        <f t="shared" si="25"/>
        <v>63.516330232118108</v>
      </c>
      <c r="Z170" s="67">
        <f t="shared" si="26"/>
        <v>0</v>
      </c>
      <c r="AA170" s="67">
        <f t="shared" si="27"/>
        <v>27.929861501226828</v>
      </c>
      <c r="AB170" s="67">
        <f t="shared" si="28"/>
        <v>50.220257895986236</v>
      </c>
      <c r="AC170" s="67">
        <f t="shared" si="29"/>
        <v>25.602773976272889</v>
      </c>
      <c r="AD170" s="67">
        <f t="shared" si="30"/>
        <v>37.01842990051513</v>
      </c>
      <c r="AE170" s="67">
        <f t="shared" si="31"/>
        <v>38.116732330634072</v>
      </c>
      <c r="AF170" s="67">
        <f t="shared" si="32"/>
        <v>47.468073716743334</v>
      </c>
      <c r="AG170" s="67">
        <f t="shared" si="33"/>
        <v>21.152468799307403</v>
      </c>
      <c r="AH170" s="67">
        <f t="shared" si="34"/>
        <v>56.523301151758936</v>
      </c>
      <c r="AI170" s="67">
        <f t="shared" si="35"/>
        <v>17.560886038238685</v>
      </c>
      <c r="AJ170" s="67">
        <f t="shared" si="36"/>
        <v>57.849836609989595</v>
      </c>
      <c r="AK170" s="67">
        <f t="shared" si="37"/>
        <v>44.31926528616296</v>
      </c>
      <c r="AL170" s="67">
        <f t="shared" si="38"/>
        <v>20.265000637826482</v>
      </c>
      <c r="AM170" s="67">
        <f t="shared" si="39"/>
        <v>27.339538164496783</v>
      </c>
      <c r="AN170" s="67">
        <f t="shared" si="40"/>
        <v>35.263261720973325</v>
      </c>
      <c r="AO170" s="96"/>
      <c r="AP170" s="96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</row>
    <row r="171" spans="1:53">
      <c r="A171" s="85" t="s">
        <v>412</v>
      </c>
      <c r="B171" s="67">
        <f t="shared" si="2"/>
        <v>52.140435388340435</v>
      </c>
      <c r="C171" s="67">
        <f t="shared" si="3"/>
        <v>49.995218274816324</v>
      </c>
      <c r="D171" s="67">
        <f t="shared" si="4"/>
        <v>53.78129641956594</v>
      </c>
      <c r="E171" s="67">
        <f t="shared" si="5"/>
        <v>28.660730174389808</v>
      </c>
      <c r="F171" s="67">
        <f t="shared" si="6"/>
        <v>10.570211160995825</v>
      </c>
      <c r="G171" s="67">
        <f t="shared" si="7"/>
        <v>37.755136591081346</v>
      </c>
      <c r="H171" s="67">
        <f t="shared" si="8"/>
        <v>64.130296232323701</v>
      </c>
      <c r="I171" s="67">
        <f t="shared" si="9"/>
        <v>51.647453454582504</v>
      </c>
      <c r="J171" s="67">
        <f t="shared" si="10"/>
        <v>42.93539353656692</v>
      </c>
      <c r="K171" s="67">
        <f t="shared" si="11"/>
        <v>76.450471435276739</v>
      </c>
      <c r="L171" s="67">
        <f t="shared" si="12"/>
        <v>21.374869473815558</v>
      </c>
      <c r="M171" s="67">
        <f t="shared" si="13"/>
        <v>38.391218838668919</v>
      </c>
      <c r="N171" s="67">
        <f t="shared" si="14"/>
        <v>17.601000385909646</v>
      </c>
      <c r="O171" s="67">
        <f t="shared" si="15"/>
        <v>60.365981407624041</v>
      </c>
      <c r="P171" s="67">
        <f t="shared" si="16"/>
        <v>27.799538642723117</v>
      </c>
      <c r="Q171" s="67">
        <f t="shared" si="17"/>
        <v>50.036543560952353</v>
      </c>
      <c r="R171" s="67">
        <f t="shared" si="18"/>
        <v>13.777763736195695</v>
      </c>
      <c r="S171" s="67">
        <f t="shared" si="19"/>
        <v>39.870322445201154</v>
      </c>
      <c r="T171" s="67">
        <f t="shared" si="20"/>
        <v>43.21047137870498</v>
      </c>
      <c r="U171" s="67">
        <f t="shared" si="21"/>
        <v>73.811645493382954</v>
      </c>
      <c r="V171" s="67">
        <f t="shared" si="22"/>
        <v>31.478219071806048</v>
      </c>
      <c r="W171" s="67">
        <f t="shared" si="23"/>
        <v>41.356015883412439</v>
      </c>
      <c r="X171" s="67">
        <f t="shared" si="24"/>
        <v>38.17681112877198</v>
      </c>
      <c r="Y171" s="67">
        <f t="shared" si="25"/>
        <v>37.95788806686317</v>
      </c>
      <c r="Z171" s="67">
        <f t="shared" si="26"/>
        <v>28.35013849877317</v>
      </c>
      <c r="AA171" s="67">
        <f t="shared" si="27"/>
        <v>0</v>
      </c>
      <c r="AB171" s="67">
        <f t="shared" si="28"/>
        <v>44.19862640916989</v>
      </c>
      <c r="AC171" s="67">
        <f t="shared" si="29"/>
        <v>25.853431800072855</v>
      </c>
      <c r="AD171" s="67">
        <f t="shared" si="30"/>
        <v>35.325109820041213</v>
      </c>
      <c r="AE171" s="67">
        <f t="shared" si="31"/>
        <v>19.072646276228845</v>
      </c>
      <c r="AF171" s="67">
        <f t="shared" si="32"/>
        <v>58.828456142954124</v>
      </c>
      <c r="AG171" s="67">
        <f t="shared" si="33"/>
        <v>16.219987984748983</v>
      </c>
      <c r="AH171" s="67">
        <f t="shared" si="34"/>
        <v>40.039561332280492</v>
      </c>
      <c r="AI171" s="67">
        <f t="shared" si="35"/>
        <v>20.094012829292367</v>
      </c>
      <c r="AJ171" s="67">
        <f t="shared" si="36"/>
        <v>57.728017271564809</v>
      </c>
      <c r="AK171" s="67">
        <f t="shared" si="37"/>
        <v>74.327009458357352</v>
      </c>
      <c r="AL171" s="67">
        <f t="shared" si="38"/>
        <v>40.209148266285297</v>
      </c>
      <c r="AM171" s="67">
        <f t="shared" si="39"/>
        <v>55.552859704477655</v>
      </c>
      <c r="AN171" s="67">
        <f t="shared" si="40"/>
        <v>64.241368068111157</v>
      </c>
      <c r="AO171" s="96"/>
      <c r="AP171" s="96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</row>
    <row r="172" spans="1:53">
      <c r="A172" s="85" t="s">
        <v>385</v>
      </c>
      <c r="B172" s="67">
        <f t="shared" si="2"/>
        <v>65.642155072364162</v>
      </c>
      <c r="C172" s="67">
        <f t="shared" si="3"/>
        <v>16.574136309372317</v>
      </c>
      <c r="D172" s="67">
        <f t="shared" si="4"/>
        <v>16.677848779552637</v>
      </c>
      <c r="E172" s="67">
        <f t="shared" si="5"/>
        <v>66.627047078165774</v>
      </c>
      <c r="F172" s="67">
        <f t="shared" si="6"/>
        <v>50.837515191913361</v>
      </c>
      <c r="G172" s="67">
        <f t="shared" si="7"/>
        <v>35.121458829429805</v>
      </c>
      <c r="H172" s="67">
        <f t="shared" si="8"/>
        <v>57.013399682038731</v>
      </c>
      <c r="I172" s="67">
        <f t="shared" si="9"/>
        <v>36.622637620478983</v>
      </c>
      <c r="J172" s="67">
        <f t="shared" si="10"/>
        <v>44.120070451946049</v>
      </c>
      <c r="K172" s="67">
        <f t="shared" si="11"/>
        <v>29.111581410716163</v>
      </c>
      <c r="L172" s="67">
        <f t="shared" si="12"/>
        <v>57.462781726891762</v>
      </c>
      <c r="M172" s="67">
        <f t="shared" si="13"/>
        <v>47.733039215443938</v>
      </c>
      <c r="N172" s="67">
        <f t="shared" si="14"/>
        <v>71.193937187939724</v>
      </c>
      <c r="O172" s="67">
        <f t="shared" si="15"/>
        <v>67.189430686803448</v>
      </c>
      <c r="P172" s="67">
        <f t="shared" si="16"/>
        <v>51.914399889693257</v>
      </c>
      <c r="Q172" s="67">
        <f t="shared" si="17"/>
        <v>55.098341790795516</v>
      </c>
      <c r="R172" s="67">
        <f t="shared" si="18"/>
        <v>40.908265162337599</v>
      </c>
      <c r="S172" s="67">
        <f t="shared" si="19"/>
        <v>28.051969211855038</v>
      </c>
      <c r="T172" s="67">
        <f t="shared" si="20"/>
        <v>81.622263207761065</v>
      </c>
      <c r="U172" s="67">
        <f t="shared" si="21"/>
        <v>22.68157763796054</v>
      </c>
      <c r="V172" s="67">
        <f t="shared" si="22"/>
        <v>30.433851704340803</v>
      </c>
      <c r="W172" s="67">
        <f t="shared" si="23"/>
        <v>13.264228663469659</v>
      </c>
      <c r="X172" s="67">
        <f t="shared" si="24"/>
        <v>66.875959624387178</v>
      </c>
      <c r="Y172" s="67">
        <f t="shared" si="25"/>
        <v>48.874417411192695</v>
      </c>
      <c r="Z172" s="67">
        <f t="shared" si="26"/>
        <v>56.54974210401376</v>
      </c>
      <c r="AA172" s="67">
        <f t="shared" si="27"/>
        <v>49.031373590830114</v>
      </c>
      <c r="AB172" s="67">
        <f t="shared" si="28"/>
        <v>0</v>
      </c>
      <c r="AC172" s="67">
        <f t="shared" si="29"/>
        <v>27.801366510995447</v>
      </c>
      <c r="AD172" s="67">
        <f t="shared" si="30"/>
        <v>25.696198542537278</v>
      </c>
      <c r="AE172" s="67">
        <f t="shared" si="31"/>
        <v>32.542864870404408</v>
      </c>
      <c r="AF172" s="67">
        <f t="shared" si="32"/>
        <v>33.553232888346216</v>
      </c>
      <c r="AG172" s="67">
        <f t="shared" si="33"/>
        <v>34.527536464017238</v>
      </c>
      <c r="AH172" s="67">
        <f t="shared" si="34"/>
        <v>26.24726374578572</v>
      </c>
      <c r="AI172" s="67">
        <f t="shared" si="35"/>
        <v>61.347384011500523</v>
      </c>
      <c r="AJ172" s="67">
        <f t="shared" si="36"/>
        <v>14.836214199519585</v>
      </c>
      <c r="AK172" s="67">
        <f t="shared" si="37"/>
        <v>83.700446915336087</v>
      </c>
      <c r="AL172" s="67">
        <f t="shared" si="38"/>
        <v>44.326961478363884</v>
      </c>
      <c r="AM172" s="67">
        <f t="shared" si="39"/>
        <v>83.617491347408716</v>
      </c>
      <c r="AN172" s="67">
        <f t="shared" si="40"/>
        <v>92.777490041460624</v>
      </c>
      <c r="AO172" s="96"/>
      <c r="AP172" s="96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</row>
    <row r="173" spans="1:53">
      <c r="A173" s="85" t="s">
        <v>382</v>
      </c>
      <c r="B173" s="67">
        <f t="shared" si="2"/>
        <v>39.380037080383907</v>
      </c>
      <c r="C173" s="67">
        <f t="shared" si="3"/>
        <v>38.185666318231142</v>
      </c>
      <c r="D173" s="67">
        <f t="shared" si="4"/>
        <v>26.89474155791919</v>
      </c>
      <c r="E173" s="67">
        <f t="shared" si="5"/>
        <v>35.748919561911414</v>
      </c>
      <c r="F173" s="67">
        <f t="shared" si="6"/>
        <v>26.498914537326254</v>
      </c>
      <c r="G173" s="67">
        <f t="shared" si="7"/>
        <v>15.381552301400125</v>
      </c>
      <c r="H173" s="67">
        <f t="shared" si="8"/>
        <v>39.515230142121609</v>
      </c>
      <c r="I173" s="67">
        <f t="shared" si="9"/>
        <v>28.208138315853027</v>
      </c>
      <c r="J173" s="67">
        <f t="shared" si="10"/>
        <v>49.51660393631267</v>
      </c>
      <c r="K173" s="67">
        <f t="shared" si="11"/>
        <v>48.160500264393697</v>
      </c>
      <c r="L173" s="67">
        <f t="shared" si="12"/>
        <v>44.394612605598631</v>
      </c>
      <c r="M173" s="67">
        <f t="shared" si="13"/>
        <v>18.165689576507361</v>
      </c>
      <c r="N173" s="67">
        <f t="shared" si="14"/>
        <v>42.736405700336313</v>
      </c>
      <c r="O173" s="67">
        <f t="shared" si="15"/>
        <v>45.932837684423603</v>
      </c>
      <c r="P173" s="67">
        <f t="shared" si="16"/>
        <v>20.729959803067054</v>
      </c>
      <c r="Q173" s="67">
        <f t="shared" si="17"/>
        <v>34.384729622973083</v>
      </c>
      <c r="R173" s="67">
        <f t="shared" si="18"/>
        <v>29.162615540576656</v>
      </c>
      <c r="S173" s="67">
        <f t="shared" si="19"/>
        <v>63.621489694129508</v>
      </c>
      <c r="T173" s="67">
        <f t="shared" si="20"/>
        <v>50.467220203576701</v>
      </c>
      <c r="U173" s="67">
        <f t="shared" si="21"/>
        <v>111.49660003956615</v>
      </c>
      <c r="V173" s="67">
        <f t="shared" si="22"/>
        <v>31.14399001401771</v>
      </c>
      <c r="W173" s="67">
        <f t="shared" si="23"/>
        <v>28.902785841862688</v>
      </c>
      <c r="X173" s="67">
        <f t="shared" si="24"/>
        <v>59.633558967577315</v>
      </c>
      <c r="Y173" s="67">
        <f t="shared" si="25"/>
        <v>49.357918616508137</v>
      </c>
      <c r="Z173" s="67">
        <f t="shared" si="26"/>
        <v>27.157226023727105</v>
      </c>
      <c r="AA173" s="67">
        <f t="shared" si="27"/>
        <v>27.016568199927146</v>
      </c>
      <c r="AB173" s="67">
        <f t="shared" si="28"/>
        <v>26.188633489004552</v>
      </c>
      <c r="AC173" s="67">
        <f t="shared" si="29"/>
        <v>0</v>
      </c>
      <c r="AD173" s="67">
        <f t="shared" si="30"/>
        <v>6.8805183982222573</v>
      </c>
      <c r="AE173" s="67">
        <f t="shared" si="31"/>
        <v>19.716451870989779</v>
      </c>
      <c r="AF173" s="67">
        <f t="shared" si="32"/>
        <v>28.325348009906641</v>
      </c>
      <c r="AG173" s="67">
        <f t="shared" si="33"/>
        <v>9.5566743721594172</v>
      </c>
      <c r="AH173" s="67">
        <f t="shared" si="34"/>
        <v>22.534120106542961</v>
      </c>
      <c r="AI173" s="67">
        <f t="shared" si="35"/>
        <v>35.161494831899184</v>
      </c>
      <c r="AJ173" s="67">
        <f t="shared" si="36"/>
        <v>34.193939828477205</v>
      </c>
      <c r="AK173" s="67">
        <f t="shared" si="37"/>
        <v>60.40118163500788</v>
      </c>
      <c r="AL173" s="67">
        <f t="shared" si="38"/>
        <v>22.850789064181683</v>
      </c>
      <c r="AM173" s="67">
        <f t="shared" si="39"/>
        <v>54.100250670017587</v>
      </c>
      <c r="AN173" s="67">
        <f t="shared" si="40"/>
        <v>62.659333998385975</v>
      </c>
      <c r="AO173" s="96"/>
      <c r="AP173" s="96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</row>
    <row r="174" spans="1:53">
      <c r="A174" s="85" t="s">
        <v>400</v>
      </c>
      <c r="B174" s="67">
        <f t="shared" si="2"/>
        <v>36.314331882104099</v>
      </c>
      <c r="C174" s="67">
        <f t="shared" si="3"/>
        <v>31.552781937481431</v>
      </c>
      <c r="D174" s="67">
        <f t="shared" si="4"/>
        <v>8.5206083996526214</v>
      </c>
      <c r="E174" s="67">
        <f t="shared" si="5"/>
        <v>42.732313491481349</v>
      </c>
      <c r="F174" s="67">
        <f t="shared" si="6"/>
        <v>34.529881729616555</v>
      </c>
      <c r="G174" s="67">
        <f t="shared" si="7"/>
        <v>12.38554709006827</v>
      </c>
      <c r="H174" s="67">
        <f t="shared" si="8"/>
        <v>26.28099672260748</v>
      </c>
      <c r="I174" s="67">
        <f t="shared" si="9"/>
        <v>12.86763412348866</v>
      </c>
      <c r="J174" s="67">
        <f t="shared" si="10"/>
        <v>47.856282929658434</v>
      </c>
      <c r="K174" s="67">
        <f t="shared" si="11"/>
        <v>24.07535510643871</v>
      </c>
      <c r="L174" s="67">
        <f t="shared" si="12"/>
        <v>38.376284052403705</v>
      </c>
      <c r="M174" s="67">
        <f t="shared" si="13"/>
        <v>19.558340928252136</v>
      </c>
      <c r="N174" s="67">
        <f t="shared" si="14"/>
        <v>40.716181289691271</v>
      </c>
      <c r="O174" s="67">
        <f t="shared" si="15"/>
        <v>40.055971438518235</v>
      </c>
      <c r="P174" s="67">
        <f t="shared" si="16"/>
        <v>22.595854010044338</v>
      </c>
      <c r="Q174" s="67">
        <f t="shared" si="17"/>
        <v>30.315604315916296</v>
      </c>
      <c r="R174" s="67">
        <f t="shared" si="18"/>
        <v>24.778698067154291</v>
      </c>
      <c r="S174" s="67">
        <f t="shared" si="19"/>
        <v>28.593199559675202</v>
      </c>
      <c r="T174" s="67">
        <f t="shared" si="20"/>
        <v>47.056282619333828</v>
      </c>
      <c r="U174" s="67">
        <f t="shared" si="21"/>
        <v>39.251829395521824</v>
      </c>
      <c r="V174" s="67">
        <f t="shared" si="22"/>
        <v>24.238921356225774</v>
      </c>
      <c r="W174" s="67">
        <f t="shared" si="23"/>
        <v>19.848194766333389</v>
      </c>
      <c r="X174" s="67">
        <f t="shared" si="24"/>
        <v>51.080385637439782</v>
      </c>
      <c r="Y174" s="67">
        <f t="shared" si="25"/>
        <v>39.658742547131311</v>
      </c>
      <c r="Z174" s="67">
        <f t="shared" si="26"/>
        <v>27.161570099484873</v>
      </c>
      <c r="AA174" s="67">
        <f t="shared" si="27"/>
        <v>25.53489017995879</v>
      </c>
      <c r="AB174" s="67">
        <f t="shared" si="28"/>
        <v>16.74380145746272</v>
      </c>
      <c r="AC174" s="67">
        <f t="shared" si="29"/>
        <v>4.7594816017777433</v>
      </c>
      <c r="AD174" s="67">
        <f t="shared" si="30"/>
        <v>0</v>
      </c>
      <c r="AE174" s="67">
        <f t="shared" si="31"/>
        <v>16.802590814369779</v>
      </c>
      <c r="AF174" s="67">
        <f t="shared" si="32"/>
        <v>21.453138607002668</v>
      </c>
      <c r="AG174" s="67">
        <f t="shared" si="33"/>
        <v>11.702812942266629</v>
      </c>
      <c r="AH174" s="67">
        <f t="shared" si="34"/>
        <v>16.006299666997784</v>
      </c>
      <c r="AI174" s="67">
        <f t="shared" si="35"/>
        <v>32.828769444580203</v>
      </c>
      <c r="AJ174" s="67">
        <f t="shared" si="36"/>
        <v>23.435106559415114</v>
      </c>
      <c r="AK174" s="67">
        <f t="shared" si="37"/>
        <v>53.055322378435598</v>
      </c>
      <c r="AL174" s="67">
        <f t="shared" si="38"/>
        <v>20.982837293385121</v>
      </c>
      <c r="AM174" s="67">
        <f t="shared" si="39"/>
        <v>49.366170590502477</v>
      </c>
      <c r="AN174" s="67">
        <f t="shared" si="40"/>
        <v>56.825246160690035</v>
      </c>
      <c r="AO174" s="96"/>
      <c r="AP174" s="96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</row>
    <row r="175" spans="1:53">
      <c r="A175" s="85" t="s">
        <v>387</v>
      </c>
      <c r="B175" s="67">
        <f t="shared" si="2"/>
        <v>52.805089796537075</v>
      </c>
      <c r="C175" s="67">
        <f t="shared" si="3"/>
        <v>29.140471948106661</v>
      </c>
      <c r="D175" s="67">
        <f t="shared" si="4"/>
        <v>36.493612651321534</v>
      </c>
      <c r="E175" s="67">
        <f t="shared" si="5"/>
        <v>39.53211204107545</v>
      </c>
      <c r="F175" s="67">
        <f t="shared" si="6"/>
        <v>23.203581670280435</v>
      </c>
      <c r="G175" s="67">
        <f t="shared" si="7"/>
        <v>31.055639278100713</v>
      </c>
      <c r="H175" s="67">
        <f t="shared" si="8"/>
        <v>57.05268470081888</v>
      </c>
      <c r="I175" s="67">
        <f t="shared" si="9"/>
        <v>41.851198331962529</v>
      </c>
      <c r="J175" s="67">
        <f t="shared" si="10"/>
        <v>30.129122265734765</v>
      </c>
      <c r="K175" s="67">
        <f t="shared" si="11"/>
        <v>56.320478380056699</v>
      </c>
      <c r="L175" s="67">
        <f t="shared" si="12"/>
        <v>24.757329800709236</v>
      </c>
      <c r="M175" s="67">
        <f t="shared" si="13"/>
        <v>35.466671530902055</v>
      </c>
      <c r="N175" s="67">
        <f t="shared" si="14"/>
        <v>35.657763595401406</v>
      </c>
      <c r="O175" s="67">
        <f t="shared" si="15"/>
        <v>58.536026659527764</v>
      </c>
      <c r="P175" s="67">
        <f t="shared" si="16"/>
        <v>31.205850024303341</v>
      </c>
      <c r="Q175" s="67">
        <f t="shared" si="17"/>
        <v>47.501101087064377</v>
      </c>
      <c r="R175" s="67">
        <f t="shared" si="18"/>
        <v>12.167709880262993</v>
      </c>
      <c r="S175" s="67">
        <f t="shared" si="19"/>
        <v>23.495654657784385</v>
      </c>
      <c r="T175" s="67">
        <f t="shared" si="20"/>
        <v>54.171634260327799</v>
      </c>
      <c r="U175" s="67">
        <f t="shared" si="21"/>
        <v>50.956838450768821</v>
      </c>
      <c r="V175" s="67">
        <f t="shared" si="22"/>
        <v>13.089778711541239</v>
      </c>
      <c r="W175" s="67">
        <f t="shared" si="23"/>
        <v>21.427892576993692</v>
      </c>
      <c r="X175" s="67">
        <f t="shared" si="24"/>
        <v>35.677943888722936</v>
      </c>
      <c r="Y175" s="67">
        <f t="shared" si="25"/>
        <v>28.802326610198097</v>
      </c>
      <c r="Z175" s="67">
        <f t="shared" si="26"/>
        <v>34.683267669365932</v>
      </c>
      <c r="AA175" s="67">
        <f t="shared" si="27"/>
        <v>17.097353723771157</v>
      </c>
      <c r="AB175" s="67">
        <f t="shared" si="28"/>
        <v>26.297135129595603</v>
      </c>
      <c r="AC175" s="67">
        <f t="shared" si="29"/>
        <v>16.913548129010227</v>
      </c>
      <c r="AD175" s="67">
        <f t="shared" si="30"/>
        <v>20.837409185630221</v>
      </c>
      <c r="AE175" s="67">
        <f t="shared" si="31"/>
        <v>0</v>
      </c>
      <c r="AF175" s="67">
        <f t="shared" si="32"/>
        <v>44.645819728017372</v>
      </c>
      <c r="AG175" s="67">
        <f t="shared" si="33"/>
        <v>13.237163070781689</v>
      </c>
      <c r="AH175" s="67">
        <f t="shared" si="34"/>
        <v>15.291753590123312</v>
      </c>
      <c r="AI175" s="67">
        <f t="shared" si="35"/>
        <v>32.978665032833128</v>
      </c>
      <c r="AJ175" s="67">
        <f t="shared" si="36"/>
        <v>39.525233595418236</v>
      </c>
      <c r="AK175" s="67">
        <f t="shared" si="37"/>
        <v>73.395994874434507</v>
      </c>
      <c r="AL175" s="67">
        <f t="shared" si="38"/>
        <v>36.843715535594299</v>
      </c>
      <c r="AM175" s="67">
        <f t="shared" si="39"/>
        <v>62.053755652495411</v>
      </c>
      <c r="AN175" s="67">
        <f t="shared" si="40"/>
        <v>70.801547779050367</v>
      </c>
      <c r="AO175" s="96"/>
      <c r="AP175" s="96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</row>
    <row r="176" spans="1:53">
      <c r="A176" s="85" t="s">
        <v>404</v>
      </c>
      <c r="B176" s="67">
        <f t="shared" si="2"/>
        <v>32.69674668104804</v>
      </c>
      <c r="C176" s="67">
        <f t="shared" si="3"/>
        <v>37.300746753079991</v>
      </c>
      <c r="D176" s="67">
        <f t="shared" si="4"/>
        <v>12.290995695370782</v>
      </c>
      <c r="E176" s="67">
        <f t="shared" si="5"/>
        <v>44.070651274040017</v>
      </c>
      <c r="F176" s="67">
        <f t="shared" si="6"/>
        <v>37.238327009569183</v>
      </c>
      <c r="G176" s="67">
        <f t="shared" si="7"/>
        <v>12.35670502905127</v>
      </c>
      <c r="H176" s="67">
        <f t="shared" si="8"/>
        <v>20.320030601630872</v>
      </c>
      <c r="I176" s="67">
        <f t="shared" si="9"/>
        <v>7.1229667943241148</v>
      </c>
      <c r="J176" s="67">
        <f t="shared" si="10"/>
        <v>53.311212050374948</v>
      </c>
      <c r="K176" s="67">
        <f t="shared" si="11"/>
        <v>23.34006128309565</v>
      </c>
      <c r="L176" s="67">
        <f t="shared" si="12"/>
        <v>56.324598090379908</v>
      </c>
      <c r="M176" s="67">
        <f t="shared" si="13"/>
        <v>23.542737836467587</v>
      </c>
      <c r="N176" s="67">
        <f t="shared" si="14"/>
        <v>56.1094315895131</v>
      </c>
      <c r="O176" s="67">
        <f t="shared" si="15"/>
        <v>32.025043443550729</v>
      </c>
      <c r="P176" s="67">
        <f t="shared" si="16"/>
        <v>31.466612015406234</v>
      </c>
      <c r="Q176" s="67">
        <f t="shared" si="17"/>
        <v>23.751012181361229</v>
      </c>
      <c r="R176" s="67">
        <f t="shared" si="18"/>
        <v>40.201842160044457</v>
      </c>
      <c r="S176" s="67">
        <f t="shared" si="19"/>
        <v>40.707354686566582</v>
      </c>
      <c r="T176" s="67">
        <f t="shared" si="20"/>
        <v>53.171189622022986</v>
      </c>
      <c r="U176" s="67">
        <f t="shared" si="21"/>
        <v>39.143802433425144</v>
      </c>
      <c r="V176" s="67">
        <f t="shared" si="22"/>
        <v>41.671472409228102</v>
      </c>
      <c r="W176" s="67">
        <f t="shared" si="23"/>
        <v>31.602221128138741</v>
      </c>
      <c r="X176" s="67">
        <f t="shared" si="24"/>
        <v>71.379236573325969</v>
      </c>
      <c r="Y176" s="67">
        <f t="shared" si="25"/>
        <v>55.347329573436525</v>
      </c>
      <c r="Z176" s="67">
        <f t="shared" si="26"/>
        <v>33.941926283256663</v>
      </c>
      <c r="AA176" s="67">
        <f t="shared" si="27"/>
        <v>41.441543857045872</v>
      </c>
      <c r="AB176" s="67">
        <f t="shared" si="28"/>
        <v>21.306767111653787</v>
      </c>
      <c r="AC176" s="67">
        <f t="shared" si="29"/>
        <v>19.094651990093364</v>
      </c>
      <c r="AD176" s="67">
        <f t="shared" si="30"/>
        <v>20.906861392997328</v>
      </c>
      <c r="AE176" s="67">
        <f t="shared" si="31"/>
        <v>35.084180271982632</v>
      </c>
      <c r="AF176" s="67">
        <f t="shared" si="32"/>
        <v>0</v>
      </c>
      <c r="AG176" s="67">
        <f t="shared" si="33"/>
        <v>26.106837564001417</v>
      </c>
      <c r="AH176" s="67">
        <f t="shared" si="34"/>
        <v>39.686728293193845</v>
      </c>
      <c r="AI176" s="67">
        <f t="shared" si="35"/>
        <v>43.142926831488801</v>
      </c>
      <c r="AJ176" s="67">
        <f t="shared" si="36"/>
        <v>18.205474929434722</v>
      </c>
      <c r="AK176" s="67">
        <f t="shared" si="37"/>
        <v>43.852813597598171</v>
      </c>
      <c r="AL176" s="67">
        <f t="shared" si="38"/>
        <v>17.78059146189922</v>
      </c>
      <c r="AM176" s="67">
        <f t="shared" si="39"/>
        <v>49.835340342449506</v>
      </c>
      <c r="AN176" s="67">
        <f t="shared" si="40"/>
        <v>56.183531329035112</v>
      </c>
      <c r="AO176" s="96"/>
      <c r="AP176" s="96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</row>
    <row r="177" spans="1:53">
      <c r="A177" s="85" t="s">
        <v>386</v>
      </c>
      <c r="B177" s="67">
        <f t="shared" si="2"/>
        <v>41.776451072875446</v>
      </c>
      <c r="C177" s="67">
        <f t="shared" si="3"/>
        <v>43.430765159594252</v>
      </c>
      <c r="D177" s="67">
        <f t="shared" si="4"/>
        <v>38.043821549770399</v>
      </c>
      <c r="E177" s="67">
        <f t="shared" si="5"/>
        <v>29.366743366843409</v>
      </c>
      <c r="F177" s="67">
        <f t="shared" si="6"/>
        <v>18.047252256747441</v>
      </c>
      <c r="G177" s="67">
        <f t="shared" si="7"/>
        <v>22.717328132313725</v>
      </c>
      <c r="H177" s="67">
        <f t="shared" si="8"/>
        <v>47.838962304715231</v>
      </c>
      <c r="I177" s="67">
        <f t="shared" si="9"/>
        <v>37.232705259721193</v>
      </c>
      <c r="J177" s="67">
        <f t="shared" si="10"/>
        <v>48.280830515555778</v>
      </c>
      <c r="K177" s="67">
        <f t="shared" si="11"/>
        <v>60.332758042505873</v>
      </c>
      <c r="L177" s="67">
        <f t="shared" si="12"/>
        <v>36.83789800034041</v>
      </c>
      <c r="M177" s="67">
        <f t="shared" si="13"/>
        <v>22.119225152103876</v>
      </c>
      <c r="N177" s="67">
        <f t="shared" si="14"/>
        <v>32.479145097346162</v>
      </c>
      <c r="O177" s="67">
        <f t="shared" si="15"/>
        <v>50.138462501961605</v>
      </c>
      <c r="P177" s="67">
        <f t="shared" si="16"/>
        <v>17.534348658421624</v>
      </c>
      <c r="Q177" s="67">
        <f t="shared" si="17"/>
        <v>30.179492493271923</v>
      </c>
      <c r="R177" s="67">
        <f t="shared" si="18"/>
        <v>23.198927107036202</v>
      </c>
      <c r="S177" s="67">
        <f t="shared" si="19"/>
        <v>39.668624541355406</v>
      </c>
      <c r="T177" s="67">
        <f t="shared" si="20"/>
        <v>45.312675481935749</v>
      </c>
      <c r="U177" s="67">
        <f t="shared" si="21"/>
        <v>62.81513524995384</v>
      </c>
      <c r="V177" s="67">
        <f t="shared" si="22"/>
        <v>30.475026440640228</v>
      </c>
      <c r="W177" s="67">
        <f t="shared" si="23"/>
        <v>33.763131508816265</v>
      </c>
      <c r="X177" s="67">
        <f t="shared" si="24"/>
        <v>53.014793502819906</v>
      </c>
      <c r="Y177" s="67">
        <f t="shared" si="25"/>
        <v>46.275149382263578</v>
      </c>
      <c r="Z177" s="67">
        <f t="shared" si="26"/>
        <v>23.297531200692596</v>
      </c>
      <c r="AA177" s="67">
        <f t="shared" si="27"/>
        <v>17.600012015251021</v>
      </c>
      <c r="AB177" s="67">
        <f t="shared" si="28"/>
        <v>33.772463535982759</v>
      </c>
      <c r="AC177" s="67">
        <f t="shared" si="29"/>
        <v>9.9233256278405833</v>
      </c>
      <c r="AD177" s="67">
        <f t="shared" si="30"/>
        <v>17.567187057733371</v>
      </c>
      <c r="AE177" s="67">
        <f t="shared" si="31"/>
        <v>16.022836929218315</v>
      </c>
      <c r="AF177" s="67">
        <f t="shared" si="32"/>
        <v>40.213162435998576</v>
      </c>
      <c r="AG177" s="67">
        <f t="shared" si="33"/>
        <v>0</v>
      </c>
      <c r="AH177" s="67">
        <f t="shared" si="34"/>
        <v>26.802154702555669</v>
      </c>
      <c r="AI177" s="67">
        <f t="shared" si="35"/>
        <v>24.271174842604523</v>
      </c>
      <c r="AJ177" s="67">
        <f t="shared" si="36"/>
        <v>44.394262174089491</v>
      </c>
      <c r="AK177" s="67">
        <f t="shared" si="37"/>
        <v>64.208048884492953</v>
      </c>
      <c r="AL177" s="67">
        <f t="shared" si="38"/>
        <v>27.433854271613999</v>
      </c>
      <c r="AM177" s="67">
        <f t="shared" si="39"/>
        <v>52.767235468069288</v>
      </c>
      <c r="AN177" s="67">
        <f t="shared" si="40"/>
        <v>61.719156087661823</v>
      </c>
      <c r="AO177" s="96"/>
      <c r="AP177" s="96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</row>
    <row r="178" spans="1:53">
      <c r="A178" s="85" t="s">
        <v>405</v>
      </c>
      <c r="B178" s="67">
        <f t="shared" si="2"/>
        <v>34.15608909734317</v>
      </c>
      <c r="C178" s="67">
        <f t="shared" si="3"/>
        <v>13.411340380985624</v>
      </c>
      <c r="D178" s="67">
        <f t="shared" si="4"/>
        <v>16.860617798332186</v>
      </c>
      <c r="E178" s="67">
        <f t="shared" si="5"/>
        <v>29.655391494667263</v>
      </c>
      <c r="F178" s="67">
        <f t="shared" si="6"/>
        <v>18.905143389506303</v>
      </c>
      <c r="G178" s="67">
        <f t="shared" si="7"/>
        <v>17.279462262493468</v>
      </c>
      <c r="H178" s="67">
        <f t="shared" si="8"/>
        <v>34.728364405047401</v>
      </c>
      <c r="I178" s="67">
        <f t="shared" si="9"/>
        <v>22.255784912174711</v>
      </c>
      <c r="J178" s="67">
        <f t="shared" si="10"/>
        <v>20.288815201518922</v>
      </c>
      <c r="K178" s="67">
        <f t="shared" si="11"/>
        <v>29.664031005437909</v>
      </c>
      <c r="L178" s="67">
        <f t="shared" si="12"/>
        <v>22.581244001888184</v>
      </c>
      <c r="M178" s="67">
        <f t="shared" si="13"/>
        <v>23.127906799771139</v>
      </c>
      <c r="N178" s="67">
        <f t="shared" si="14"/>
        <v>30.457840201299916</v>
      </c>
      <c r="O178" s="67">
        <f t="shared" si="15"/>
        <v>35.884476410487316</v>
      </c>
      <c r="P178" s="67">
        <f t="shared" si="16"/>
        <v>22.462434684291644</v>
      </c>
      <c r="Q178" s="67">
        <f t="shared" si="17"/>
        <v>28.511973314904758</v>
      </c>
      <c r="R178" s="67">
        <f t="shared" si="18"/>
        <v>13.182058809800399</v>
      </c>
      <c r="S178" s="67">
        <f t="shared" si="19"/>
        <v>13.220326578470461</v>
      </c>
      <c r="T178" s="67">
        <f t="shared" si="20"/>
        <v>38.920428547008569</v>
      </c>
      <c r="U178" s="67">
        <f t="shared" si="21"/>
        <v>26.196488939095488</v>
      </c>
      <c r="V178" s="67">
        <f t="shared" si="22"/>
        <v>9.2512250554873674</v>
      </c>
      <c r="W178" s="67">
        <f t="shared" si="23"/>
        <v>7.9888823009417598</v>
      </c>
      <c r="X178" s="67">
        <f t="shared" si="24"/>
        <v>30.224642879145744</v>
      </c>
      <c r="Y178" s="67">
        <f t="shared" si="25"/>
        <v>21.095165078517851</v>
      </c>
      <c r="Z178" s="67">
        <f t="shared" si="26"/>
        <v>24.546698848241057</v>
      </c>
      <c r="AA178" s="67">
        <f t="shared" si="27"/>
        <v>17.130438667719506</v>
      </c>
      <c r="AB178" s="67">
        <f t="shared" si="28"/>
        <v>10.12273625421428</v>
      </c>
      <c r="AC178" s="67">
        <f t="shared" si="29"/>
        <v>9.2258798934570425</v>
      </c>
      <c r="AD178" s="67">
        <f t="shared" si="30"/>
        <v>9.4737003330022151</v>
      </c>
      <c r="AE178" s="67">
        <f t="shared" si="31"/>
        <v>7.2982464098766888</v>
      </c>
      <c r="AF178" s="67">
        <f t="shared" si="32"/>
        <v>24.103271706806154</v>
      </c>
      <c r="AG178" s="67">
        <f t="shared" si="33"/>
        <v>10.567845297444327</v>
      </c>
      <c r="AH178" s="67">
        <f t="shared" si="34"/>
        <v>0</v>
      </c>
      <c r="AI178" s="67">
        <f t="shared" si="35"/>
        <v>25.071504087237436</v>
      </c>
      <c r="AJ178" s="67">
        <f t="shared" si="36"/>
        <v>18.348611197222926</v>
      </c>
      <c r="AK178" s="67">
        <f t="shared" si="37"/>
        <v>46.817686991705834</v>
      </c>
      <c r="AL178" s="67">
        <f t="shared" si="38"/>
        <v>21.766038054175691</v>
      </c>
      <c r="AM178" s="67">
        <f t="shared" si="39"/>
        <v>42.458916080096962</v>
      </c>
      <c r="AN178" s="67">
        <f t="shared" si="40"/>
        <v>48.6899229179499</v>
      </c>
      <c r="AO178" s="96"/>
      <c r="AP178" s="96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</row>
    <row r="179" spans="1:53">
      <c r="A179" s="85" t="s">
        <v>414</v>
      </c>
      <c r="B179" s="67">
        <f t="shared" si="2"/>
        <v>45.327669288196674</v>
      </c>
      <c r="C179" s="67">
        <f t="shared" si="3"/>
        <v>75.558511477970484</v>
      </c>
      <c r="D179" s="67">
        <f t="shared" si="4"/>
        <v>70.775553530326789</v>
      </c>
      <c r="E179" s="67">
        <f t="shared" si="5"/>
        <v>12.849314079178129</v>
      </c>
      <c r="F179" s="67">
        <f t="shared" si="6"/>
        <v>10.62449995562557</v>
      </c>
      <c r="G179" s="67">
        <f t="shared" si="7"/>
        <v>43.979144143595512</v>
      </c>
      <c r="H179" s="67">
        <f t="shared" si="8"/>
        <v>66.065906854899211</v>
      </c>
      <c r="I179" s="67">
        <f t="shared" si="9"/>
        <v>58.915196331117777</v>
      </c>
      <c r="J179" s="67">
        <f t="shared" si="10"/>
        <v>69.105592744040251</v>
      </c>
      <c r="K179" s="67">
        <f t="shared" si="11"/>
        <v>95.227253451055006</v>
      </c>
      <c r="L179" s="67">
        <f t="shared" si="12"/>
        <v>43.375761507239446</v>
      </c>
      <c r="M179" s="67">
        <f t="shared" si="13"/>
        <v>41.473592769702115</v>
      </c>
      <c r="N179" s="67">
        <f t="shared" si="14"/>
        <v>11.499075896903388</v>
      </c>
      <c r="O179" s="67">
        <f t="shared" si="15"/>
        <v>55.490932263452777</v>
      </c>
      <c r="P179" s="67">
        <f t="shared" si="16"/>
        <v>26.850549007885693</v>
      </c>
      <c r="Q179" s="67">
        <f t="shared" si="17"/>
        <v>47.653417037236686</v>
      </c>
      <c r="R179" s="67">
        <f t="shared" si="18"/>
        <v>36.163573580242108</v>
      </c>
      <c r="S179" s="67">
        <f t="shared" si="19"/>
        <v>64.616257718889301</v>
      </c>
      <c r="T179" s="67">
        <f t="shared" si="20"/>
        <v>23.337270965388743</v>
      </c>
      <c r="U179" s="67">
        <f t="shared" si="21"/>
        <v>98.909201701116672</v>
      </c>
      <c r="V179" s="67">
        <f t="shared" si="22"/>
        <v>58.080206502063369</v>
      </c>
      <c r="W179" s="67">
        <f t="shared" si="23"/>
        <v>64.874445890458134</v>
      </c>
      <c r="X179" s="67">
        <f t="shared" si="24"/>
        <v>63.931806675933814</v>
      </c>
      <c r="Y179" s="67">
        <f t="shared" si="25"/>
        <v>62.90358602440871</v>
      </c>
      <c r="Z179" s="67">
        <f t="shared" si="26"/>
        <v>20.559113961761309</v>
      </c>
      <c r="AA179" s="67">
        <f t="shared" si="27"/>
        <v>23.175987170707639</v>
      </c>
      <c r="AB179" s="67">
        <f t="shared" si="28"/>
        <v>63.782615988499465</v>
      </c>
      <c r="AC179" s="67">
        <f t="shared" si="29"/>
        <v>38.808505168100822</v>
      </c>
      <c r="AD179" s="67">
        <f t="shared" si="30"/>
        <v>52.381230555419798</v>
      </c>
      <c r="AE179" s="67">
        <f t="shared" si="31"/>
        <v>42.431334967166876</v>
      </c>
      <c r="AF179" s="67">
        <f t="shared" si="32"/>
        <v>70.637073168511193</v>
      </c>
      <c r="AG179" s="67">
        <f t="shared" si="33"/>
        <v>25.798825157395473</v>
      </c>
      <c r="AH179" s="67">
        <f t="shared" si="34"/>
        <v>67.588495912762568</v>
      </c>
      <c r="AI179" s="67">
        <f t="shared" si="35"/>
        <v>0</v>
      </c>
      <c r="AJ179" s="67">
        <f t="shared" si="36"/>
        <v>76.012810199372069</v>
      </c>
      <c r="AK179" s="67">
        <f t="shared" si="37"/>
        <v>66.150060065393987</v>
      </c>
      <c r="AL179" s="67">
        <f t="shared" si="38"/>
        <v>41.083435959281005</v>
      </c>
      <c r="AM179" s="67">
        <f t="shared" si="39"/>
        <v>39.954697657995517</v>
      </c>
      <c r="AN179" s="67">
        <f t="shared" si="40"/>
        <v>47.863784662710614</v>
      </c>
      <c r="AO179" s="96"/>
      <c r="AP179" s="96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</row>
    <row r="180" spans="1:53">
      <c r="A180" s="85" t="s">
        <v>388</v>
      </c>
      <c r="B180" s="67">
        <f t="shared" si="2"/>
        <v>60.277709171068054</v>
      </c>
      <c r="C180" s="67">
        <f t="shared" si="3"/>
        <v>28.871555801511224</v>
      </c>
      <c r="D180" s="67">
        <f t="shared" si="4"/>
        <v>10.292955777347776</v>
      </c>
      <c r="E180" s="67">
        <f t="shared" si="5"/>
        <v>68.008624727522843</v>
      </c>
      <c r="F180" s="67">
        <f t="shared" si="6"/>
        <v>54.537866299682314</v>
      </c>
      <c r="G180" s="67">
        <f t="shared" si="7"/>
        <v>32.406669024386723</v>
      </c>
      <c r="H180" s="67">
        <f t="shared" si="8"/>
        <v>47.592733559233572</v>
      </c>
      <c r="I180" s="67">
        <f t="shared" si="9"/>
        <v>27.771325606611477</v>
      </c>
      <c r="J180" s="67">
        <f t="shared" si="10"/>
        <v>54.425809461807567</v>
      </c>
      <c r="K180" s="67">
        <f t="shared" si="11"/>
        <v>11.638352601891413</v>
      </c>
      <c r="L180" s="67">
        <f t="shared" si="12"/>
        <v>66.973324997420121</v>
      </c>
      <c r="M180" s="67">
        <f t="shared" si="13"/>
        <v>47.062464234280284</v>
      </c>
      <c r="N180" s="67">
        <f t="shared" si="14"/>
        <v>76.772720546392577</v>
      </c>
      <c r="O180" s="67">
        <f t="shared" si="15"/>
        <v>58.864070761121049</v>
      </c>
      <c r="P180" s="67">
        <f t="shared" si="16"/>
        <v>53.391646972403237</v>
      </c>
      <c r="Q180" s="67">
        <f t="shared" si="17"/>
        <v>48.456775275087246</v>
      </c>
      <c r="R180" s="67">
        <f t="shared" si="18"/>
        <v>49.193153509324034</v>
      </c>
      <c r="S180" s="67">
        <f t="shared" si="19"/>
        <v>38.578032205024066</v>
      </c>
      <c r="T180" s="67">
        <f t="shared" si="20"/>
        <v>80.729217491983817</v>
      </c>
      <c r="U180" s="67">
        <f t="shared" si="21"/>
        <v>21.541329682139292</v>
      </c>
      <c r="V180" s="67">
        <f t="shared" si="22"/>
        <v>43.182492679723865</v>
      </c>
      <c r="W180" s="67">
        <f t="shared" si="23"/>
        <v>26.612890248145547</v>
      </c>
      <c r="X180" s="67">
        <f t="shared" si="24"/>
        <v>78.874446682929801</v>
      </c>
      <c r="Y180" s="67">
        <f t="shared" si="25"/>
        <v>59.122298907976045</v>
      </c>
      <c r="Z180" s="67">
        <f t="shared" si="26"/>
        <v>56.700163390010395</v>
      </c>
      <c r="AA180" s="67">
        <f t="shared" si="27"/>
        <v>55.74198272843519</v>
      </c>
      <c r="AB180" s="67">
        <f t="shared" si="28"/>
        <v>12.913785800480415</v>
      </c>
      <c r="AC180" s="67">
        <f t="shared" si="29"/>
        <v>31.596060171522801</v>
      </c>
      <c r="AD180" s="67">
        <f t="shared" si="30"/>
        <v>31.304893440584888</v>
      </c>
      <c r="AE180" s="67">
        <f t="shared" si="31"/>
        <v>42.574766404581759</v>
      </c>
      <c r="AF180" s="67">
        <f t="shared" si="32"/>
        <v>24.954525070565275</v>
      </c>
      <c r="AG180" s="67">
        <f t="shared" si="33"/>
        <v>39.505737825910515</v>
      </c>
      <c r="AH180" s="67">
        <f t="shared" si="34"/>
        <v>41.411388802777076</v>
      </c>
      <c r="AI180" s="67">
        <f t="shared" si="35"/>
        <v>63.637189800627922</v>
      </c>
      <c r="AJ180" s="67">
        <f t="shared" si="36"/>
        <v>0</v>
      </c>
      <c r="AK180" s="67">
        <f t="shared" si="37"/>
        <v>74.699748288838236</v>
      </c>
      <c r="AL180" s="67">
        <f t="shared" si="38"/>
        <v>40.435661424514812</v>
      </c>
      <c r="AM180" s="67">
        <f t="shared" si="39"/>
        <v>80.110065762604293</v>
      </c>
      <c r="AN180" s="67">
        <f t="shared" si="40"/>
        <v>88.515877178326477</v>
      </c>
      <c r="AO180" s="96"/>
      <c r="AP180" s="96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</row>
    <row r="181" spans="1:53">
      <c r="A181" s="85" t="s">
        <v>395</v>
      </c>
      <c r="B181" s="67">
        <f t="shared" si="2"/>
        <v>20.434009243330056</v>
      </c>
      <c r="C181" s="67">
        <f t="shared" si="3"/>
        <v>87.713756764870894</v>
      </c>
      <c r="D181" s="67">
        <f t="shared" si="4"/>
        <v>63.79776622167261</v>
      </c>
      <c r="E181" s="67">
        <f t="shared" si="5"/>
        <v>46.750980595680822</v>
      </c>
      <c r="F181" s="67">
        <f t="shared" si="6"/>
        <v>50.864438484468941</v>
      </c>
      <c r="G181" s="67">
        <f t="shared" si="7"/>
        <v>37.564708537694358</v>
      </c>
      <c r="H181" s="67">
        <f t="shared" si="8"/>
        <v>30.653392444813207</v>
      </c>
      <c r="I181" s="67">
        <f t="shared" si="9"/>
        <v>36.142654262510462</v>
      </c>
      <c r="J181" s="67">
        <f t="shared" si="10"/>
        <v>95.546264766210541</v>
      </c>
      <c r="K181" s="67">
        <f t="shared" si="11"/>
        <v>77.529147446428297</v>
      </c>
      <c r="L181" s="67">
        <f t="shared" si="12"/>
        <v>87.503005608997029</v>
      </c>
      <c r="M181" s="67">
        <f t="shared" si="13"/>
        <v>43.673707817037176</v>
      </c>
      <c r="N181" s="67">
        <f t="shared" si="14"/>
        <v>69.652301913753234</v>
      </c>
      <c r="O181" s="67">
        <f t="shared" si="15"/>
        <v>9.1867062828343116</v>
      </c>
      <c r="P181" s="67">
        <f t="shared" si="16"/>
        <v>45.023413991901933</v>
      </c>
      <c r="Q181" s="67">
        <f t="shared" si="17"/>
        <v>18.202396346613128</v>
      </c>
      <c r="R181" s="67">
        <f t="shared" si="18"/>
        <v>68.982927244062154</v>
      </c>
      <c r="S181" s="67">
        <f t="shared" si="19"/>
        <v>82.867520902132995</v>
      </c>
      <c r="T181" s="67">
        <f t="shared" si="20"/>
        <v>43.429491016226784</v>
      </c>
      <c r="U181" s="67">
        <f t="shared" si="21"/>
        <v>96.387516422121379</v>
      </c>
      <c r="V181" s="67">
        <f t="shared" si="22"/>
        <v>85.125702572047942</v>
      </c>
      <c r="W181" s="67">
        <f t="shared" si="23"/>
        <v>77.989018791186894</v>
      </c>
      <c r="X181" s="67">
        <f t="shared" si="24"/>
        <v>111.14261808403461</v>
      </c>
      <c r="Y181" s="67">
        <f t="shared" si="25"/>
        <v>94.559684278158301</v>
      </c>
      <c r="Z181" s="67">
        <f t="shared" si="26"/>
        <v>39.100734713837035</v>
      </c>
      <c r="AA181" s="67">
        <f t="shared" si="27"/>
        <v>64.602990541642654</v>
      </c>
      <c r="AB181" s="67">
        <f t="shared" si="28"/>
        <v>65.579553084663928</v>
      </c>
      <c r="AC181" s="67">
        <f t="shared" si="29"/>
        <v>50.23881836499212</v>
      </c>
      <c r="AD181" s="67">
        <f t="shared" si="30"/>
        <v>63.794677621564396</v>
      </c>
      <c r="AE181" s="67">
        <f t="shared" si="31"/>
        <v>71.164005125565495</v>
      </c>
      <c r="AF181" s="67">
        <f t="shared" si="32"/>
        <v>54.107186402401823</v>
      </c>
      <c r="AG181" s="67">
        <f t="shared" si="33"/>
        <v>51.431951115507061</v>
      </c>
      <c r="AH181" s="67">
        <f t="shared" si="34"/>
        <v>95.112313008294166</v>
      </c>
      <c r="AI181" s="67">
        <f t="shared" si="35"/>
        <v>49.849939934606013</v>
      </c>
      <c r="AJ181" s="67">
        <f t="shared" si="36"/>
        <v>67.240251711161761</v>
      </c>
      <c r="AK181" s="67">
        <f t="shared" si="37"/>
        <v>0</v>
      </c>
      <c r="AL181" s="67">
        <f t="shared" si="38"/>
        <v>28.122830782496059</v>
      </c>
      <c r="AM181" s="67">
        <f t="shared" si="39"/>
        <v>27.664266583466777</v>
      </c>
      <c r="AN181" s="67">
        <f t="shared" si="40"/>
        <v>28.048479657751752</v>
      </c>
      <c r="AO181" s="96"/>
      <c r="AP181" s="96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</row>
    <row r="182" spans="1:53">
      <c r="A182" s="85" t="s">
        <v>389</v>
      </c>
      <c r="B182" s="67">
        <f t="shared" si="2"/>
        <v>16.322791592967011</v>
      </c>
      <c r="C182" s="67">
        <f t="shared" si="3"/>
        <v>62.868111726810838</v>
      </c>
      <c r="D182" s="67">
        <f t="shared" si="4"/>
        <v>38.668837698150945</v>
      </c>
      <c r="E182" s="67">
        <f t="shared" si="5"/>
        <v>33.974969672220034</v>
      </c>
      <c r="F182" s="67">
        <f t="shared" si="6"/>
        <v>35.635830523303952</v>
      </c>
      <c r="G182" s="67">
        <f t="shared" si="7"/>
        <v>10.314976168388059</v>
      </c>
      <c r="H182" s="67">
        <f t="shared" si="8"/>
        <v>16.970552708526725</v>
      </c>
      <c r="I182" s="67">
        <f t="shared" si="9"/>
        <v>19.265846871047621</v>
      </c>
      <c r="J182" s="67">
        <f t="shared" si="10"/>
        <v>75.242530996009435</v>
      </c>
      <c r="K182" s="67">
        <f t="shared" si="11"/>
        <v>56.391024386401924</v>
      </c>
      <c r="L182" s="67">
        <f t="shared" si="12"/>
        <v>67.322466616010615</v>
      </c>
      <c r="M182" s="67">
        <f t="shared" si="13"/>
        <v>11.224621140022581</v>
      </c>
      <c r="N182" s="67">
        <f t="shared" si="14"/>
        <v>53.507420248540093</v>
      </c>
      <c r="O182" s="67">
        <f t="shared" si="15"/>
        <v>22.865891643325238</v>
      </c>
      <c r="P182" s="67">
        <f t="shared" si="16"/>
        <v>20.725457786115516</v>
      </c>
      <c r="Q182" s="67">
        <f t="shared" si="17"/>
        <v>11.67297194725276</v>
      </c>
      <c r="R182" s="67">
        <f t="shared" si="18"/>
        <v>50.193931710432345</v>
      </c>
      <c r="S182" s="67">
        <f t="shared" si="19"/>
        <v>62.497630189533069</v>
      </c>
      <c r="T182" s="67">
        <f t="shared" si="20"/>
        <v>42.589107921156206</v>
      </c>
      <c r="U182" s="67">
        <f t="shared" si="21"/>
        <v>72.822438450530655</v>
      </c>
      <c r="V182" s="67">
        <f t="shared" si="22"/>
        <v>58.775323610804186</v>
      </c>
      <c r="W182" s="67">
        <f t="shared" si="23"/>
        <v>53.212505459492839</v>
      </c>
      <c r="X182" s="67">
        <f t="shared" si="24"/>
        <v>87.283422009851193</v>
      </c>
      <c r="Y182" s="67">
        <f t="shared" si="25"/>
        <v>74.779647793730391</v>
      </c>
      <c r="Z182" s="67">
        <f t="shared" si="26"/>
        <v>22.744999362173516</v>
      </c>
      <c r="AA182" s="67">
        <f t="shared" si="27"/>
        <v>44.460851733714705</v>
      </c>
      <c r="AB182" s="67">
        <f t="shared" si="28"/>
        <v>44.183038521636114</v>
      </c>
      <c r="AC182" s="67">
        <f t="shared" si="29"/>
        <v>24.179210935818322</v>
      </c>
      <c r="AD182" s="67">
        <f t="shared" si="30"/>
        <v>32.097162706614874</v>
      </c>
      <c r="AE182" s="67">
        <f t="shared" si="31"/>
        <v>45.446284464405714</v>
      </c>
      <c r="AF182" s="67">
        <f t="shared" si="32"/>
        <v>27.909408538100777</v>
      </c>
      <c r="AG182" s="67">
        <f t="shared" si="33"/>
        <v>27.956145728386002</v>
      </c>
      <c r="AH182" s="67">
        <f t="shared" si="34"/>
        <v>56.253961945824301</v>
      </c>
      <c r="AI182" s="67">
        <f t="shared" si="35"/>
        <v>39.386564040718994</v>
      </c>
      <c r="AJ182" s="67">
        <f t="shared" si="36"/>
        <v>46.304338575485176</v>
      </c>
      <c r="AK182" s="67">
        <f t="shared" si="37"/>
        <v>35.777169217503946</v>
      </c>
      <c r="AL182" s="67">
        <f t="shared" si="38"/>
        <v>0</v>
      </c>
      <c r="AM182" s="67">
        <f t="shared" si="39"/>
        <v>37.628621091020797</v>
      </c>
      <c r="AN182" s="67">
        <f t="shared" si="40"/>
        <v>44.596087855421686</v>
      </c>
      <c r="AO182" s="96"/>
      <c r="AP182" s="96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</row>
    <row r="183" spans="1:53">
      <c r="A183" s="85" t="s">
        <v>416</v>
      </c>
      <c r="B183" s="67">
        <f t="shared" si="2"/>
        <v>21.671781818580545</v>
      </c>
      <c r="C183" s="67">
        <f t="shared" si="3"/>
        <v>87.851874135975152</v>
      </c>
      <c r="D183" s="67">
        <f t="shared" si="4"/>
        <v>70.796830600944574</v>
      </c>
      <c r="E183" s="67">
        <f t="shared" si="5"/>
        <v>26.797363445479657</v>
      </c>
      <c r="F183" s="67">
        <f t="shared" si="6"/>
        <v>36.277359561242051</v>
      </c>
      <c r="G183" s="67">
        <f t="shared" si="7"/>
        <v>40.165489085584326</v>
      </c>
      <c r="H183" s="67">
        <f t="shared" si="8"/>
        <v>46.103537059193968</v>
      </c>
      <c r="I183" s="67">
        <f t="shared" si="9"/>
        <v>47.172148081588674</v>
      </c>
      <c r="J183" s="67">
        <f t="shared" si="10"/>
        <v>88.870203599831186</v>
      </c>
      <c r="K183" s="67">
        <f t="shared" si="11"/>
        <v>90.404950852677601</v>
      </c>
      <c r="L183" s="67">
        <f t="shared" si="12"/>
        <v>72.493726511838091</v>
      </c>
      <c r="M183" s="67">
        <f t="shared" si="13"/>
        <v>40.923654158328738</v>
      </c>
      <c r="N183" s="67">
        <f t="shared" si="14"/>
        <v>48.258423610623275</v>
      </c>
      <c r="O183" s="67">
        <f t="shared" si="15"/>
        <v>26.072265941430935</v>
      </c>
      <c r="P183" s="67">
        <f t="shared" si="16"/>
        <v>34.536963375776658</v>
      </c>
      <c r="Q183" s="67">
        <f t="shared" si="17"/>
        <v>27.015739112772408</v>
      </c>
      <c r="R183" s="67">
        <f t="shared" si="18"/>
        <v>58.807658512648473</v>
      </c>
      <c r="S183" s="67">
        <f t="shared" si="19"/>
        <v>79.514625942863063</v>
      </c>
      <c r="T183" s="67">
        <f t="shared" si="20"/>
        <v>17.193328272655101</v>
      </c>
      <c r="U183" s="67">
        <f t="shared" si="21"/>
        <v>103.47541939799981</v>
      </c>
      <c r="V183" s="67">
        <f t="shared" si="22"/>
        <v>78.783598043855747</v>
      </c>
      <c r="W183" s="67">
        <f t="shared" si="23"/>
        <v>76.703227669485543</v>
      </c>
      <c r="X183" s="67">
        <f t="shared" si="24"/>
        <v>95.507919060548886</v>
      </c>
      <c r="Y183" s="67">
        <f t="shared" si="25"/>
        <v>84.95893402443285</v>
      </c>
      <c r="Z183" s="67">
        <f t="shared" si="26"/>
        <v>25.150461835503219</v>
      </c>
      <c r="AA183" s="67">
        <f t="shared" si="27"/>
        <v>50.347140295522358</v>
      </c>
      <c r="AB183" s="67">
        <f t="shared" si="28"/>
        <v>68.312508652591291</v>
      </c>
      <c r="AC183" s="67">
        <f t="shared" si="29"/>
        <v>46.919749329982402</v>
      </c>
      <c r="AD183" s="67">
        <f t="shared" si="30"/>
        <v>61.893829409497535</v>
      </c>
      <c r="AE183" s="67">
        <f t="shared" si="31"/>
        <v>62.736244347504602</v>
      </c>
      <c r="AF183" s="67">
        <f t="shared" si="32"/>
        <v>64.11465965755049</v>
      </c>
      <c r="AG183" s="67">
        <f t="shared" si="33"/>
        <v>44.072764531930716</v>
      </c>
      <c r="AH183" s="67">
        <f t="shared" si="34"/>
        <v>89.941083919903036</v>
      </c>
      <c r="AI183" s="67">
        <f t="shared" si="35"/>
        <v>31.395302342004481</v>
      </c>
      <c r="AJ183" s="67">
        <f t="shared" si="36"/>
        <v>75.189934237395732</v>
      </c>
      <c r="AK183" s="67">
        <f t="shared" si="37"/>
        <v>28.845733416533218</v>
      </c>
      <c r="AL183" s="67">
        <f t="shared" si="38"/>
        <v>30.841378908979198</v>
      </c>
      <c r="AM183" s="67">
        <f t="shared" si="39"/>
        <v>0</v>
      </c>
      <c r="AN183" s="67">
        <f t="shared" si="40"/>
        <v>6.8319734846499935</v>
      </c>
      <c r="AO183" s="96"/>
      <c r="AP183" s="96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</row>
    <row r="184" spans="1:53">
      <c r="A184" s="90" t="s">
        <v>417</v>
      </c>
      <c r="B184" s="67">
        <f t="shared" si="2"/>
        <v>25.32294912975102</v>
      </c>
      <c r="C184" s="67">
        <f t="shared" si="3"/>
        <v>91.443751855477032</v>
      </c>
      <c r="D184" s="67">
        <f t="shared" si="4"/>
        <v>74.297432983701739</v>
      </c>
      <c r="E184" s="67">
        <f t="shared" si="5"/>
        <v>32.244359049300336</v>
      </c>
      <c r="F184" s="67">
        <f t="shared" si="6"/>
        <v>40.303226303567804</v>
      </c>
      <c r="G184" s="67">
        <f t="shared" si="7"/>
        <v>43.84307845048852</v>
      </c>
      <c r="H184" s="67">
        <f t="shared" si="8"/>
        <v>48.816352975663385</v>
      </c>
      <c r="I184" s="67">
        <f t="shared" si="9"/>
        <v>49.441985677547365</v>
      </c>
      <c r="J184" s="67">
        <f t="shared" si="10"/>
        <v>91.910866410059754</v>
      </c>
      <c r="K184" s="67">
        <f t="shared" si="11"/>
        <v>93.362266549861147</v>
      </c>
      <c r="L184" s="67">
        <f t="shared" si="12"/>
        <v>76.27820963964291</v>
      </c>
      <c r="M184" s="67">
        <f t="shared" si="13"/>
        <v>46.235161559877312</v>
      </c>
      <c r="N184" s="67">
        <f t="shared" si="14"/>
        <v>52.927586393537368</v>
      </c>
      <c r="O184" s="67">
        <f t="shared" si="15"/>
        <v>26.816387154421111</v>
      </c>
      <c r="P184" s="67">
        <f t="shared" si="16"/>
        <v>40.132013803705696</v>
      </c>
      <c r="Q184" s="67">
        <f t="shared" si="17"/>
        <v>29.432121246205799</v>
      </c>
      <c r="R184" s="67">
        <f t="shared" si="18"/>
        <v>62.21610310600871</v>
      </c>
      <c r="S184" s="67">
        <f t="shared" si="19"/>
        <v>82.420554862781884</v>
      </c>
      <c r="T184" s="67">
        <f t="shared" si="20"/>
        <v>21.444311568417163</v>
      </c>
      <c r="U184" s="67">
        <f t="shared" si="21"/>
        <v>106.70278971627955</v>
      </c>
      <c r="V184" s="67">
        <f t="shared" si="22"/>
        <v>83.107531724737427</v>
      </c>
      <c r="W184" s="67">
        <f t="shared" si="23"/>
        <v>80.269037879037043</v>
      </c>
      <c r="X184" s="67">
        <f t="shared" si="24"/>
        <v>99.735470565463061</v>
      </c>
      <c r="Y184" s="67">
        <f t="shared" si="25"/>
        <v>87.995544391520298</v>
      </c>
      <c r="Z184" s="67">
        <f t="shared" si="26"/>
        <v>30.426738279026665</v>
      </c>
      <c r="AA184" s="67">
        <f t="shared" si="27"/>
        <v>54.60863193188883</v>
      </c>
      <c r="AB184" s="67">
        <f t="shared" si="28"/>
        <v>71.092509958539381</v>
      </c>
      <c r="AC184" s="67">
        <f t="shared" si="29"/>
        <v>50.970666001614021</v>
      </c>
      <c r="AD184" s="67">
        <f t="shared" si="30"/>
        <v>66.824753839309977</v>
      </c>
      <c r="AE184" s="67">
        <f t="shared" si="31"/>
        <v>67.138452220949617</v>
      </c>
      <c r="AF184" s="67">
        <f t="shared" si="32"/>
        <v>67.796468670964884</v>
      </c>
      <c r="AG184" s="67">
        <f t="shared" si="33"/>
        <v>48.350843912338178</v>
      </c>
      <c r="AH184" s="67">
        <f t="shared" si="34"/>
        <v>96.740077082050107</v>
      </c>
      <c r="AI184" s="67">
        <f t="shared" si="35"/>
        <v>35.276215337289393</v>
      </c>
      <c r="AJ184" s="67">
        <f t="shared" si="36"/>
        <v>77.924122821673521</v>
      </c>
      <c r="AK184" s="67">
        <f t="shared" si="37"/>
        <v>27.431520342248248</v>
      </c>
      <c r="AL184" s="67">
        <f t="shared" si="38"/>
        <v>34.283912144578309</v>
      </c>
      <c r="AM184" s="67">
        <f t="shared" si="39"/>
        <v>6.4080265153500067</v>
      </c>
      <c r="AN184" s="67">
        <f t="shared" si="40"/>
        <v>0</v>
      </c>
    </row>
    <row r="201" spans="47:47">
      <c r="AU201" s="31"/>
    </row>
    <row r="233" spans="47:47">
      <c r="AU233" s="31"/>
    </row>
    <row r="265" spans="47:47">
      <c r="AU265" s="31"/>
    </row>
    <row r="297" spans="47:47">
      <c r="AU297" s="31"/>
    </row>
    <row r="329" spans="47:47">
      <c r="AU329" s="31"/>
    </row>
    <row r="361" spans="47:47">
      <c r="AU361" s="31"/>
    </row>
    <row r="393" spans="47:47">
      <c r="AU393" s="31"/>
    </row>
    <row r="425" spans="47:47">
      <c r="AU425" s="31"/>
    </row>
    <row r="457" spans="47:47">
      <c r="AU457" s="31"/>
    </row>
    <row r="489" spans="47:47">
      <c r="AU489" s="31"/>
    </row>
    <row r="521" spans="47:47">
      <c r="AU521" s="31"/>
    </row>
    <row r="553" spans="47:47">
      <c r="AU553" s="31"/>
    </row>
    <row r="585" spans="47:47">
      <c r="AU585" s="31"/>
    </row>
    <row r="617" spans="47:47">
      <c r="AU617" s="31"/>
    </row>
    <row r="649" spans="47:47">
      <c r="AU649" s="31"/>
    </row>
    <row r="681" spans="47:47">
      <c r="AU681" s="31"/>
    </row>
    <row r="713" spans="47:47">
      <c r="AU713" s="31"/>
    </row>
    <row r="745" spans="47:47">
      <c r="AU745" s="31"/>
    </row>
    <row r="777" spans="47:47">
      <c r="AU777" s="31"/>
    </row>
    <row r="809" spans="47:47">
      <c r="AU809" s="31"/>
    </row>
    <row r="841" spans="47:47">
      <c r="AU841" s="31"/>
    </row>
    <row r="873" spans="47:47">
      <c r="AU873" s="31"/>
    </row>
    <row r="905" spans="47:47">
      <c r="AU905" s="31"/>
    </row>
    <row r="937" spans="47:47">
      <c r="AU937" s="31"/>
    </row>
    <row r="969" spans="47:47">
      <c r="AU969" s="31"/>
    </row>
    <row r="1001" spans="47:47">
      <c r="AU1001" s="31"/>
    </row>
    <row r="1033" spans="47:47">
      <c r="AU1033" s="31"/>
    </row>
    <row r="1065" spans="47:47">
      <c r="AU1065" s="31"/>
    </row>
    <row r="1097" spans="47:47">
      <c r="AU1097" s="31"/>
    </row>
    <row r="1129" spans="47:47">
      <c r="AU1129" s="31"/>
    </row>
    <row r="1161" spans="47:47">
      <c r="AU1161" s="31"/>
    </row>
    <row r="1193" spans="47:47">
      <c r="AU1193" s="31"/>
    </row>
    <row r="1225" spans="47:47">
      <c r="AU1225" s="31"/>
    </row>
    <row r="1257" spans="47:47">
      <c r="AU1257" s="31"/>
    </row>
    <row r="1289" spans="47:47">
      <c r="AU1289" s="31"/>
    </row>
    <row r="1321" spans="47:47">
      <c r="AU1321" s="31"/>
    </row>
    <row r="1353" spans="47:47">
      <c r="AU1353" s="31"/>
    </row>
    <row r="1385" spans="47:47">
      <c r="AU1385" s="31"/>
    </row>
    <row r="1417" spans="47:47">
      <c r="AU1417" s="31"/>
    </row>
    <row r="1449" spans="47:47">
      <c r="AU1449" s="31"/>
    </row>
    <row r="1481" spans="47:47">
      <c r="AU1481" s="31"/>
    </row>
    <row r="1513" spans="47:47">
      <c r="AU1513" s="31"/>
    </row>
    <row r="1545" spans="47:47">
      <c r="AU1545" s="31"/>
    </row>
    <row r="1577" spans="47:47">
      <c r="AU1577" s="31"/>
    </row>
    <row r="1609" spans="47:47">
      <c r="AU1609" s="31"/>
    </row>
    <row r="1641" spans="47:47">
      <c r="AU1641" s="31"/>
    </row>
    <row r="1673" spans="47:47">
      <c r="AU1673" s="31"/>
    </row>
    <row r="1705" spans="47:47">
      <c r="AU1705" s="31"/>
    </row>
    <row r="1737" spans="47:47">
      <c r="AU1737" s="31"/>
    </row>
    <row r="1769" spans="47:47">
      <c r="AU1769" s="31"/>
    </row>
    <row r="1801" spans="47:47">
      <c r="AU1801" s="31"/>
    </row>
    <row r="1833" spans="47:47">
      <c r="AU1833" s="31"/>
    </row>
    <row r="1865" spans="47:47">
      <c r="AU1865" s="31"/>
    </row>
    <row r="1897" spans="47:47">
      <c r="AU1897" s="31"/>
    </row>
    <row r="1929" spans="47:47">
      <c r="AU1929" s="31"/>
    </row>
    <row r="1961" spans="47:47">
      <c r="AU1961" s="31"/>
    </row>
    <row r="1993" spans="47:47">
      <c r="AU1993" s="31"/>
    </row>
    <row r="2025" spans="47:47">
      <c r="AU2025" s="31"/>
    </row>
    <row r="2057" spans="47:47">
      <c r="AU2057" s="31"/>
    </row>
    <row r="2089" spans="47:47">
      <c r="AU2089" s="31"/>
    </row>
    <row r="2121" spans="47:47">
      <c r="AU2121" s="31"/>
    </row>
    <row r="2153" spans="47:47">
      <c r="AU2153" s="31"/>
    </row>
    <row r="2185" spans="47:47">
      <c r="AU2185" s="31"/>
    </row>
    <row r="2217" spans="47:47">
      <c r="AU2217" s="31"/>
    </row>
    <row r="2249" spans="47:47">
      <c r="AU2249" s="31"/>
    </row>
    <row r="2281" spans="47:47">
      <c r="AU2281" s="31"/>
    </row>
    <row r="2313" spans="47:47">
      <c r="AU2313" s="31"/>
    </row>
    <row r="2345" spans="47:47">
      <c r="AU2345" s="31"/>
    </row>
    <row r="2377" spans="47:47">
      <c r="AU2377" s="31"/>
    </row>
    <row r="2409" spans="47:47">
      <c r="AU2409" s="31"/>
    </row>
    <row r="2441" spans="47:47">
      <c r="AU2441" s="31"/>
    </row>
    <row r="2473" spans="47:47">
      <c r="AU2473" s="31"/>
    </row>
    <row r="2505" spans="47:47">
      <c r="AU2505" s="31"/>
    </row>
    <row r="2537" spans="47:47">
      <c r="AU2537" s="31"/>
    </row>
    <row r="2569" spans="47:47">
      <c r="AU2569" s="31"/>
    </row>
    <row r="2601" spans="47:47">
      <c r="AU2601" s="31"/>
    </row>
    <row r="2633" spans="47:47">
      <c r="AU2633" s="31"/>
    </row>
    <row r="2665" spans="47:47">
      <c r="AU2665" s="31"/>
    </row>
    <row r="2697" spans="47:47">
      <c r="AU2697" s="31"/>
    </row>
    <row r="2729" spans="47:47">
      <c r="AU2729" s="31"/>
    </row>
    <row r="2761" spans="47:47">
      <c r="AU2761" s="31"/>
    </row>
    <row r="2793" spans="47:47">
      <c r="AU2793" s="31"/>
    </row>
    <row r="2825" spans="47:47">
      <c r="AU2825" s="31"/>
    </row>
    <row r="2857" spans="47:47">
      <c r="AU2857" s="31"/>
    </row>
    <row r="2889" spans="47:47">
      <c r="AU2889" s="31"/>
    </row>
    <row r="2921" spans="47:47">
      <c r="AU2921" s="31"/>
    </row>
    <row r="2953" spans="47:47">
      <c r="AU2953" s="31"/>
    </row>
    <row r="2985" spans="47:47">
      <c r="AU2985" s="31"/>
    </row>
    <row r="3017" spans="47:47">
      <c r="AU3017" s="31"/>
    </row>
    <row r="3049" spans="47:47">
      <c r="AU3049" s="31"/>
    </row>
    <row r="3081" spans="47:47">
      <c r="AU3081" s="31"/>
    </row>
    <row r="3113" spans="47:47">
      <c r="AU3113" s="31"/>
    </row>
    <row r="3145" spans="47:47">
      <c r="AU3145" s="31"/>
    </row>
    <row r="3177" spans="47:47">
      <c r="AU3177" s="31"/>
    </row>
    <row r="3209" spans="47:47">
      <c r="AU3209" s="31"/>
    </row>
    <row r="3241" spans="47:47">
      <c r="AU3241" s="31"/>
    </row>
    <row r="3273" spans="47:47">
      <c r="AU3273" s="31"/>
    </row>
    <row r="3305" spans="47:47">
      <c r="AU3305" s="31"/>
    </row>
    <row r="3337" spans="47:47">
      <c r="AU3337" s="31"/>
    </row>
    <row r="3369" spans="47:47">
      <c r="AU3369" s="31"/>
    </row>
    <row r="3401" spans="47:47">
      <c r="AU3401" s="31"/>
    </row>
    <row r="3433" spans="47:47">
      <c r="AU3433" s="31"/>
    </row>
    <row r="3465" spans="47:47">
      <c r="AU3465" s="31"/>
    </row>
    <row r="3497" spans="47:47">
      <c r="AU3497" s="31"/>
    </row>
    <row r="3529" spans="47:47">
      <c r="AU3529" s="31"/>
    </row>
    <row r="3561" spans="47:47">
      <c r="AU3561" s="31"/>
    </row>
    <row r="3593" spans="47:47">
      <c r="AU3593" s="31"/>
    </row>
    <row r="3625" spans="47:47">
      <c r="AU3625" s="31"/>
    </row>
    <row r="3657" spans="47:47">
      <c r="AU3657" s="31"/>
    </row>
    <row r="3689" spans="47:47">
      <c r="AU3689" s="31"/>
    </row>
    <row r="3721" spans="47:47">
      <c r="AU3721" s="31"/>
    </row>
    <row r="3753" spans="47:47">
      <c r="AU3753" s="31"/>
    </row>
    <row r="3785" spans="47:47">
      <c r="AU3785" s="31"/>
    </row>
    <row r="3817" spans="47:47">
      <c r="AU3817" s="31"/>
    </row>
    <row r="3849" spans="47:47">
      <c r="AU3849" s="31"/>
    </row>
    <row r="3881" spans="47:47">
      <c r="AU3881" s="31"/>
    </row>
    <row r="3913" spans="47:47">
      <c r="AU3913" s="31"/>
    </row>
    <row r="3945" spans="47:47">
      <c r="AU3945" s="31"/>
    </row>
    <row r="3977" spans="47:47">
      <c r="AU3977" s="31"/>
    </row>
    <row r="4009" spans="47:47">
      <c r="AU4009" s="31"/>
    </row>
    <row r="4041" spans="47:47">
      <c r="AU4041" s="31"/>
    </row>
    <row r="4073" spans="47:47">
      <c r="AU4073" s="31"/>
    </row>
    <row r="4105" spans="47:47">
      <c r="AU4105" s="31"/>
    </row>
    <row r="4137" spans="47:47">
      <c r="AU4137" s="31"/>
    </row>
    <row r="4169" spans="47:47">
      <c r="AU4169" s="31"/>
    </row>
    <row r="4201" spans="47:47">
      <c r="AU4201" s="31"/>
    </row>
    <row r="4233" spans="47:47">
      <c r="AU4233" s="31"/>
    </row>
    <row r="4265" spans="47:47">
      <c r="AU4265" s="31"/>
    </row>
    <row r="4297" spans="47:47">
      <c r="AU4297" s="31"/>
    </row>
    <row r="4329" spans="47:47">
      <c r="AU4329" s="31"/>
    </row>
    <row r="4361" spans="47:47">
      <c r="AU4361" s="31"/>
    </row>
    <row r="4393" spans="47:47">
      <c r="AU4393" s="31"/>
    </row>
    <row r="4425" spans="47:47">
      <c r="AU4425" s="31"/>
    </row>
    <row r="4457" spans="47:47">
      <c r="AU4457" s="31"/>
    </row>
    <row r="4489" spans="47:47">
      <c r="AU4489" s="31"/>
    </row>
    <row r="4521" spans="47:47">
      <c r="AU4521" s="31"/>
    </row>
    <row r="4553" spans="47:47">
      <c r="AU4553" s="31"/>
    </row>
    <row r="4585" spans="47:47">
      <c r="AU4585" s="31"/>
    </row>
    <row r="4617" spans="47:47">
      <c r="AU4617" s="31"/>
    </row>
    <row r="4649" spans="47:47">
      <c r="AU4649" s="31"/>
    </row>
    <row r="4681" spans="47:47">
      <c r="AU4681" s="31"/>
    </row>
    <row r="4713" spans="47:47">
      <c r="AU4713" s="31"/>
    </row>
    <row r="4745" spans="47:47">
      <c r="AU4745" s="31"/>
    </row>
    <row r="4777" spans="47:47">
      <c r="AU4777" s="31"/>
    </row>
    <row r="4809" spans="47:47">
      <c r="AU4809" s="31"/>
    </row>
    <row r="4841" spans="47:47">
      <c r="AU4841" s="31"/>
    </row>
    <row r="4873" spans="47:47">
      <c r="AU4873" s="31"/>
    </row>
    <row r="4905" spans="47:47">
      <c r="AU4905" s="31"/>
    </row>
    <row r="4937" spans="47:47">
      <c r="AU4937" s="31"/>
    </row>
    <row r="4969" spans="47:47">
      <c r="AU4969" s="31"/>
    </row>
    <row r="5001" spans="47:47">
      <c r="AU5001" s="31"/>
    </row>
    <row r="5033" spans="47:47">
      <c r="AU5033" s="31"/>
    </row>
    <row r="5065" spans="47:47">
      <c r="AU5065" s="31"/>
    </row>
    <row r="5097" spans="47:47">
      <c r="AU5097" s="31"/>
    </row>
    <row r="5129" spans="47:47">
      <c r="AU5129" s="31"/>
    </row>
    <row r="5161" spans="47:47">
      <c r="AU5161" s="31"/>
    </row>
    <row r="5193" spans="47:47">
      <c r="AU5193" s="31"/>
    </row>
    <row r="5225" spans="47:47">
      <c r="AU5225" s="31"/>
    </row>
    <row r="5257" spans="47:47">
      <c r="AU5257" s="31"/>
    </row>
    <row r="5289" spans="47:47">
      <c r="AU5289" s="31"/>
    </row>
    <row r="5321" spans="47:47">
      <c r="AU5321" s="31"/>
    </row>
    <row r="5353" spans="47:47">
      <c r="AU5353" s="31"/>
    </row>
    <row r="5385" spans="47:47">
      <c r="AU5385" s="31"/>
    </row>
    <row r="5417" spans="47:47">
      <c r="AU5417" s="31"/>
    </row>
    <row r="5449" spans="47:47">
      <c r="AU5449" s="31"/>
    </row>
    <row r="5481" spans="47:47">
      <c r="AU5481" s="31"/>
    </row>
    <row r="5513" spans="47:47">
      <c r="AU5513" s="31"/>
    </row>
    <row r="5545" spans="47:47">
      <c r="AU5545" s="31"/>
    </row>
    <row r="5577" spans="47:47">
      <c r="AU5577" s="31"/>
    </row>
    <row r="5609" spans="47:47">
      <c r="AU5609" s="31"/>
    </row>
    <row r="5641" spans="47:47">
      <c r="AU5641" s="31"/>
    </row>
    <row r="5673" spans="47:47">
      <c r="AU5673" s="31"/>
    </row>
    <row r="5705" spans="47:47">
      <c r="AU5705" s="31"/>
    </row>
    <row r="5737" spans="47:47">
      <c r="AU5737" s="31"/>
    </row>
    <row r="5769" spans="47:47">
      <c r="AU5769" s="31"/>
    </row>
    <row r="5801" spans="47:47">
      <c r="AU5801" s="31"/>
    </row>
    <row r="5833" spans="47:47">
      <c r="AU5833" s="31"/>
    </row>
    <row r="5865" spans="47:47">
      <c r="AU5865" s="31"/>
    </row>
    <row r="5897" spans="47:47">
      <c r="AU5897" s="31"/>
    </row>
    <row r="5929" spans="47:47">
      <c r="AU5929" s="31"/>
    </row>
    <row r="5961" spans="47:47">
      <c r="AU5961" s="31"/>
    </row>
    <row r="5993" spans="47:47">
      <c r="AU5993" s="31"/>
    </row>
    <row r="6025" spans="47:47">
      <c r="AU6025" s="31"/>
    </row>
    <row r="6057" spans="47:47">
      <c r="AU6057" s="31"/>
    </row>
    <row r="6089" spans="47:47">
      <c r="AU6089" s="31"/>
    </row>
    <row r="6121" spans="47:47">
      <c r="AU6121" s="31"/>
    </row>
    <row r="6153" spans="47:47">
      <c r="AU6153" s="31"/>
    </row>
    <row r="6185" spans="47:47">
      <c r="AU6185" s="31"/>
    </row>
    <row r="6217" spans="47:47">
      <c r="AU6217" s="31"/>
    </row>
    <row r="6249" spans="47:47">
      <c r="AU6249" s="31"/>
    </row>
    <row r="6281" spans="47:47">
      <c r="AU6281" s="31"/>
    </row>
    <row r="6313" spans="47:47">
      <c r="AU6313" s="31"/>
    </row>
    <row r="6345" spans="47:47">
      <c r="AU6345" s="31"/>
    </row>
    <row r="6377" spans="47:47">
      <c r="AU6377" s="31"/>
    </row>
    <row r="6409" spans="47:47">
      <c r="AU6409" s="31"/>
    </row>
    <row r="6441" spans="47:47">
      <c r="AU6441" s="31"/>
    </row>
    <row r="6473" spans="47:47">
      <c r="AU6473" s="31"/>
    </row>
    <row r="6505" spans="47:47">
      <c r="AU6505" s="31"/>
    </row>
    <row r="6537" spans="47:47">
      <c r="AU6537" s="31"/>
    </row>
    <row r="6569" spans="47:47">
      <c r="AU6569" s="31"/>
    </row>
    <row r="6601" spans="47:47">
      <c r="AU6601" s="31"/>
    </row>
    <row r="6633" spans="47:47">
      <c r="AU6633" s="31"/>
    </row>
    <row r="6665" spans="47:47">
      <c r="AU6665" s="31"/>
    </row>
    <row r="6697" spans="47:47">
      <c r="AU6697" s="31"/>
    </row>
    <row r="6729" spans="47:47">
      <c r="AU6729" s="31"/>
    </row>
    <row r="6761" spans="47:47">
      <c r="AU6761" s="31"/>
    </row>
    <row r="6793" spans="47:47">
      <c r="AU6793" s="31"/>
    </row>
    <row r="6825" spans="47:47">
      <c r="AU6825" s="31"/>
    </row>
    <row r="6857" spans="47:47">
      <c r="AU6857" s="31"/>
    </row>
    <row r="6889" spans="47:47">
      <c r="AU6889" s="31"/>
    </row>
    <row r="6921" spans="47:47">
      <c r="AU6921" s="31"/>
    </row>
    <row r="6953" spans="47:47">
      <c r="AU6953" s="31"/>
    </row>
    <row r="6985" spans="47:47">
      <c r="AU6985" s="31"/>
    </row>
    <row r="7017" spans="47:47">
      <c r="AU7017" s="31"/>
    </row>
    <row r="7049" spans="47:47">
      <c r="AU7049" s="31"/>
    </row>
    <row r="7081" spans="47:47">
      <c r="AU7081" s="31"/>
    </row>
    <row r="7113" spans="47:47">
      <c r="AU7113" s="31"/>
    </row>
    <row r="7145" spans="47:47">
      <c r="AU7145" s="31"/>
    </row>
    <row r="7177" spans="47:47">
      <c r="AU7177" s="31"/>
    </row>
    <row r="7209" spans="47:47">
      <c r="AU7209" s="31"/>
    </row>
    <row r="7241" spans="47:47">
      <c r="AU7241" s="31"/>
    </row>
    <row r="7273" spans="47:47">
      <c r="AU7273" s="31"/>
    </row>
    <row r="7305" spans="47:47">
      <c r="AU7305" s="31"/>
    </row>
    <row r="7337" spans="47:47">
      <c r="AU7337" s="31"/>
    </row>
    <row r="7369" spans="47:47">
      <c r="AU7369" s="31"/>
    </row>
    <row r="7401" spans="47:47">
      <c r="AU7401" s="31"/>
    </row>
    <row r="7433" spans="47:47">
      <c r="AU7433" s="31"/>
    </row>
    <row r="7465" spans="47:47">
      <c r="AU7465" s="31"/>
    </row>
    <row r="7497" spans="47:47">
      <c r="AU7497" s="31"/>
    </row>
    <row r="7529" spans="47:47">
      <c r="AU7529" s="31"/>
    </row>
    <row r="7561" spans="47:47">
      <c r="AU7561" s="31"/>
    </row>
    <row r="7593" spans="47:47">
      <c r="AU7593" s="31"/>
    </row>
    <row r="7625" spans="47:47">
      <c r="AU7625" s="31"/>
    </row>
    <row r="7657" spans="47:47">
      <c r="AU7657" s="31"/>
    </row>
    <row r="7689" spans="47:47">
      <c r="AU7689" s="31"/>
    </row>
    <row r="7721" spans="47:47">
      <c r="AU7721" s="31"/>
    </row>
    <row r="7753" spans="47:47">
      <c r="AU7753" s="31"/>
    </row>
    <row r="7785" spans="47:47">
      <c r="AU7785" s="31"/>
    </row>
    <row r="7817" spans="47:47">
      <c r="AU7817" s="31"/>
    </row>
    <row r="7849" spans="47:47">
      <c r="AU7849" s="31"/>
    </row>
    <row r="7881" spans="47:47">
      <c r="AU7881" s="31"/>
    </row>
    <row r="7913" spans="47:47">
      <c r="AU7913" s="31"/>
    </row>
    <row r="7945" spans="47:47">
      <c r="AU7945" s="31"/>
    </row>
    <row r="7977" spans="47:47">
      <c r="AU7977" s="31"/>
    </row>
    <row r="8009" spans="47:47">
      <c r="AU8009" s="31"/>
    </row>
    <row r="8041" spans="47:47">
      <c r="AU8041" s="31"/>
    </row>
    <row r="8073" spans="47:47">
      <c r="AU8073" s="31"/>
    </row>
    <row r="8105" spans="47:47">
      <c r="AU8105" s="31"/>
    </row>
    <row r="8137" spans="47:47">
      <c r="AU8137" s="31"/>
    </row>
    <row r="8169" spans="47:47">
      <c r="AU8169" s="31"/>
    </row>
    <row r="8201" spans="47:47">
      <c r="AU8201" s="31"/>
    </row>
    <row r="8233" spans="47:47">
      <c r="AU8233" s="31"/>
    </row>
    <row r="8265" spans="47:47">
      <c r="AU8265" s="31"/>
    </row>
    <row r="8297" spans="47:47">
      <c r="AU8297" s="31"/>
    </row>
    <row r="8329" spans="47:47">
      <c r="AU8329" s="31"/>
    </row>
    <row r="8361" spans="47:47">
      <c r="AU8361" s="31"/>
    </row>
    <row r="8393" spans="47:47">
      <c r="AU8393" s="31"/>
    </row>
    <row r="8425" spans="47:47">
      <c r="AU8425" s="31"/>
    </row>
    <row r="8457" spans="47:47">
      <c r="AU8457" s="31"/>
    </row>
    <row r="8489" spans="47:47">
      <c r="AU8489" s="31"/>
    </row>
    <row r="8521" spans="47:47">
      <c r="AU8521" s="31"/>
    </row>
    <row r="8553" spans="47:47">
      <c r="AU8553" s="31"/>
    </row>
    <row r="8585" spans="47:47">
      <c r="AU8585" s="31"/>
    </row>
    <row r="8617" spans="47:47">
      <c r="AU8617" s="31"/>
    </row>
    <row r="8649" spans="47:47">
      <c r="AU8649" s="31"/>
    </row>
    <row r="8681" spans="47:47">
      <c r="AU8681" s="31"/>
    </row>
    <row r="8713" spans="47:47">
      <c r="AU8713" s="31"/>
    </row>
    <row r="8745" spans="47:47">
      <c r="AU8745" s="31"/>
    </row>
    <row r="8777" spans="47:47">
      <c r="AU8777" s="31"/>
    </row>
    <row r="8809" spans="47:47">
      <c r="AU8809" s="31"/>
    </row>
    <row r="8841" spans="47:47">
      <c r="AU8841" s="31"/>
    </row>
    <row r="8873" spans="47:47">
      <c r="AU8873" s="31"/>
    </row>
    <row r="8905" spans="47:47">
      <c r="AU8905" s="31"/>
    </row>
    <row r="8937" spans="47:47">
      <c r="AU8937" s="31"/>
    </row>
    <row r="8969" spans="47:47">
      <c r="AU8969" s="31"/>
    </row>
    <row r="9001" spans="47:47">
      <c r="AU9001" s="31"/>
    </row>
    <row r="9033" spans="47:47">
      <c r="AU9033" s="31"/>
    </row>
    <row r="9065" spans="47:47">
      <c r="AU9065" s="31"/>
    </row>
    <row r="9097" spans="47:47">
      <c r="AU9097" s="31"/>
    </row>
    <row r="9129" spans="47:47">
      <c r="AU9129" s="31"/>
    </row>
    <row r="9161" spans="47:47">
      <c r="AU9161" s="31"/>
    </row>
    <row r="9193" spans="47:47">
      <c r="AU9193" s="31"/>
    </row>
    <row r="9225" spans="47:47">
      <c r="AU9225" s="31"/>
    </row>
    <row r="9257" spans="47:47">
      <c r="AU9257" s="31"/>
    </row>
    <row r="9289" spans="47:47">
      <c r="AU9289" s="31"/>
    </row>
    <row r="9321" spans="47:47">
      <c r="AU9321" s="31"/>
    </row>
    <row r="9353" spans="47:47">
      <c r="AU9353" s="31"/>
    </row>
    <row r="9385" spans="47:47">
      <c r="AU9385" s="31"/>
    </row>
    <row r="9417" spans="47:47">
      <c r="AU9417" s="31"/>
    </row>
    <row r="9449" spans="47:47">
      <c r="AU9449" s="31"/>
    </row>
    <row r="9481" spans="47:47">
      <c r="AU9481" s="31"/>
    </row>
    <row r="9513" spans="47:47">
      <c r="AU9513" s="31"/>
    </row>
    <row r="9545" spans="47:47">
      <c r="AU9545" s="31"/>
    </row>
    <row r="9577" spans="47:47">
      <c r="AU9577" s="31"/>
    </row>
    <row r="9609" spans="47:47">
      <c r="AU9609" s="31"/>
    </row>
    <row r="9641" spans="47:47">
      <c r="AU9641" s="31"/>
    </row>
    <row r="9673" spans="47:47">
      <c r="AU9673" s="31"/>
    </row>
    <row r="9705" spans="47:47">
      <c r="AU9705" s="31"/>
    </row>
    <row r="9737" spans="47:47">
      <c r="AU9737" s="31"/>
    </row>
    <row r="9769" spans="47:47">
      <c r="AU9769" s="31"/>
    </row>
    <row r="9801" spans="47:47">
      <c r="AU9801" s="31"/>
    </row>
    <row r="9833" spans="47:47">
      <c r="AU9833" s="31"/>
    </row>
    <row r="9865" spans="47:47">
      <c r="AU9865" s="31"/>
    </row>
    <row r="9897" spans="47:47">
      <c r="AU9897" s="31"/>
    </row>
    <row r="9929" spans="47:47">
      <c r="AU9929" s="31"/>
    </row>
    <row r="9961" spans="47:47">
      <c r="AU9961" s="31"/>
    </row>
    <row r="9993" spans="47:47">
      <c r="AU9993" s="31"/>
    </row>
    <row r="10025" spans="47:47">
      <c r="AU10025" s="31"/>
    </row>
    <row r="10057" spans="47:47">
      <c r="AU10057" s="31"/>
    </row>
    <row r="10089" spans="47:47">
      <c r="AU10089" s="31"/>
    </row>
    <row r="10121" spans="47:47">
      <c r="AU10121" s="31"/>
    </row>
    <row r="10153" spans="47:47">
      <c r="AU10153" s="31"/>
    </row>
    <row r="10185" spans="47:47">
      <c r="AU10185" s="31"/>
    </row>
    <row r="10217" spans="47:47">
      <c r="AU10217" s="31"/>
    </row>
    <row r="10249" spans="47:47">
      <c r="AU10249" s="31"/>
    </row>
    <row r="10281" spans="47:47">
      <c r="AU10281" s="31"/>
    </row>
    <row r="10313" spans="47:47">
      <c r="AU10313" s="31"/>
    </row>
    <row r="10345" spans="47:47">
      <c r="AU10345" s="31"/>
    </row>
    <row r="10377" spans="47:47">
      <c r="AU10377" s="31"/>
    </row>
    <row r="10409" spans="47:47">
      <c r="AU10409" s="31"/>
    </row>
    <row r="10441" spans="47:47">
      <c r="AU10441" s="31"/>
    </row>
    <row r="10473" spans="47:47">
      <c r="AU10473" s="31"/>
    </row>
    <row r="10505" spans="47:47">
      <c r="AU10505" s="31"/>
    </row>
    <row r="10537" spans="47:47">
      <c r="AU10537" s="31"/>
    </row>
    <row r="10569" spans="47:47">
      <c r="AU10569" s="31"/>
    </row>
    <row r="10601" spans="47:47">
      <c r="AU10601" s="31"/>
    </row>
    <row r="10633" spans="47:47">
      <c r="AU10633" s="31"/>
    </row>
    <row r="10665" spans="47:47">
      <c r="AU10665" s="31"/>
    </row>
    <row r="10697" spans="47:47">
      <c r="AU10697" s="31"/>
    </row>
    <row r="10729" spans="47:47">
      <c r="AU10729" s="31"/>
    </row>
    <row r="10761" spans="47:47">
      <c r="AU10761" s="31"/>
    </row>
    <row r="10793" spans="47:47">
      <c r="AU10793" s="31"/>
    </row>
    <row r="10825" spans="47:47">
      <c r="AU10825" s="31"/>
    </row>
    <row r="10857" spans="47:47">
      <c r="AU10857" s="31"/>
    </row>
    <row r="10889" spans="47:47">
      <c r="AU10889" s="31"/>
    </row>
    <row r="10921" spans="47:47">
      <c r="AU10921" s="31"/>
    </row>
    <row r="10953" spans="47:47">
      <c r="AU10953" s="31"/>
    </row>
    <row r="10985" spans="47:47">
      <c r="AU10985" s="31"/>
    </row>
    <row r="11017" spans="47:47">
      <c r="AU11017" s="31"/>
    </row>
    <row r="11049" spans="47:47">
      <c r="AU11049" s="31"/>
    </row>
    <row r="11081" spans="47:47">
      <c r="AU11081" s="31"/>
    </row>
    <row r="11113" spans="47:47">
      <c r="AU11113" s="31"/>
    </row>
    <row r="11145" spans="47:47">
      <c r="AU11145" s="31"/>
    </row>
    <row r="11177" spans="47:47">
      <c r="AU11177" s="31"/>
    </row>
    <row r="11209" spans="47:47">
      <c r="AU11209" s="31"/>
    </row>
    <row r="11241" spans="47:47">
      <c r="AU11241" s="31"/>
    </row>
    <row r="11273" spans="47:47">
      <c r="AU11273" s="31"/>
    </row>
    <row r="11305" spans="47:47">
      <c r="AU11305" s="31"/>
    </row>
    <row r="11337" spans="47:47">
      <c r="AU11337" s="31"/>
    </row>
    <row r="11369" spans="47:47">
      <c r="AU11369" s="31"/>
    </row>
    <row r="11401" spans="47:47">
      <c r="AU11401" s="31"/>
    </row>
    <row r="11433" spans="47:47">
      <c r="AU11433" s="31"/>
    </row>
    <row r="11465" spans="47:47">
      <c r="AU11465" s="31"/>
    </row>
    <row r="11497" spans="47:47">
      <c r="AU11497" s="31"/>
    </row>
    <row r="11529" spans="47:47">
      <c r="AU11529" s="31"/>
    </row>
    <row r="11561" spans="47:47">
      <c r="AU11561" s="31"/>
    </row>
    <row r="11593" spans="47:47">
      <c r="AU11593" s="31"/>
    </row>
    <row r="11625" spans="47:47">
      <c r="AU11625" s="31"/>
    </row>
    <row r="11657" spans="47:47">
      <c r="AU11657" s="31"/>
    </row>
    <row r="11689" spans="47:47">
      <c r="AU11689" s="31"/>
    </row>
    <row r="11721" spans="47:47">
      <c r="AU11721" s="31"/>
    </row>
    <row r="11753" spans="47:47">
      <c r="AU11753" s="31"/>
    </row>
    <row r="11785" spans="47:47">
      <c r="AU11785" s="31"/>
    </row>
    <row r="11817" spans="47:47">
      <c r="AU11817" s="31"/>
    </row>
    <row r="11849" spans="47:47">
      <c r="AU11849" s="31"/>
    </row>
    <row r="11881" spans="47:47">
      <c r="AU11881" s="31"/>
    </row>
    <row r="11913" spans="47:47">
      <c r="AU11913" s="31"/>
    </row>
    <row r="11945" spans="47:47">
      <c r="AU11945" s="31"/>
    </row>
    <row r="11977" spans="47:47">
      <c r="AU11977" s="31"/>
    </row>
    <row r="12009" spans="47:47">
      <c r="AU12009" s="31"/>
    </row>
    <row r="12041" spans="47:47">
      <c r="AU12041" s="31"/>
    </row>
    <row r="12073" spans="47:47">
      <c r="AU12073" s="31"/>
    </row>
    <row r="12105" spans="47:47">
      <c r="AU12105" s="31"/>
    </row>
    <row r="12137" spans="47:47">
      <c r="AU12137" s="31"/>
    </row>
    <row r="12169" spans="47:47">
      <c r="AU12169" s="31"/>
    </row>
    <row r="12201" spans="47:47">
      <c r="AU12201" s="31"/>
    </row>
    <row r="12233" spans="47:47">
      <c r="AU12233" s="31"/>
    </row>
    <row r="12265" spans="47:47">
      <c r="AU12265" s="31"/>
    </row>
    <row r="12297" spans="47:47">
      <c r="AU12297" s="31"/>
    </row>
    <row r="12329" spans="47:47">
      <c r="AU12329" s="31"/>
    </row>
    <row r="12361" spans="47:47">
      <c r="AU12361" s="31"/>
    </row>
    <row r="12393" spans="47:47">
      <c r="AU12393" s="31"/>
    </row>
    <row r="12425" spans="47:47">
      <c r="AU12425" s="31"/>
    </row>
    <row r="12457" spans="47:47">
      <c r="AU12457" s="31"/>
    </row>
    <row r="12489" spans="47:47">
      <c r="AU12489" s="31"/>
    </row>
    <row r="12521" spans="47:47">
      <c r="AU12521" s="31"/>
    </row>
    <row r="12553" spans="47:47">
      <c r="AU12553" s="31"/>
    </row>
    <row r="12585" spans="47:47">
      <c r="AU12585" s="31"/>
    </row>
    <row r="12617" spans="47:47">
      <c r="AU12617" s="31"/>
    </row>
    <row r="12649" spans="47:47">
      <c r="AU12649" s="31"/>
    </row>
    <row r="12681" spans="47:47">
      <c r="AU12681" s="31"/>
    </row>
    <row r="12713" spans="47:47">
      <c r="AU12713" s="31"/>
    </row>
    <row r="12745" spans="47:47">
      <c r="AU12745" s="31"/>
    </row>
    <row r="12777" spans="47:47">
      <c r="AU12777" s="31"/>
    </row>
    <row r="12809" spans="47:47">
      <c r="AU12809" s="31"/>
    </row>
    <row r="12841" spans="47:47">
      <c r="AU12841" s="31"/>
    </row>
    <row r="12873" spans="47:47">
      <c r="AU12873" s="31"/>
    </row>
    <row r="12905" spans="47:47">
      <c r="AU12905" s="31"/>
    </row>
    <row r="12937" spans="47:47">
      <c r="AU12937" s="31"/>
    </row>
    <row r="12969" spans="47:47">
      <c r="AU12969" s="31"/>
    </row>
    <row r="13001" spans="47:47">
      <c r="AU13001" s="31"/>
    </row>
    <row r="13033" spans="47:47">
      <c r="AU13033" s="31"/>
    </row>
    <row r="13065" spans="47:47">
      <c r="AU13065" s="31"/>
    </row>
    <row r="13097" spans="47:47">
      <c r="AU13097" s="31"/>
    </row>
    <row r="13129" spans="47:47">
      <c r="AU13129" s="31"/>
    </row>
    <row r="13161" spans="47:47">
      <c r="AU13161" s="31"/>
    </row>
    <row r="13193" spans="47:47">
      <c r="AU13193" s="31"/>
    </row>
    <row r="13225" spans="47:47">
      <c r="AU13225" s="31"/>
    </row>
    <row r="13257" spans="47:47">
      <c r="AU13257" s="31"/>
    </row>
    <row r="13289" spans="47:47">
      <c r="AU13289" s="31"/>
    </row>
    <row r="13321" spans="47:47">
      <c r="AU13321" s="31"/>
    </row>
    <row r="13353" spans="47:47">
      <c r="AU13353" s="31"/>
    </row>
    <row r="13385" spans="47:47">
      <c r="AU13385" s="31"/>
    </row>
    <row r="13417" spans="47:47">
      <c r="AU13417" s="31"/>
    </row>
    <row r="13449" spans="47:47">
      <c r="AU13449" s="31"/>
    </row>
    <row r="13481" spans="47:47">
      <c r="AU13481" s="31"/>
    </row>
    <row r="13513" spans="47:47">
      <c r="AU13513" s="31"/>
    </row>
    <row r="13545" spans="47:47">
      <c r="AU13545" s="31"/>
    </row>
    <row r="13577" spans="47:47">
      <c r="AU13577" s="31"/>
    </row>
    <row r="13609" spans="47:47">
      <c r="AU13609" s="31"/>
    </row>
    <row r="13641" spans="47:47">
      <c r="AU13641" s="31"/>
    </row>
    <row r="13673" spans="47:47">
      <c r="AU13673" s="31"/>
    </row>
    <row r="13705" spans="47:47">
      <c r="AU13705" s="31"/>
    </row>
    <row r="13737" spans="47:47">
      <c r="AU13737" s="31"/>
    </row>
    <row r="13769" spans="47:47">
      <c r="AU13769" s="31"/>
    </row>
    <row r="13801" spans="47:47">
      <c r="AU13801" s="31"/>
    </row>
    <row r="13833" spans="47:47">
      <c r="AU13833" s="31"/>
    </row>
    <row r="13865" spans="47:47">
      <c r="AU13865" s="31"/>
    </row>
    <row r="13897" spans="47:47">
      <c r="AU13897" s="31"/>
    </row>
    <row r="13929" spans="47:47">
      <c r="AU13929" s="31"/>
    </row>
    <row r="13961" spans="47:47">
      <c r="AU13961" s="31"/>
    </row>
    <row r="13993" spans="47:47">
      <c r="AU13993" s="31"/>
    </row>
    <row r="14025" spans="47:47">
      <c r="AU14025" s="31"/>
    </row>
    <row r="14057" spans="47:47">
      <c r="AU14057" s="31"/>
    </row>
    <row r="14089" spans="47:47">
      <c r="AU14089" s="31"/>
    </row>
    <row r="14121" spans="47:47">
      <c r="AU14121" s="31"/>
    </row>
    <row r="14153" spans="47:47">
      <c r="AU14153" s="31"/>
    </row>
    <row r="14185" spans="47:47">
      <c r="AU14185" s="31"/>
    </row>
    <row r="14217" spans="47:47">
      <c r="AU14217" s="31"/>
    </row>
    <row r="14249" spans="47:47">
      <c r="AU14249" s="31"/>
    </row>
    <row r="14281" spans="47:47">
      <c r="AU14281" s="31"/>
    </row>
    <row r="14313" spans="47:47">
      <c r="AU14313" s="31"/>
    </row>
    <row r="14345" spans="47:47">
      <c r="AU14345" s="31"/>
    </row>
    <row r="14377" spans="47:47">
      <c r="AU14377" s="31"/>
    </row>
    <row r="14409" spans="47:47">
      <c r="AU14409" s="31"/>
    </row>
    <row r="14441" spans="47:47">
      <c r="AU14441" s="31"/>
    </row>
    <row r="14473" spans="47:47">
      <c r="AU14473" s="31"/>
    </row>
    <row r="14505" spans="47:47">
      <c r="AU14505" s="31"/>
    </row>
    <row r="14537" spans="47:47">
      <c r="AU14537" s="31"/>
    </row>
    <row r="14569" spans="47:47">
      <c r="AU14569" s="31"/>
    </row>
    <row r="14601" spans="47:47">
      <c r="AU14601" s="31"/>
    </row>
    <row r="14633" spans="47:47">
      <c r="AU14633" s="31"/>
    </row>
    <row r="14665" spans="47:47">
      <c r="AU14665" s="31"/>
    </row>
    <row r="14697" spans="47:47">
      <c r="AU14697" s="31"/>
    </row>
    <row r="14729" spans="47:47">
      <c r="AU14729" s="31"/>
    </row>
    <row r="14761" spans="47:47">
      <c r="AU14761" s="31"/>
    </row>
    <row r="14793" spans="47:47">
      <c r="AU14793" s="31"/>
    </row>
    <row r="14825" spans="47:47">
      <c r="AU14825" s="31"/>
    </row>
    <row r="14857" spans="47:47">
      <c r="AU14857" s="31"/>
    </row>
    <row r="14889" spans="47:47">
      <c r="AU14889" s="31"/>
    </row>
    <row r="14921" spans="47:47">
      <c r="AU14921" s="31"/>
    </row>
    <row r="14953" spans="47:47">
      <c r="AU14953" s="31"/>
    </row>
    <row r="14985" spans="47:47">
      <c r="AU14985" s="31"/>
    </row>
    <row r="15017" spans="47:47">
      <c r="AU15017" s="31"/>
    </row>
    <row r="15049" spans="47:47">
      <c r="AU15049" s="31"/>
    </row>
    <row r="15081" spans="47:47">
      <c r="AU15081" s="31"/>
    </row>
    <row r="15113" spans="47:47">
      <c r="AU15113" s="31"/>
    </row>
    <row r="15145" spans="47:47">
      <c r="AU15145" s="31"/>
    </row>
    <row r="15177" spans="47:47">
      <c r="AU15177" s="31"/>
    </row>
    <row r="15209" spans="47:47">
      <c r="AU15209" s="31"/>
    </row>
    <row r="15241" spans="47:47">
      <c r="AU15241" s="31"/>
    </row>
    <row r="15273" spans="47:47">
      <c r="AU15273" s="31"/>
    </row>
    <row r="15305" spans="47:47">
      <c r="AU15305" s="31"/>
    </row>
    <row r="15337" spans="47:47">
      <c r="AU15337" s="31"/>
    </row>
    <row r="15369" spans="47:47">
      <c r="AU15369" s="31"/>
    </row>
    <row r="15401" spans="47:47">
      <c r="AU15401" s="31"/>
    </row>
    <row r="15433" spans="47:47">
      <c r="AU15433" s="31"/>
    </row>
    <row r="15465" spans="47:47">
      <c r="AU15465" s="31"/>
    </row>
    <row r="15497" spans="47:47">
      <c r="AU15497" s="31"/>
    </row>
    <row r="15529" spans="47:47">
      <c r="AU15529" s="31"/>
    </row>
    <row r="15561" spans="47:47">
      <c r="AU15561" s="31"/>
    </row>
    <row r="15593" spans="47:47">
      <c r="AU15593" s="31"/>
    </row>
    <row r="15625" spans="47:47">
      <c r="AU15625" s="31"/>
    </row>
    <row r="15657" spans="47:47">
      <c r="AU15657" s="31"/>
    </row>
    <row r="15689" spans="47:47">
      <c r="AU15689" s="31"/>
    </row>
    <row r="15721" spans="47:47">
      <c r="AU15721" s="31"/>
    </row>
    <row r="15753" spans="47:47">
      <c r="AU15753" s="31"/>
    </row>
    <row r="15785" spans="47:47">
      <c r="AU15785" s="31"/>
    </row>
    <row r="15817" spans="47:47">
      <c r="AU15817" s="31"/>
    </row>
    <row r="15849" spans="47:47">
      <c r="AU15849" s="31"/>
    </row>
    <row r="15881" spans="47:47">
      <c r="AU15881" s="31"/>
    </row>
    <row r="15913" spans="47:47">
      <c r="AU15913" s="31"/>
    </row>
    <row r="15945" spans="47:47">
      <c r="AU15945" s="31"/>
    </row>
    <row r="15977" spans="47:47">
      <c r="AU15977" s="31"/>
    </row>
    <row r="16009" spans="47:47">
      <c r="AU16009" s="31"/>
    </row>
    <row r="16041" spans="47:47">
      <c r="AU16041" s="31"/>
    </row>
    <row r="16073" spans="47:47">
      <c r="AU16073" s="31"/>
    </row>
    <row r="16105" spans="47:47">
      <c r="AU16105" s="31"/>
    </row>
    <row r="16137" spans="47:47">
      <c r="AU16137" s="31"/>
    </row>
    <row r="16169" spans="47:47">
      <c r="AU16169" s="31"/>
    </row>
    <row r="16201" spans="47:47">
      <c r="AU16201" s="31"/>
    </row>
    <row r="16233" spans="47:47">
      <c r="AU16233" s="31"/>
    </row>
    <row r="16265" spans="47:47">
      <c r="AU16265" s="31"/>
    </row>
    <row r="16297" spans="47:47">
      <c r="AU16297" s="31"/>
    </row>
    <row r="16329" spans="47:47">
      <c r="AU16329" s="31"/>
    </row>
    <row r="16361" spans="47:47">
      <c r="AU16361" s="31"/>
    </row>
    <row r="16393" spans="47:47">
      <c r="AU16393" s="31"/>
    </row>
    <row r="16425" spans="47:47">
      <c r="AU16425" s="31"/>
    </row>
    <row r="16457" spans="47:47">
      <c r="AU16457" s="31"/>
    </row>
    <row r="16489" spans="47:47">
      <c r="AU16489" s="31"/>
    </row>
    <row r="16521" spans="47:47">
      <c r="AU16521" s="31"/>
    </row>
    <row r="16553" spans="47:47">
      <c r="AU16553" s="31"/>
    </row>
    <row r="16585" spans="47:47">
      <c r="AU16585" s="31"/>
    </row>
    <row r="16617" spans="47:47">
      <c r="AU16617" s="31"/>
    </row>
    <row r="16649" spans="47:47">
      <c r="AU16649" s="31"/>
    </row>
    <row r="16681" spans="47:47">
      <c r="AU16681" s="31"/>
    </row>
    <row r="16713" spans="47:47">
      <c r="AU16713" s="31"/>
    </row>
    <row r="16745" spans="47:47">
      <c r="AU16745" s="31"/>
    </row>
    <row r="16777" spans="47:47">
      <c r="AU16777" s="31"/>
    </row>
    <row r="16809" spans="47:47">
      <c r="AU16809" s="31"/>
    </row>
    <row r="16841" spans="47:47">
      <c r="AU16841" s="31"/>
    </row>
    <row r="16873" spans="47:47">
      <c r="AU16873" s="31"/>
    </row>
    <row r="16905" spans="47:47">
      <c r="AU16905" s="31"/>
    </row>
    <row r="16937" spans="47:47">
      <c r="AU16937" s="31"/>
    </row>
    <row r="16969" spans="47:47">
      <c r="AU16969" s="31"/>
    </row>
    <row r="17001" spans="47:47">
      <c r="AU17001" s="31"/>
    </row>
    <row r="17033" spans="47:47">
      <c r="AU17033" s="31"/>
    </row>
    <row r="17065" spans="47:47">
      <c r="AU17065" s="31"/>
    </row>
    <row r="17097" spans="47:47">
      <c r="AU17097" s="31"/>
    </row>
    <row r="17129" spans="47:47">
      <c r="AU17129" s="31"/>
    </row>
    <row r="17161" spans="47:47">
      <c r="AU17161" s="31"/>
    </row>
    <row r="17193" spans="47:47">
      <c r="AU17193" s="31"/>
    </row>
    <row r="17225" spans="47:47">
      <c r="AU17225" s="31"/>
    </row>
    <row r="17257" spans="47:47">
      <c r="AU17257" s="31"/>
    </row>
    <row r="17289" spans="47:47">
      <c r="AU17289" s="31"/>
    </row>
    <row r="17321" spans="47:47">
      <c r="AU17321" s="31"/>
    </row>
    <row r="17353" spans="47:47">
      <c r="AU17353" s="31"/>
    </row>
    <row r="17385" spans="47:47">
      <c r="AU17385" s="31"/>
    </row>
    <row r="17417" spans="47:47">
      <c r="AU17417" s="31"/>
    </row>
    <row r="17449" spans="47:47">
      <c r="AU17449" s="31"/>
    </row>
    <row r="17481" spans="47:47">
      <c r="AU17481" s="31"/>
    </row>
    <row r="17513" spans="47:47">
      <c r="AU17513" s="31"/>
    </row>
    <row r="17545" spans="47:47">
      <c r="AU17545" s="31"/>
    </row>
    <row r="17577" spans="47:47">
      <c r="AU17577" s="31"/>
    </row>
    <row r="17609" spans="47:47">
      <c r="AU17609" s="31"/>
    </row>
    <row r="17641" spans="47:47">
      <c r="AU17641" s="31"/>
    </row>
    <row r="17673" spans="47:47">
      <c r="AU17673" s="31"/>
    </row>
    <row r="17705" spans="47:47">
      <c r="AU17705" s="31"/>
    </row>
    <row r="17737" spans="47:47">
      <c r="AU17737" s="31"/>
    </row>
    <row r="17769" spans="47:47">
      <c r="AU17769" s="31"/>
    </row>
    <row r="17801" spans="47:47">
      <c r="AU17801" s="31"/>
    </row>
    <row r="17833" spans="47:47">
      <c r="AU17833" s="31"/>
    </row>
    <row r="17865" spans="47:47">
      <c r="AU17865" s="31"/>
    </row>
    <row r="17897" spans="47:47">
      <c r="AU17897" s="31"/>
    </row>
    <row r="17929" spans="47:47">
      <c r="AU17929" s="31"/>
    </row>
    <row r="17961" spans="47:47">
      <c r="AU17961" s="31"/>
    </row>
    <row r="17993" spans="47:47">
      <c r="AU17993" s="31"/>
    </row>
    <row r="18025" spans="47:47">
      <c r="AU18025" s="31"/>
    </row>
    <row r="18057" spans="47:47">
      <c r="AU18057" s="31"/>
    </row>
    <row r="18089" spans="47:47">
      <c r="AU18089" s="31"/>
    </row>
    <row r="18121" spans="47:47">
      <c r="AU18121" s="31"/>
    </row>
    <row r="18153" spans="47:47">
      <c r="AU18153" s="31"/>
    </row>
    <row r="18185" spans="47:47">
      <c r="AU18185" s="31"/>
    </row>
    <row r="18217" spans="47:47">
      <c r="AU18217" s="31"/>
    </row>
    <row r="18249" spans="47:47">
      <c r="AU18249" s="31"/>
    </row>
    <row r="18281" spans="47:47">
      <c r="AU18281" s="31"/>
    </row>
    <row r="18313" spans="47:47">
      <c r="AU18313" s="31"/>
    </row>
    <row r="18345" spans="47:47">
      <c r="AU18345" s="31"/>
    </row>
    <row r="18377" spans="47:47">
      <c r="AU18377" s="31"/>
    </row>
    <row r="18409" spans="47:47">
      <c r="AU18409" s="31"/>
    </row>
    <row r="18441" spans="47:47">
      <c r="AU18441" s="31"/>
    </row>
    <row r="18473" spans="47:47">
      <c r="AU18473" s="31"/>
    </row>
    <row r="18505" spans="47:47">
      <c r="AU18505" s="31"/>
    </row>
    <row r="18537" spans="47:47">
      <c r="AU18537" s="31"/>
    </row>
    <row r="18569" spans="47:47">
      <c r="AU18569" s="31"/>
    </row>
    <row r="18601" spans="47:47">
      <c r="AU18601" s="31"/>
    </row>
    <row r="18633" spans="47:47">
      <c r="AU18633" s="31"/>
    </row>
    <row r="18665" spans="47:47">
      <c r="AU18665" s="31"/>
    </row>
    <row r="18697" spans="47:47">
      <c r="AU18697" s="31"/>
    </row>
    <row r="18729" spans="47:47">
      <c r="AU18729" s="31"/>
    </row>
    <row r="18761" spans="47:47">
      <c r="AU18761" s="31"/>
    </row>
    <row r="18793" spans="47:47">
      <c r="AU18793" s="31"/>
    </row>
    <row r="18825" spans="47:47">
      <c r="AU18825" s="31"/>
    </row>
    <row r="18857" spans="47:47">
      <c r="AU18857" s="31"/>
    </row>
    <row r="18889" spans="47:47">
      <c r="AU18889" s="31"/>
    </row>
    <row r="18921" spans="47:47">
      <c r="AU18921" s="31"/>
    </row>
    <row r="18953" spans="47:47">
      <c r="AU18953" s="31"/>
    </row>
    <row r="18985" spans="47:47">
      <c r="AU18985" s="31"/>
    </row>
    <row r="19017" spans="47:47">
      <c r="AU19017" s="31"/>
    </row>
    <row r="19049" spans="47:47">
      <c r="AU19049" s="31"/>
    </row>
    <row r="19081" spans="47:47">
      <c r="AU19081" s="31"/>
    </row>
    <row r="19113" spans="47:47">
      <c r="AU19113" s="31"/>
    </row>
    <row r="19145" spans="47:47">
      <c r="AU19145" s="31"/>
    </row>
    <row r="19177" spans="47:47">
      <c r="AU19177" s="31"/>
    </row>
    <row r="19209" spans="47:47">
      <c r="AU19209" s="31"/>
    </row>
    <row r="19241" spans="47:47">
      <c r="AU19241" s="31"/>
    </row>
    <row r="19273" spans="47:47">
      <c r="AU19273" s="31"/>
    </row>
    <row r="19305" spans="47:47">
      <c r="AU19305" s="31"/>
    </row>
    <row r="19337" spans="47:47">
      <c r="AU19337" s="31"/>
    </row>
    <row r="19369" spans="47:47">
      <c r="AU19369" s="31"/>
    </row>
    <row r="19401" spans="47:47">
      <c r="AU19401" s="31"/>
    </row>
    <row r="19433" spans="47:47">
      <c r="AU19433" s="31"/>
    </row>
    <row r="19465" spans="47:47">
      <c r="AU19465" s="31"/>
    </row>
    <row r="19497" spans="47:47">
      <c r="AU19497" s="31"/>
    </row>
    <row r="19529" spans="47:47">
      <c r="AU19529" s="31"/>
    </row>
    <row r="19561" spans="47:47">
      <c r="AU19561" s="31"/>
    </row>
    <row r="19593" spans="47:47">
      <c r="AU19593" s="31"/>
    </row>
    <row r="19625" spans="47:47">
      <c r="AU19625" s="31"/>
    </row>
    <row r="19657" spans="47:47">
      <c r="AU19657" s="31"/>
    </row>
    <row r="19689" spans="47:47">
      <c r="AU19689" s="31"/>
    </row>
    <row r="19721" spans="47:47">
      <c r="AU19721" s="31"/>
    </row>
    <row r="19753" spans="47:47">
      <c r="AU19753" s="31"/>
    </row>
    <row r="19785" spans="47:47">
      <c r="AU19785" s="31"/>
    </row>
    <row r="19817" spans="47:47">
      <c r="AU19817" s="31"/>
    </row>
    <row r="19849" spans="47:47">
      <c r="AU19849" s="31"/>
    </row>
    <row r="19881" spans="47:47">
      <c r="AU19881" s="31"/>
    </row>
    <row r="19913" spans="47:47">
      <c r="AU19913" s="31"/>
    </row>
    <row r="19945" spans="47:47">
      <c r="AU19945" s="31"/>
    </row>
    <row r="19977" spans="47:47">
      <c r="AU19977" s="31"/>
    </row>
    <row r="20009" spans="47:47">
      <c r="AU20009" s="31"/>
    </row>
    <row r="20041" spans="47:47">
      <c r="AU20041" s="31"/>
    </row>
    <row r="20073" spans="47:47">
      <c r="AU20073" s="31"/>
    </row>
    <row r="20105" spans="47:47">
      <c r="AU20105" s="31"/>
    </row>
    <row r="20137" spans="47:47">
      <c r="AU20137" s="31"/>
    </row>
    <row r="20169" spans="47:47">
      <c r="AU20169" s="31"/>
    </row>
    <row r="20201" spans="47:47">
      <c r="AU20201" s="31"/>
    </row>
    <row r="20233" spans="47:47">
      <c r="AU20233" s="31"/>
    </row>
    <row r="20265" spans="47:47">
      <c r="AU20265" s="31"/>
    </row>
    <row r="20297" spans="47:47">
      <c r="AU20297" s="31"/>
    </row>
    <row r="20329" spans="47:47">
      <c r="AU20329" s="31"/>
    </row>
    <row r="20361" spans="47:47">
      <c r="AU20361" s="31"/>
    </row>
    <row r="20393" spans="47:47">
      <c r="AU20393" s="31"/>
    </row>
    <row r="20425" spans="47:47">
      <c r="AU20425" s="31"/>
    </row>
    <row r="20457" spans="47:47">
      <c r="AU20457" s="31"/>
    </row>
    <row r="20489" spans="47:47">
      <c r="AU20489" s="31"/>
    </row>
    <row r="20521" spans="47:47">
      <c r="AU20521" s="31"/>
    </row>
    <row r="20553" spans="47:47">
      <c r="AU20553" s="31"/>
    </row>
    <row r="20585" spans="47:47">
      <c r="AU20585" s="31"/>
    </row>
    <row r="20617" spans="47:47">
      <c r="AU20617" s="31"/>
    </row>
    <row r="20649" spans="47:47">
      <c r="AU20649" s="31"/>
    </row>
    <row r="20681" spans="47:47">
      <c r="AU20681" s="31"/>
    </row>
    <row r="20713" spans="47:47">
      <c r="AU20713" s="31"/>
    </row>
    <row r="20745" spans="47:47">
      <c r="AU20745" s="31"/>
    </row>
    <row r="20777" spans="47:47">
      <c r="AU20777" s="31"/>
    </row>
    <row r="20809" spans="47:47">
      <c r="AU20809" s="31"/>
    </row>
    <row r="20841" spans="47:47">
      <c r="AU20841" s="31"/>
    </row>
    <row r="20873" spans="47:47">
      <c r="AU20873" s="31"/>
    </row>
    <row r="20905" spans="47:47">
      <c r="AU20905" s="31"/>
    </row>
    <row r="20937" spans="47:47">
      <c r="AU20937" s="31"/>
    </row>
    <row r="20969" spans="47:47">
      <c r="AU20969" s="31"/>
    </row>
    <row r="21001" spans="47:47">
      <c r="AU21001" s="31"/>
    </row>
    <row r="21033" spans="47:47">
      <c r="AU21033" s="31"/>
    </row>
    <row r="21065" spans="47:47">
      <c r="AU21065" s="31"/>
    </row>
    <row r="21097" spans="47:47">
      <c r="AU21097" s="31"/>
    </row>
    <row r="21129" spans="47:47">
      <c r="AU21129" s="31"/>
    </row>
    <row r="21161" spans="47:47">
      <c r="AU21161" s="31"/>
    </row>
    <row r="21193" spans="47:47">
      <c r="AU21193" s="31"/>
    </row>
    <row r="21225" spans="47:47">
      <c r="AU21225" s="31"/>
    </row>
    <row r="21257" spans="47:47">
      <c r="AU21257" s="31"/>
    </row>
    <row r="21289" spans="47:47">
      <c r="AU21289" s="31"/>
    </row>
    <row r="21321" spans="47:47">
      <c r="AU21321" s="31"/>
    </row>
    <row r="21353" spans="47:47">
      <c r="AU21353" s="31"/>
    </row>
    <row r="21385" spans="47:47">
      <c r="AU21385" s="31"/>
    </row>
    <row r="21417" spans="47:47">
      <c r="AU21417" s="31"/>
    </row>
    <row r="21449" spans="47:47">
      <c r="AU21449" s="31"/>
    </row>
    <row r="21481" spans="47:47">
      <c r="AU21481" s="31"/>
    </row>
    <row r="21513" spans="47:47">
      <c r="AU21513" s="31"/>
    </row>
    <row r="21545" spans="47:47">
      <c r="AU21545" s="31"/>
    </row>
    <row r="21577" spans="47:47">
      <c r="AU21577" s="31"/>
    </row>
    <row r="21609" spans="47:47">
      <c r="AU21609" s="31"/>
    </row>
    <row r="21641" spans="47:47">
      <c r="AU21641" s="31"/>
    </row>
    <row r="21673" spans="47:47">
      <c r="AU21673" s="31"/>
    </row>
    <row r="21705" spans="47:47">
      <c r="AU21705" s="31"/>
    </row>
    <row r="21737" spans="47:47">
      <c r="AU21737" s="31"/>
    </row>
    <row r="21769" spans="47:47">
      <c r="AU21769" s="31"/>
    </row>
    <row r="21801" spans="47:47">
      <c r="AU21801" s="31"/>
    </row>
    <row r="21833" spans="47:47">
      <c r="AU21833" s="31"/>
    </row>
    <row r="21865" spans="47:47">
      <c r="AU21865" s="31"/>
    </row>
    <row r="21897" spans="47:47">
      <c r="AU21897" s="31"/>
    </row>
    <row r="21929" spans="47:47">
      <c r="AU21929" s="31"/>
    </row>
    <row r="21961" spans="47:47">
      <c r="AU21961" s="31"/>
    </row>
    <row r="21993" spans="47:47">
      <c r="AU21993" s="31"/>
    </row>
    <row r="22025" spans="47:47">
      <c r="AU22025" s="31"/>
    </row>
    <row r="22057" spans="47:47">
      <c r="AU22057" s="31"/>
    </row>
    <row r="22089" spans="47:47">
      <c r="AU22089" s="31"/>
    </row>
    <row r="22121" spans="47:47">
      <c r="AU22121" s="31"/>
    </row>
    <row r="22153" spans="47:47">
      <c r="AU22153" s="31"/>
    </row>
    <row r="22185" spans="47:47">
      <c r="AU22185" s="31"/>
    </row>
    <row r="22217" spans="47:47">
      <c r="AU22217" s="31"/>
    </row>
    <row r="22249" spans="47:47">
      <c r="AU22249" s="31"/>
    </row>
    <row r="22281" spans="47:47">
      <c r="AU22281" s="31"/>
    </row>
    <row r="22313" spans="47:47">
      <c r="AU22313" s="31"/>
    </row>
    <row r="22345" spans="47:47">
      <c r="AU22345" s="31"/>
    </row>
    <row r="22377" spans="47:47">
      <c r="AU22377" s="31"/>
    </row>
    <row r="22409" spans="47:47">
      <c r="AU22409" s="31"/>
    </row>
    <row r="22441" spans="47:47">
      <c r="AU22441" s="31"/>
    </row>
    <row r="22473" spans="47:47">
      <c r="AU22473" s="31"/>
    </row>
    <row r="22505" spans="47:47">
      <c r="AU22505" s="31"/>
    </row>
    <row r="22537" spans="47:47">
      <c r="AU22537" s="31"/>
    </row>
    <row r="22569" spans="47:47">
      <c r="AU22569" s="31"/>
    </row>
    <row r="22601" spans="47:47">
      <c r="AU22601" s="31"/>
    </row>
    <row r="22633" spans="47:47">
      <c r="AU22633" s="31"/>
    </row>
    <row r="22665" spans="47:47">
      <c r="AU22665" s="31"/>
    </row>
    <row r="22697" spans="47:47">
      <c r="AU22697" s="31"/>
    </row>
    <row r="22729" spans="47:47">
      <c r="AU22729" s="31"/>
    </row>
    <row r="22761" spans="47:47">
      <c r="AU22761" s="31"/>
    </row>
    <row r="22793" spans="47:47">
      <c r="AU22793" s="31"/>
    </row>
    <row r="22825" spans="47:47">
      <c r="AU22825" s="31"/>
    </row>
    <row r="22857" spans="47:47">
      <c r="AU22857" s="31"/>
    </row>
    <row r="22889" spans="47:47">
      <c r="AU22889" s="31"/>
    </row>
    <row r="22921" spans="47:47">
      <c r="AU22921" s="31"/>
    </row>
    <row r="22953" spans="47:47">
      <c r="AU22953" s="31"/>
    </row>
    <row r="22985" spans="47:47">
      <c r="AU22985" s="31"/>
    </row>
    <row r="23017" spans="47:47">
      <c r="AU23017" s="31"/>
    </row>
    <row r="23049" spans="47:47">
      <c r="AU23049" s="31"/>
    </row>
    <row r="23081" spans="47:47">
      <c r="AU23081" s="31"/>
    </row>
    <row r="23113" spans="47:47">
      <c r="AU23113" s="31"/>
    </row>
    <row r="23145" spans="47:47">
      <c r="AU23145" s="31"/>
    </row>
    <row r="23177" spans="47:47">
      <c r="AU23177" s="31"/>
    </row>
    <row r="23209" spans="47:47">
      <c r="AU23209" s="31"/>
    </row>
    <row r="23241" spans="47:47">
      <c r="AU23241" s="31"/>
    </row>
    <row r="23273" spans="47:47">
      <c r="AU23273" s="31"/>
    </row>
    <row r="23305" spans="47:47">
      <c r="AU23305" s="31"/>
    </row>
    <row r="23337" spans="47:47">
      <c r="AU23337" s="31"/>
    </row>
    <row r="23369" spans="47:47">
      <c r="AU23369" s="31"/>
    </row>
    <row r="23401" spans="47:47">
      <c r="AU23401" s="31"/>
    </row>
    <row r="23433" spans="47:47">
      <c r="AU23433" s="31"/>
    </row>
    <row r="23465" spans="47:47">
      <c r="AU23465" s="31"/>
    </row>
    <row r="23497" spans="47:47">
      <c r="AU23497" s="31"/>
    </row>
    <row r="23529" spans="47:47">
      <c r="AU23529" s="31"/>
    </row>
    <row r="23561" spans="47:47">
      <c r="AU23561" s="31"/>
    </row>
    <row r="23593" spans="47:47">
      <c r="AU23593" s="31"/>
    </row>
    <row r="23625" spans="47:47">
      <c r="AU23625" s="31"/>
    </row>
    <row r="23657" spans="47:47">
      <c r="AU23657" s="31"/>
    </row>
    <row r="23689" spans="47:47">
      <c r="AU23689" s="31"/>
    </row>
    <row r="23721" spans="47:47">
      <c r="AU23721" s="31"/>
    </row>
    <row r="23753" spans="47:47">
      <c r="AU23753" s="31"/>
    </row>
    <row r="23785" spans="47:47">
      <c r="AU23785" s="31"/>
    </row>
    <row r="23817" spans="47:47">
      <c r="AU23817" s="31"/>
    </row>
    <row r="23849" spans="47:47">
      <c r="AU23849" s="31"/>
    </row>
    <row r="23881" spans="47:47">
      <c r="AU23881" s="31"/>
    </row>
    <row r="23913" spans="47:47">
      <c r="AU23913" s="31"/>
    </row>
    <row r="23945" spans="47:47">
      <c r="AU23945" s="31"/>
    </row>
    <row r="23977" spans="47:47">
      <c r="AU23977" s="31"/>
    </row>
    <row r="24009" spans="47:47">
      <c r="AU24009" s="31"/>
    </row>
    <row r="24041" spans="47:47">
      <c r="AU24041" s="31"/>
    </row>
    <row r="24073" spans="47:47">
      <c r="AU24073" s="31"/>
    </row>
    <row r="24105" spans="47:47">
      <c r="AU24105" s="31"/>
    </row>
    <row r="24137" spans="47:47">
      <c r="AU24137" s="31"/>
    </row>
    <row r="24169" spans="47:47">
      <c r="AU24169" s="31"/>
    </row>
    <row r="24201" spans="47:47">
      <c r="AU24201" s="31"/>
    </row>
    <row r="24233" spans="47:47">
      <c r="AU24233" s="31"/>
    </row>
    <row r="24265" spans="47:47">
      <c r="AU24265" s="31"/>
    </row>
    <row r="24297" spans="47:47">
      <c r="AU24297" s="31"/>
    </row>
    <row r="24329" spans="47:47">
      <c r="AU24329" s="31"/>
    </row>
    <row r="24361" spans="47:47">
      <c r="AU24361" s="31"/>
    </row>
    <row r="24393" spans="47:47">
      <c r="AU24393" s="31"/>
    </row>
    <row r="24425" spans="47:47">
      <c r="AU24425" s="31"/>
    </row>
    <row r="24457" spans="47:47">
      <c r="AU24457" s="31"/>
    </row>
    <row r="24489" spans="47:47">
      <c r="AU24489" s="31"/>
    </row>
    <row r="24521" spans="47:47">
      <c r="AU24521" s="31"/>
    </row>
    <row r="24553" spans="47:47">
      <c r="AU24553" s="31"/>
    </row>
    <row r="24585" spans="47:47">
      <c r="AU24585" s="31"/>
    </row>
    <row r="24617" spans="47:47">
      <c r="AU24617" s="31"/>
    </row>
    <row r="24649" spans="47:47">
      <c r="AU24649" s="31"/>
    </row>
    <row r="24681" spans="47:47">
      <c r="AU24681" s="31"/>
    </row>
    <row r="24713" spans="47:47">
      <c r="AU24713" s="31"/>
    </row>
    <row r="24745" spans="47:47">
      <c r="AU24745" s="31"/>
    </row>
    <row r="24777" spans="47:47">
      <c r="AU24777" s="31"/>
    </row>
    <row r="24809" spans="47:47">
      <c r="AU24809" s="31"/>
    </row>
    <row r="24841" spans="47:47">
      <c r="AU24841" s="31"/>
    </row>
    <row r="24873" spans="47:47">
      <c r="AU24873" s="31"/>
    </row>
    <row r="24905" spans="47:47">
      <c r="AU24905" s="31"/>
    </row>
    <row r="24937" spans="47:47">
      <c r="AU24937" s="31"/>
    </row>
    <row r="24969" spans="47:47">
      <c r="AU24969" s="31"/>
    </row>
    <row r="25001" spans="47:47">
      <c r="AU25001" s="31"/>
    </row>
    <row r="25033" spans="47:47">
      <c r="AU25033" s="31"/>
    </row>
    <row r="25065" spans="47:47">
      <c r="AU25065" s="31"/>
    </row>
    <row r="25097" spans="47:47">
      <c r="AU25097" s="31"/>
    </row>
    <row r="25129" spans="47:47">
      <c r="AU25129" s="31"/>
    </row>
    <row r="25161" spans="47:47">
      <c r="AU25161" s="31"/>
    </row>
    <row r="25193" spans="47:47">
      <c r="AU25193" s="31"/>
    </row>
    <row r="25225" spans="47:47">
      <c r="AU25225" s="31"/>
    </row>
    <row r="25257" spans="47:47">
      <c r="AU25257" s="31"/>
    </row>
    <row r="25289" spans="47:47">
      <c r="AU25289" s="31"/>
    </row>
    <row r="25321" spans="47:47">
      <c r="AU25321" s="31"/>
    </row>
    <row r="25353" spans="47:47">
      <c r="AU25353" s="31"/>
    </row>
    <row r="25385" spans="47:47">
      <c r="AU25385" s="31"/>
    </row>
    <row r="25417" spans="47:47">
      <c r="AU25417" s="31"/>
    </row>
    <row r="25449" spans="47:47">
      <c r="AU25449" s="31"/>
    </row>
    <row r="25481" spans="47:47">
      <c r="AU25481" s="31"/>
    </row>
    <row r="25513" spans="47:47">
      <c r="AU25513" s="31"/>
    </row>
    <row r="25545" spans="47:47">
      <c r="AU25545" s="31"/>
    </row>
    <row r="25577" spans="47:47">
      <c r="AU25577" s="31"/>
    </row>
    <row r="25609" spans="47:47">
      <c r="AU25609" s="31"/>
    </row>
    <row r="25641" spans="47:47">
      <c r="AU25641" s="31"/>
    </row>
    <row r="25673" spans="47:47">
      <c r="AU25673" s="31"/>
    </row>
    <row r="25705" spans="47:47">
      <c r="AU25705" s="31"/>
    </row>
    <row r="25737" spans="47:47">
      <c r="AU25737" s="31"/>
    </row>
    <row r="25769" spans="47:47">
      <c r="AU25769" s="31"/>
    </row>
    <row r="25801" spans="47:47">
      <c r="AU25801" s="31"/>
    </row>
    <row r="25833" spans="47:47">
      <c r="AU25833" s="31"/>
    </row>
    <row r="25865" spans="47:47">
      <c r="AU25865" s="31"/>
    </row>
    <row r="25897" spans="47:47">
      <c r="AU25897" s="31"/>
    </row>
    <row r="25929" spans="47:47">
      <c r="AU25929" s="31"/>
    </row>
    <row r="25961" spans="47:47">
      <c r="AU25961" s="31"/>
    </row>
    <row r="25993" spans="47:47">
      <c r="AU25993" s="31"/>
    </row>
    <row r="26025" spans="47:47">
      <c r="AU26025" s="31"/>
    </row>
    <row r="26057" spans="47:47">
      <c r="AU26057" s="31"/>
    </row>
    <row r="26089" spans="47:47">
      <c r="AU26089" s="31"/>
    </row>
    <row r="26121" spans="47:47">
      <c r="AU26121" s="31"/>
    </row>
    <row r="26153" spans="47:47">
      <c r="AU26153" s="31"/>
    </row>
    <row r="26185" spans="47:47">
      <c r="AU26185" s="31"/>
    </row>
    <row r="26217" spans="47:47">
      <c r="AU26217" s="31"/>
    </row>
    <row r="26249" spans="47:47">
      <c r="AU26249" s="31"/>
    </row>
    <row r="26281" spans="47:47">
      <c r="AU26281" s="31"/>
    </row>
    <row r="26313" spans="47:47">
      <c r="AU26313" s="31"/>
    </row>
    <row r="26345" spans="47:47">
      <c r="AU26345" s="31"/>
    </row>
    <row r="26377" spans="47:47">
      <c r="AU26377" s="31"/>
    </row>
    <row r="26409" spans="47:47">
      <c r="AU26409" s="31"/>
    </row>
    <row r="26441" spans="47:47">
      <c r="AU26441" s="31"/>
    </row>
    <row r="26473" spans="47:47">
      <c r="AU26473" s="31"/>
    </row>
    <row r="26505" spans="47:47">
      <c r="AU26505" s="31"/>
    </row>
    <row r="26537" spans="47:47">
      <c r="AU26537" s="31"/>
    </row>
    <row r="26569" spans="47:47">
      <c r="AU26569" s="31"/>
    </row>
    <row r="26601" spans="47:47">
      <c r="AU26601" s="31"/>
    </row>
    <row r="26633" spans="47:47">
      <c r="AU26633" s="31"/>
    </row>
    <row r="26665" spans="47:47">
      <c r="AU26665" s="31"/>
    </row>
    <row r="26697" spans="47:47">
      <c r="AU26697" s="31"/>
    </row>
    <row r="26729" spans="47:47">
      <c r="AU26729" s="31"/>
    </row>
    <row r="26761" spans="47:47">
      <c r="AU26761" s="31"/>
    </row>
    <row r="26793" spans="47:47">
      <c r="AU26793" s="31"/>
    </row>
    <row r="26825" spans="47:47">
      <c r="AU26825" s="31"/>
    </row>
    <row r="26857" spans="47:47">
      <c r="AU26857" s="31"/>
    </row>
    <row r="26889" spans="47:47">
      <c r="AU26889" s="31"/>
    </row>
    <row r="26921" spans="47:47">
      <c r="AU26921" s="31"/>
    </row>
    <row r="26953" spans="47:47">
      <c r="AU26953" s="31"/>
    </row>
    <row r="26985" spans="47:47">
      <c r="AU26985" s="31"/>
    </row>
    <row r="27017" spans="47:47">
      <c r="AU27017" s="31"/>
    </row>
    <row r="27049" spans="47:47">
      <c r="AU27049" s="31"/>
    </row>
    <row r="27081" spans="47:47">
      <c r="AU27081" s="31"/>
    </row>
    <row r="27113" spans="47:47">
      <c r="AU27113" s="31"/>
    </row>
    <row r="27145" spans="47:47">
      <c r="AU27145" s="31"/>
    </row>
    <row r="27177" spans="47:47">
      <c r="AU27177" s="31"/>
    </row>
    <row r="27209" spans="47:47">
      <c r="AU27209" s="31"/>
    </row>
    <row r="27241" spans="47:47">
      <c r="AU27241" s="31"/>
    </row>
    <row r="27273" spans="47:47">
      <c r="AU27273" s="31"/>
    </row>
    <row r="27305" spans="47:47">
      <c r="AU27305" s="31"/>
    </row>
    <row r="27337" spans="47:47">
      <c r="AU27337" s="31"/>
    </row>
    <row r="27369" spans="47:47">
      <c r="AU27369" s="31"/>
    </row>
    <row r="27401" spans="47:47">
      <c r="AU27401" s="31"/>
    </row>
    <row r="27433" spans="47:47">
      <c r="AU27433" s="31"/>
    </row>
    <row r="27465" spans="47:47">
      <c r="AU27465" s="31"/>
    </row>
    <row r="27497" spans="47:47">
      <c r="AU27497" s="31"/>
    </row>
    <row r="27529" spans="47:47">
      <c r="AU27529" s="31"/>
    </row>
    <row r="27561" spans="47:47">
      <c r="AU27561" s="31"/>
    </row>
    <row r="27593" spans="47:47">
      <c r="AU27593" s="31"/>
    </row>
    <row r="27625" spans="47:47">
      <c r="AU27625" s="31"/>
    </row>
    <row r="27657" spans="47:47">
      <c r="AU27657" s="31"/>
    </row>
    <row r="27689" spans="47:47">
      <c r="AU27689" s="31"/>
    </row>
    <row r="27721" spans="47:47">
      <c r="AU27721" s="31"/>
    </row>
    <row r="27753" spans="47:47">
      <c r="AU27753" s="31"/>
    </row>
    <row r="27785" spans="47:47">
      <c r="AU27785" s="31"/>
    </row>
    <row r="27817" spans="47:47">
      <c r="AU27817" s="31"/>
    </row>
    <row r="27849" spans="47:47">
      <c r="AU27849" s="31"/>
    </row>
    <row r="27881" spans="47:47">
      <c r="AU27881" s="31"/>
    </row>
    <row r="27913" spans="47:47">
      <c r="AU27913" s="31"/>
    </row>
    <row r="27945" spans="47:47">
      <c r="AU27945" s="31"/>
    </row>
    <row r="27977" spans="47:47">
      <c r="AU27977" s="31"/>
    </row>
    <row r="28009" spans="47:47">
      <c r="AU28009" s="31"/>
    </row>
    <row r="28041" spans="47:47">
      <c r="AU28041" s="31"/>
    </row>
    <row r="28073" spans="47:47">
      <c r="AU28073" s="31"/>
    </row>
    <row r="28105" spans="47:47">
      <c r="AU28105" s="31"/>
    </row>
    <row r="28137" spans="47:47">
      <c r="AU28137" s="31"/>
    </row>
    <row r="28169" spans="47:47">
      <c r="AU28169" s="31"/>
    </row>
    <row r="28201" spans="47:47">
      <c r="AU28201" s="31"/>
    </row>
    <row r="28233" spans="47:47">
      <c r="AU28233" s="31"/>
    </row>
    <row r="28265" spans="47:47">
      <c r="AU28265" s="31"/>
    </row>
    <row r="28297" spans="47:47">
      <c r="AU28297" s="31"/>
    </row>
    <row r="28329" spans="47:47">
      <c r="AU28329" s="31"/>
    </row>
    <row r="28361" spans="47:47">
      <c r="AU28361" s="31"/>
    </row>
    <row r="28393" spans="47:47">
      <c r="AU28393" s="31"/>
    </row>
    <row r="28425" spans="47:47">
      <c r="AU28425" s="31"/>
    </row>
    <row r="28457" spans="47:47">
      <c r="AU28457" s="31"/>
    </row>
    <row r="28489" spans="47:47">
      <c r="AU28489" s="31"/>
    </row>
    <row r="28521" spans="47:47">
      <c r="AU28521" s="31"/>
    </row>
    <row r="28553" spans="47:47">
      <c r="AU28553" s="31"/>
    </row>
    <row r="28585" spans="47:47">
      <c r="AU28585" s="31"/>
    </row>
    <row r="28617" spans="47:47">
      <c r="AU28617" s="31"/>
    </row>
    <row r="28649" spans="47:47">
      <c r="AU28649" s="31"/>
    </row>
    <row r="28681" spans="47:47">
      <c r="AU28681" s="31"/>
    </row>
    <row r="28713" spans="47:47">
      <c r="AU28713" s="31"/>
    </row>
    <row r="28745" spans="47:47">
      <c r="AU28745" s="31"/>
    </row>
    <row r="28777" spans="47:47">
      <c r="AU28777" s="31"/>
    </row>
    <row r="28809" spans="47:47">
      <c r="AU28809" s="31"/>
    </row>
    <row r="28841" spans="47:47">
      <c r="AU28841" s="31"/>
    </row>
    <row r="28873" spans="47:47">
      <c r="AU28873" s="31"/>
    </row>
    <row r="28905" spans="47:47">
      <c r="AU28905" s="31"/>
    </row>
    <row r="28937" spans="47:47">
      <c r="AU28937" s="31"/>
    </row>
    <row r="28969" spans="47:47">
      <c r="AU28969" s="31"/>
    </row>
    <row r="29001" spans="47:47">
      <c r="AU29001" s="31"/>
    </row>
    <row r="29033" spans="47:47">
      <c r="AU29033" s="31"/>
    </row>
    <row r="29065" spans="47:47">
      <c r="AU29065" s="31"/>
    </row>
    <row r="29097" spans="47:47">
      <c r="AU29097" s="31"/>
    </row>
    <row r="29129" spans="47:47">
      <c r="AU29129" s="31"/>
    </row>
    <row r="29161" spans="47:47">
      <c r="AU29161" s="31"/>
    </row>
    <row r="29193" spans="47:47">
      <c r="AU29193" s="31"/>
    </row>
    <row r="29225" spans="47:47">
      <c r="AU29225" s="31"/>
    </row>
    <row r="29257" spans="47:47">
      <c r="AU29257" s="31"/>
    </row>
    <row r="29289" spans="47:47">
      <c r="AU29289" s="31"/>
    </row>
    <row r="29321" spans="47:47">
      <c r="AU29321" s="31"/>
    </row>
    <row r="29353" spans="47:47">
      <c r="AU29353" s="31"/>
    </row>
    <row r="29385" spans="47:47">
      <c r="AU29385" s="31"/>
    </row>
    <row r="29417" spans="47:47">
      <c r="AU29417" s="31"/>
    </row>
    <row r="29449" spans="47:47">
      <c r="AU29449" s="31"/>
    </row>
    <row r="29481" spans="47:47">
      <c r="AU29481" s="31"/>
    </row>
    <row r="29513" spans="47:47">
      <c r="AU29513" s="31"/>
    </row>
    <row r="29545" spans="47:47">
      <c r="AU29545" s="31"/>
    </row>
    <row r="29577" spans="47:47">
      <c r="AU29577" s="31"/>
    </row>
    <row r="29609" spans="47:47">
      <c r="AU29609" s="31"/>
    </row>
    <row r="29641" spans="47:47">
      <c r="AU29641" s="31"/>
    </row>
    <row r="29673" spans="47:47">
      <c r="AU29673" s="31"/>
    </row>
    <row r="29705" spans="47:47">
      <c r="AU29705" s="31"/>
    </row>
    <row r="29737" spans="47:47">
      <c r="AU29737" s="31"/>
    </row>
    <row r="29769" spans="47:47">
      <c r="AU29769" s="31"/>
    </row>
    <row r="29801" spans="47:47">
      <c r="AU29801" s="31"/>
    </row>
    <row r="29833" spans="47:47">
      <c r="AU29833" s="31"/>
    </row>
    <row r="29865" spans="47:47">
      <c r="AU29865" s="31"/>
    </row>
    <row r="29897" spans="47:47">
      <c r="AU29897" s="31"/>
    </row>
    <row r="29929" spans="47:47">
      <c r="AU29929" s="31"/>
    </row>
    <row r="29961" spans="47:47">
      <c r="AU29961" s="31"/>
    </row>
    <row r="29993" spans="47:47">
      <c r="AU29993" s="31"/>
    </row>
    <row r="30025" spans="47:47">
      <c r="AU30025" s="31"/>
    </row>
    <row r="30057" spans="47:47">
      <c r="AU30057" s="31"/>
    </row>
    <row r="30089" spans="47:47">
      <c r="AU30089" s="31"/>
    </row>
    <row r="30121" spans="47:47">
      <c r="AU30121" s="31"/>
    </row>
    <row r="30153" spans="47:47">
      <c r="AU30153" s="31"/>
    </row>
    <row r="30185" spans="47:47">
      <c r="AU30185" s="31"/>
    </row>
    <row r="30217" spans="47:47">
      <c r="AU30217" s="31"/>
    </row>
    <row r="30249" spans="47:47">
      <c r="AU30249" s="31"/>
    </row>
    <row r="30281" spans="47:47">
      <c r="AU30281" s="31"/>
    </row>
    <row r="30313" spans="47:47">
      <c r="AU30313" s="31"/>
    </row>
    <row r="30345" spans="47:47">
      <c r="AU30345" s="31"/>
    </row>
    <row r="30377" spans="47:47">
      <c r="AU30377" s="31"/>
    </row>
    <row r="30409" spans="47:47">
      <c r="AU30409" s="31"/>
    </row>
    <row r="30441" spans="47:47">
      <c r="AU30441" s="31"/>
    </row>
    <row r="30473" spans="47:47">
      <c r="AU30473" s="31"/>
    </row>
    <row r="30505" spans="47:47">
      <c r="AU30505" s="31"/>
    </row>
    <row r="30537" spans="47:47">
      <c r="AU30537" s="31"/>
    </row>
    <row r="30569" spans="47:47">
      <c r="AU30569" s="31"/>
    </row>
    <row r="30601" spans="47:47">
      <c r="AU30601" s="31"/>
    </row>
    <row r="30633" spans="47:47">
      <c r="AU30633" s="31"/>
    </row>
    <row r="30665" spans="47:47">
      <c r="AU30665" s="31"/>
    </row>
    <row r="30697" spans="47:47">
      <c r="AU30697" s="31"/>
    </row>
    <row r="30729" spans="47:47">
      <c r="AU30729" s="31"/>
    </row>
    <row r="30761" spans="47:47">
      <c r="AU30761" s="31"/>
    </row>
    <row r="30793" spans="47:47">
      <c r="AU30793" s="31"/>
    </row>
    <row r="30825" spans="47:47">
      <c r="AU30825" s="31"/>
    </row>
    <row r="30857" spans="47:47">
      <c r="AU30857" s="31"/>
    </row>
    <row r="30889" spans="47:47">
      <c r="AU30889" s="31"/>
    </row>
    <row r="30921" spans="47:47">
      <c r="AU30921" s="31"/>
    </row>
    <row r="30953" spans="47:47">
      <c r="AU30953" s="31"/>
    </row>
    <row r="30985" spans="47:47">
      <c r="AU30985" s="31"/>
    </row>
    <row r="31017" spans="47:47">
      <c r="AU31017" s="31"/>
    </row>
    <row r="31049" spans="47:47">
      <c r="AU31049" s="31"/>
    </row>
    <row r="31081" spans="47:47">
      <c r="AU31081" s="31"/>
    </row>
    <row r="31113" spans="47:47">
      <c r="AU31113" s="31"/>
    </row>
    <row r="31145" spans="47:47">
      <c r="AU31145" s="31"/>
    </row>
    <row r="31177" spans="47:47">
      <c r="AU31177" s="31"/>
    </row>
    <row r="31209" spans="47:47">
      <c r="AU31209" s="31"/>
    </row>
    <row r="31241" spans="47:47">
      <c r="AU31241" s="31"/>
    </row>
    <row r="31273" spans="47:47">
      <c r="AU31273" s="31"/>
    </row>
    <row r="31305" spans="47:47">
      <c r="AU31305" s="31"/>
    </row>
    <row r="31337" spans="47:47">
      <c r="AU31337" s="31"/>
    </row>
    <row r="31369" spans="47:47">
      <c r="AU31369" s="31"/>
    </row>
    <row r="31401" spans="47:47">
      <c r="AU31401" s="31"/>
    </row>
    <row r="31433" spans="47:47">
      <c r="AU31433" s="31"/>
    </row>
    <row r="31465" spans="47:47">
      <c r="AU31465" s="31"/>
    </row>
    <row r="31497" spans="47:47">
      <c r="AU31497" s="31"/>
    </row>
    <row r="31529" spans="47:47">
      <c r="AU31529" s="31"/>
    </row>
    <row r="31561" spans="47:47">
      <c r="AU31561" s="31"/>
    </row>
    <row r="31593" spans="47:47">
      <c r="AU31593" s="31"/>
    </row>
    <row r="31625" spans="47:47">
      <c r="AU31625" s="31"/>
    </row>
    <row r="31657" spans="47:47">
      <c r="AU31657" s="31"/>
    </row>
    <row r="31689" spans="47:47">
      <c r="AU31689" s="31"/>
    </row>
    <row r="31721" spans="47:47">
      <c r="AU31721" s="31"/>
    </row>
    <row r="31753" spans="47:47">
      <c r="AU31753" s="31"/>
    </row>
    <row r="31785" spans="47:47">
      <c r="AU31785" s="31"/>
    </row>
    <row r="31817" spans="47:47">
      <c r="AU31817" s="31"/>
    </row>
    <row r="31849" spans="47:47">
      <c r="AU31849" s="31"/>
    </row>
    <row r="31881" spans="47:47">
      <c r="AU31881" s="31"/>
    </row>
    <row r="31913" spans="47:47">
      <c r="AU31913" s="31"/>
    </row>
    <row r="31945" spans="47:47">
      <c r="AU31945" s="31"/>
    </row>
    <row r="31977" spans="47:47">
      <c r="AU31977" s="31"/>
    </row>
    <row r="32009" spans="47:47">
      <c r="AU32009" s="31"/>
    </row>
    <row r="32041" spans="47:47">
      <c r="AU32041" s="31"/>
    </row>
    <row r="32073" spans="47:47">
      <c r="AU32073" s="31"/>
    </row>
    <row r="32105" spans="47:47">
      <c r="AU32105" s="31"/>
    </row>
    <row r="32137" spans="47:47">
      <c r="AU32137" s="31"/>
    </row>
    <row r="32169" spans="47:47">
      <c r="AU32169" s="31"/>
    </row>
    <row r="32201" spans="47:47">
      <c r="AU32201" s="31"/>
    </row>
    <row r="32233" spans="47:47">
      <c r="AU32233" s="31"/>
    </row>
    <row r="32265" spans="47:47">
      <c r="AU32265" s="31"/>
    </row>
    <row r="32297" spans="47:47">
      <c r="AU32297" s="31"/>
    </row>
    <row r="32329" spans="47:47">
      <c r="AU32329" s="31"/>
    </row>
    <row r="32361" spans="47:47">
      <c r="AU32361" s="31"/>
    </row>
    <row r="32393" spans="47:47">
      <c r="AU32393" s="31"/>
    </row>
    <row r="32425" spans="47:47">
      <c r="AU32425" s="31"/>
    </row>
    <row r="32457" spans="47:47">
      <c r="AU32457" s="31"/>
    </row>
    <row r="32489" spans="47:47">
      <c r="AU32489" s="31"/>
    </row>
    <row r="32521" spans="47:47">
      <c r="AU32521" s="31"/>
    </row>
    <row r="32553" spans="47:47">
      <c r="AU32553" s="31"/>
    </row>
    <row r="32585" spans="47:47">
      <c r="AU32585" s="31"/>
    </row>
    <row r="32617" spans="47:47">
      <c r="AU32617" s="31"/>
    </row>
    <row r="32649" spans="47:47">
      <c r="AU32649" s="31"/>
    </row>
    <row r="32681" spans="47:47">
      <c r="AU32681" s="31"/>
    </row>
    <row r="32713" spans="47:47">
      <c r="AU32713" s="31"/>
    </row>
    <row r="32745" spans="47:47">
      <c r="AU32745" s="31"/>
    </row>
    <row r="32777" spans="47:47">
      <c r="AU32777" s="31"/>
    </row>
    <row r="32809" spans="47:47">
      <c r="AU32809" s="31"/>
    </row>
    <row r="32841" spans="47:47">
      <c r="AU32841" s="31"/>
    </row>
    <row r="32873" spans="47:47">
      <c r="AU32873" s="31"/>
    </row>
    <row r="32905" spans="47:47">
      <c r="AU32905" s="31"/>
    </row>
    <row r="32937" spans="47:47">
      <c r="AU32937" s="31"/>
    </row>
    <row r="32969" spans="47:47">
      <c r="AU32969" s="31"/>
    </row>
    <row r="33001" spans="47:47">
      <c r="AU33001" s="31"/>
    </row>
    <row r="33033" spans="47:47">
      <c r="AU33033" s="31"/>
    </row>
    <row r="33065" spans="47:47">
      <c r="AU33065" s="31"/>
    </row>
    <row r="33097" spans="47:47">
      <c r="AU33097" s="31"/>
    </row>
    <row r="33129" spans="47:47">
      <c r="AU33129" s="31"/>
    </row>
    <row r="33161" spans="47:47">
      <c r="AU33161" s="31"/>
    </row>
    <row r="33193" spans="47:47">
      <c r="AU33193" s="31"/>
    </row>
    <row r="33225" spans="47:47">
      <c r="AU33225" s="31"/>
    </row>
    <row r="33257" spans="47:47">
      <c r="AU33257" s="31"/>
    </row>
    <row r="33289" spans="47:47">
      <c r="AU33289" s="31"/>
    </row>
    <row r="33321" spans="47:47">
      <c r="AU33321" s="31"/>
    </row>
    <row r="33353" spans="47:47">
      <c r="AU33353" s="31"/>
    </row>
    <row r="33385" spans="47:47">
      <c r="AU33385" s="31"/>
    </row>
    <row r="33417" spans="47:47">
      <c r="AU33417" s="31"/>
    </row>
    <row r="33449" spans="47:47">
      <c r="AU33449" s="31"/>
    </row>
    <row r="33481" spans="47:47">
      <c r="AU33481" s="31"/>
    </row>
    <row r="33513" spans="47:47">
      <c r="AU33513" s="31"/>
    </row>
    <row r="33545" spans="47:47">
      <c r="AU33545" s="31"/>
    </row>
    <row r="33577" spans="47:47">
      <c r="AU33577" s="31"/>
    </row>
    <row r="33609" spans="47:47">
      <c r="AU33609" s="31"/>
    </row>
    <row r="33641" spans="47:47">
      <c r="AU33641" s="31"/>
    </row>
    <row r="33673" spans="47:47">
      <c r="AU33673" s="31"/>
    </row>
    <row r="33705" spans="47:47">
      <c r="AU33705" s="31"/>
    </row>
    <row r="33737" spans="47:47">
      <c r="AU33737" s="31"/>
    </row>
    <row r="33769" spans="47:47">
      <c r="AU33769" s="31"/>
    </row>
    <row r="33801" spans="47:47">
      <c r="AU33801" s="31"/>
    </row>
    <row r="33833" spans="47:47">
      <c r="AU33833" s="31"/>
    </row>
    <row r="33865" spans="47:47">
      <c r="AU33865" s="31"/>
    </row>
    <row r="33897" spans="47:47">
      <c r="AU33897" s="31"/>
    </row>
    <row r="33929" spans="47:47">
      <c r="AU33929" s="31"/>
    </row>
    <row r="33961" spans="47:47">
      <c r="AU33961" s="31"/>
    </row>
    <row r="33993" spans="47:47">
      <c r="AU33993" s="31"/>
    </row>
    <row r="34025" spans="47:47">
      <c r="AU34025" s="31"/>
    </row>
    <row r="34057" spans="47:47">
      <c r="AU34057" s="31"/>
    </row>
    <row r="34089" spans="47:47">
      <c r="AU34089" s="31"/>
    </row>
    <row r="34121" spans="47:47">
      <c r="AU34121" s="31"/>
    </row>
    <row r="34153" spans="47:47">
      <c r="AU34153" s="31"/>
    </row>
    <row r="34185" spans="47:47">
      <c r="AU34185" s="31"/>
    </row>
    <row r="34217" spans="47:47">
      <c r="AU34217" s="31"/>
    </row>
    <row r="34249" spans="47:47">
      <c r="AU34249" s="31"/>
    </row>
    <row r="34281" spans="47:47">
      <c r="AU34281" s="31"/>
    </row>
    <row r="34313" spans="47:47">
      <c r="AU34313" s="31"/>
    </row>
    <row r="34345" spans="47:47">
      <c r="AU34345" s="31"/>
    </row>
    <row r="34377" spans="47:47">
      <c r="AU34377" s="31"/>
    </row>
    <row r="34409" spans="47:47">
      <c r="AU34409" s="31"/>
    </row>
    <row r="34441" spans="47:47">
      <c r="AU34441" s="31"/>
    </row>
    <row r="34473" spans="47:47">
      <c r="AU34473" s="31"/>
    </row>
    <row r="34505" spans="47:47">
      <c r="AU34505" s="31"/>
    </row>
    <row r="34537" spans="47:47">
      <c r="AU34537" s="31"/>
    </row>
    <row r="34569" spans="47:47">
      <c r="AU34569" s="31"/>
    </row>
    <row r="34601" spans="47:47">
      <c r="AU34601" s="31"/>
    </row>
    <row r="34633" spans="47:47">
      <c r="AU34633" s="31"/>
    </row>
    <row r="34665" spans="47:47">
      <c r="AU34665" s="31"/>
    </row>
    <row r="34697" spans="47:47">
      <c r="AU34697" s="31"/>
    </row>
    <row r="34729" spans="47:47">
      <c r="AU34729" s="31"/>
    </row>
    <row r="34761" spans="47:47">
      <c r="AU34761" s="31"/>
    </row>
    <row r="34793" spans="47:47">
      <c r="AU34793" s="31"/>
    </row>
    <row r="34825" spans="47:47">
      <c r="AU34825" s="31"/>
    </row>
    <row r="34857" spans="47:47">
      <c r="AU34857" s="31"/>
    </row>
    <row r="34889" spans="47:47">
      <c r="AU34889" s="31"/>
    </row>
    <row r="34921" spans="47:47">
      <c r="AU34921" s="31"/>
    </row>
    <row r="34953" spans="47:47">
      <c r="AU34953" s="31"/>
    </row>
    <row r="34985" spans="47:47">
      <c r="AU34985" s="31"/>
    </row>
    <row r="35017" spans="47:47">
      <c r="AU35017" s="31"/>
    </row>
    <row r="35049" spans="47:47">
      <c r="AU35049" s="31"/>
    </row>
    <row r="35081" spans="47:47">
      <c r="AU35081" s="31"/>
    </row>
    <row r="35113" spans="47:47">
      <c r="AU35113" s="31"/>
    </row>
    <row r="35145" spans="47:47">
      <c r="AU35145" s="31"/>
    </row>
    <row r="35177" spans="47:47">
      <c r="AU35177" s="31"/>
    </row>
    <row r="35209" spans="47:47">
      <c r="AU35209" s="31"/>
    </row>
    <row r="35241" spans="47:47">
      <c r="AU35241" s="31"/>
    </row>
    <row r="35273" spans="47:47">
      <c r="AU35273" s="31"/>
    </row>
    <row r="35305" spans="47:47">
      <c r="AU35305" s="31"/>
    </row>
    <row r="35337" spans="47:47">
      <c r="AU35337" s="31"/>
    </row>
    <row r="35369" spans="47:47">
      <c r="AU35369" s="31"/>
    </row>
    <row r="35401" spans="47:47">
      <c r="AU35401" s="31"/>
    </row>
    <row r="35433" spans="47:47">
      <c r="AU35433" s="31"/>
    </row>
    <row r="35465" spans="47:47">
      <c r="AU35465" s="31"/>
    </row>
    <row r="35497" spans="47:47">
      <c r="AU35497" s="31"/>
    </row>
    <row r="35529" spans="47:47">
      <c r="AU35529" s="31"/>
    </row>
    <row r="35561" spans="47:47">
      <c r="AU35561" s="31"/>
    </row>
    <row r="35593" spans="47:47">
      <c r="AU35593" s="31"/>
    </row>
    <row r="35625" spans="47:47">
      <c r="AU35625" s="31"/>
    </row>
    <row r="35657" spans="47:47">
      <c r="AU35657" s="31"/>
    </row>
    <row r="35689" spans="47:47">
      <c r="AU35689" s="31"/>
    </row>
    <row r="35721" spans="47:47">
      <c r="AU35721" s="31"/>
    </row>
    <row r="35753" spans="47:47">
      <c r="AU35753" s="31"/>
    </row>
    <row r="35785" spans="47:47">
      <c r="AU35785" s="31"/>
    </row>
    <row r="35817" spans="47:47">
      <c r="AU35817" s="31"/>
    </row>
    <row r="35849" spans="47:47">
      <c r="AU35849" s="31"/>
    </row>
    <row r="35881" spans="47:47">
      <c r="AU35881" s="31"/>
    </row>
    <row r="35913" spans="47:47">
      <c r="AU35913" s="31"/>
    </row>
    <row r="35945" spans="47:47">
      <c r="AU35945" s="31"/>
    </row>
    <row r="35977" spans="47:47">
      <c r="AU35977" s="31"/>
    </row>
    <row r="36009" spans="47:47">
      <c r="AU36009" s="31"/>
    </row>
    <row r="36041" spans="47:47">
      <c r="AU36041" s="31"/>
    </row>
    <row r="36073" spans="47:47">
      <c r="AU36073" s="31"/>
    </row>
    <row r="36105" spans="47:47">
      <c r="AU36105" s="31"/>
    </row>
    <row r="36137" spans="47:47">
      <c r="AU36137" s="31"/>
    </row>
    <row r="36169" spans="47:47">
      <c r="AU36169" s="31"/>
    </row>
    <row r="36201" spans="47:47">
      <c r="AU36201" s="31"/>
    </row>
    <row r="36233" spans="47:47">
      <c r="AU36233" s="31"/>
    </row>
    <row r="36265" spans="47:47">
      <c r="AU36265" s="31"/>
    </row>
    <row r="36297" spans="47:47">
      <c r="AU36297" s="31"/>
    </row>
    <row r="36329" spans="47:47">
      <c r="AU36329" s="31"/>
    </row>
    <row r="36361" spans="47:47">
      <c r="AU36361" s="31"/>
    </row>
    <row r="36393" spans="47:47">
      <c r="AU36393" s="31"/>
    </row>
    <row r="36425" spans="47:47">
      <c r="AU36425" s="31"/>
    </row>
    <row r="36457" spans="47:47">
      <c r="AU36457" s="31"/>
    </row>
    <row r="36489" spans="47:47">
      <c r="AU36489" s="31"/>
    </row>
    <row r="36521" spans="47:47">
      <c r="AU36521" s="31"/>
    </row>
    <row r="36553" spans="47:47">
      <c r="AU36553" s="31"/>
    </row>
    <row r="36585" spans="47:47">
      <c r="AU36585" s="31"/>
    </row>
    <row r="36617" spans="47:47">
      <c r="AU36617" s="31"/>
    </row>
    <row r="36649" spans="47:47">
      <c r="AU36649" s="31"/>
    </row>
    <row r="36681" spans="47:47">
      <c r="AU36681" s="31"/>
    </row>
    <row r="36713" spans="47:47">
      <c r="AU36713" s="31"/>
    </row>
    <row r="36745" spans="47:47">
      <c r="AU36745" s="31"/>
    </row>
    <row r="36777" spans="47:47">
      <c r="AU36777" s="31"/>
    </row>
    <row r="36809" spans="47:47">
      <c r="AU36809" s="31"/>
    </row>
    <row r="36841" spans="47:47">
      <c r="AU36841" s="31"/>
    </row>
    <row r="36873" spans="47:47">
      <c r="AU36873" s="31"/>
    </row>
    <row r="36905" spans="47:47">
      <c r="AU36905" s="31"/>
    </row>
    <row r="36937" spans="47:47">
      <c r="AU36937" s="31"/>
    </row>
    <row r="36969" spans="47:47">
      <c r="AU36969" s="31"/>
    </row>
    <row r="37001" spans="47:47">
      <c r="AU37001" s="31"/>
    </row>
    <row r="37033" spans="47:47">
      <c r="AU37033" s="31"/>
    </row>
    <row r="37065" spans="47:47">
      <c r="AU37065" s="31"/>
    </row>
    <row r="37097" spans="47:47">
      <c r="AU37097" s="31"/>
    </row>
    <row r="37129" spans="47:47">
      <c r="AU37129" s="31"/>
    </row>
    <row r="37161" spans="47:47">
      <c r="AU37161" s="31"/>
    </row>
    <row r="37193" spans="47:47">
      <c r="AU37193" s="31"/>
    </row>
    <row r="37225" spans="47:47">
      <c r="AU37225" s="31"/>
    </row>
    <row r="37257" spans="47:47">
      <c r="AU37257" s="31"/>
    </row>
    <row r="37289" spans="47:47">
      <c r="AU37289" s="31"/>
    </row>
    <row r="37321" spans="47:47">
      <c r="AU37321" s="31"/>
    </row>
    <row r="37353" spans="47:47">
      <c r="AU37353" s="31"/>
    </row>
    <row r="37385" spans="47:47">
      <c r="AU37385" s="31"/>
    </row>
    <row r="37417" spans="47:47">
      <c r="AU37417" s="31"/>
    </row>
    <row r="37449" spans="47:47">
      <c r="AU37449" s="31"/>
    </row>
    <row r="37481" spans="47:47">
      <c r="AU37481" s="31"/>
    </row>
    <row r="37513" spans="47:47">
      <c r="AU37513" s="31"/>
    </row>
    <row r="37545" spans="47:47">
      <c r="AU37545" s="31"/>
    </row>
    <row r="37577" spans="47:47">
      <c r="AU37577" s="31"/>
    </row>
    <row r="37609" spans="47:47">
      <c r="AU37609" s="31"/>
    </row>
    <row r="37641" spans="47:47">
      <c r="AU37641" s="31"/>
    </row>
    <row r="37673" spans="47:47">
      <c r="AU37673" s="31"/>
    </row>
    <row r="37705" spans="47:47">
      <c r="AU37705" s="31"/>
    </row>
    <row r="37737" spans="47:47">
      <c r="AU37737" s="31"/>
    </row>
    <row r="37769" spans="47:47">
      <c r="AU37769" s="31"/>
    </row>
    <row r="37801" spans="47:47">
      <c r="AU37801" s="31"/>
    </row>
    <row r="37833" spans="47:47">
      <c r="AU37833" s="31"/>
    </row>
    <row r="37865" spans="47:47">
      <c r="AU37865" s="31"/>
    </row>
    <row r="37897" spans="47:47">
      <c r="AU37897" s="31"/>
    </row>
    <row r="37929" spans="47:47">
      <c r="AU37929" s="31"/>
    </row>
    <row r="37961" spans="47:47">
      <c r="AU37961" s="31"/>
    </row>
    <row r="37993" spans="47:47">
      <c r="AU37993" s="31"/>
    </row>
    <row r="38025" spans="47:47">
      <c r="AU38025" s="31"/>
    </row>
    <row r="38057" spans="47:47">
      <c r="AU38057" s="31"/>
    </row>
    <row r="38089" spans="47:47">
      <c r="AU38089" s="31"/>
    </row>
    <row r="38121" spans="47:47">
      <c r="AU38121" s="31"/>
    </row>
    <row r="38153" spans="47:47">
      <c r="AU38153" s="31"/>
    </row>
    <row r="38185" spans="47:47">
      <c r="AU38185" s="31"/>
    </row>
    <row r="38217" spans="47:47">
      <c r="AU38217" s="31"/>
    </row>
    <row r="38249" spans="47:47">
      <c r="AU38249" s="31"/>
    </row>
    <row r="38281" spans="47:47">
      <c r="AU38281" s="31"/>
    </row>
    <row r="38313" spans="47:47">
      <c r="AU38313" s="31"/>
    </row>
    <row r="38345" spans="47:47">
      <c r="AU38345" s="31"/>
    </row>
    <row r="38377" spans="47:47">
      <c r="AU38377" s="31"/>
    </row>
    <row r="38409" spans="47:47">
      <c r="AU38409" s="31"/>
    </row>
    <row r="38441" spans="47:47">
      <c r="AU38441" s="31"/>
    </row>
    <row r="38473" spans="47:47">
      <c r="AU38473" s="31"/>
    </row>
    <row r="38505" spans="47:47">
      <c r="AU38505" s="31"/>
    </row>
    <row r="38537" spans="47:47">
      <c r="AU38537" s="31"/>
    </row>
    <row r="38569" spans="47:47">
      <c r="AU38569" s="31"/>
    </row>
    <row r="38601" spans="47:47">
      <c r="AU38601" s="31"/>
    </row>
    <row r="38633" spans="47:47">
      <c r="AU38633" s="31"/>
    </row>
    <row r="38665" spans="47:47">
      <c r="AU38665" s="31"/>
    </row>
    <row r="38697" spans="47:47">
      <c r="AU38697" s="31"/>
    </row>
    <row r="38729" spans="47:47">
      <c r="AU38729" s="31"/>
    </row>
    <row r="38761" spans="47:47">
      <c r="AU38761" s="31"/>
    </row>
    <row r="38793" spans="47:47">
      <c r="AU38793" s="31"/>
    </row>
    <row r="38825" spans="47:47">
      <c r="AU38825" s="31"/>
    </row>
    <row r="38857" spans="47:47">
      <c r="AU38857" s="31"/>
    </row>
    <row r="38889" spans="47:47">
      <c r="AU38889" s="31"/>
    </row>
    <row r="38921" spans="47:47">
      <c r="AU38921" s="31"/>
    </row>
    <row r="38953" spans="47:47">
      <c r="AU38953" s="31"/>
    </row>
    <row r="38985" spans="47:47">
      <c r="AU38985" s="31"/>
    </row>
    <row r="39017" spans="47:47">
      <c r="AU39017" s="31"/>
    </row>
    <row r="39049" spans="47:47">
      <c r="AU39049" s="31"/>
    </row>
    <row r="39081" spans="47:47">
      <c r="AU39081" s="31"/>
    </row>
    <row r="39113" spans="47:47">
      <c r="AU39113" s="31"/>
    </row>
    <row r="39145" spans="47:47">
      <c r="AU39145" s="31"/>
    </row>
    <row r="39177" spans="47:47">
      <c r="AU39177" s="31"/>
    </row>
    <row r="39209" spans="47:47">
      <c r="AU39209" s="31"/>
    </row>
    <row r="39241" spans="47:47">
      <c r="AU39241" s="31"/>
    </row>
    <row r="39273" spans="47:47">
      <c r="AU39273" s="31"/>
    </row>
    <row r="39305" spans="47:47">
      <c r="AU39305" s="31"/>
    </row>
    <row r="39337" spans="47:47">
      <c r="AU39337" s="31"/>
    </row>
    <row r="39369" spans="47:47">
      <c r="AU39369" s="31"/>
    </row>
    <row r="39401" spans="47:47">
      <c r="AU39401" s="31"/>
    </row>
    <row r="39433" spans="47:47">
      <c r="AU39433" s="31"/>
    </row>
    <row r="39465" spans="47:47">
      <c r="AU39465" s="31"/>
    </row>
    <row r="39497" spans="47:47">
      <c r="AU39497" s="31"/>
    </row>
    <row r="39529" spans="47:47">
      <c r="AU39529" s="31"/>
    </row>
    <row r="39561" spans="47:47">
      <c r="AU39561" s="31"/>
    </row>
    <row r="39593" spans="47:47">
      <c r="AU39593" s="31"/>
    </row>
    <row r="39625" spans="47:47">
      <c r="AU39625" s="31"/>
    </row>
    <row r="39657" spans="47:47">
      <c r="AU39657" s="31"/>
    </row>
    <row r="39689" spans="47:47">
      <c r="AU39689" s="31"/>
    </row>
    <row r="39721" spans="47:47">
      <c r="AU39721" s="31"/>
    </row>
    <row r="39753" spans="47:47">
      <c r="AU39753" s="31"/>
    </row>
    <row r="39785" spans="47:47">
      <c r="AU39785" s="31"/>
    </row>
    <row r="39817" spans="47:47">
      <c r="AU39817" s="31"/>
    </row>
    <row r="39849" spans="47:47">
      <c r="AU39849" s="31"/>
    </row>
    <row r="39881" spans="47:47">
      <c r="AU39881" s="31"/>
    </row>
    <row r="39913" spans="47:47">
      <c r="AU39913" s="31"/>
    </row>
    <row r="39945" spans="47:47">
      <c r="AU39945" s="31"/>
    </row>
    <row r="39977" spans="47:47">
      <c r="AU39977" s="31"/>
    </row>
    <row r="40009" spans="47:47">
      <c r="AU40009" s="31"/>
    </row>
    <row r="40041" spans="47:47">
      <c r="AU40041" s="31"/>
    </row>
    <row r="40073" spans="47:47">
      <c r="AU40073" s="31"/>
    </row>
    <row r="40105" spans="47:47">
      <c r="AU40105" s="31"/>
    </row>
    <row r="40137" spans="47:47">
      <c r="AU40137" s="31"/>
    </row>
    <row r="40169" spans="47:47">
      <c r="AU40169" s="31"/>
    </row>
    <row r="40201" spans="47:47">
      <c r="AU40201" s="31"/>
    </row>
    <row r="40233" spans="47:47">
      <c r="AU40233" s="31"/>
    </row>
    <row r="40265" spans="47:47">
      <c r="AU40265" s="31"/>
    </row>
    <row r="40297" spans="47:47">
      <c r="AU40297" s="31"/>
    </row>
    <row r="40329" spans="47:47">
      <c r="AU40329" s="31"/>
    </row>
    <row r="40361" spans="47:47">
      <c r="AU40361" s="31"/>
    </row>
    <row r="40393" spans="47:47">
      <c r="AU40393" s="31"/>
    </row>
    <row r="40425" spans="47:47">
      <c r="AU40425" s="31"/>
    </row>
    <row r="40457" spans="47:47">
      <c r="AU40457" s="31"/>
    </row>
    <row r="40489" spans="47:47">
      <c r="AU40489" s="31"/>
    </row>
    <row r="40521" spans="47:47">
      <c r="AU40521" s="31"/>
    </row>
    <row r="40553" spans="47:47">
      <c r="AU40553" s="31"/>
    </row>
    <row r="40585" spans="47:47">
      <c r="AU40585" s="31"/>
    </row>
    <row r="40617" spans="47:47">
      <c r="AU40617" s="31"/>
    </row>
    <row r="40649" spans="47:47">
      <c r="AU40649" s="31"/>
    </row>
    <row r="40681" spans="47:47">
      <c r="AU40681" s="31"/>
    </row>
    <row r="40713" spans="47:47">
      <c r="AU40713" s="31"/>
    </row>
    <row r="40745" spans="47:47">
      <c r="AU40745" s="31"/>
    </row>
    <row r="40777" spans="47:47">
      <c r="AU40777" s="31"/>
    </row>
    <row r="40809" spans="47:47">
      <c r="AU40809" s="31"/>
    </row>
    <row r="40841" spans="47:47">
      <c r="AU40841" s="31"/>
    </row>
    <row r="40873" spans="47:47">
      <c r="AU40873" s="31"/>
    </row>
    <row r="40905" spans="47:47">
      <c r="AU40905" s="31"/>
    </row>
    <row r="40937" spans="47:47">
      <c r="AU40937" s="31"/>
    </row>
    <row r="40969" spans="47:47">
      <c r="AU40969" s="31"/>
    </row>
    <row r="41001" spans="47:47">
      <c r="AU41001" s="31"/>
    </row>
    <row r="41033" spans="47:47">
      <c r="AU41033" s="31"/>
    </row>
    <row r="41065" spans="47:47">
      <c r="AU41065" s="31"/>
    </row>
    <row r="41097" spans="47:47">
      <c r="AU41097" s="31"/>
    </row>
    <row r="41129" spans="47:47">
      <c r="AU41129" s="31"/>
    </row>
    <row r="41161" spans="47:47">
      <c r="AU41161" s="31"/>
    </row>
    <row r="41193" spans="47:47">
      <c r="AU41193" s="31"/>
    </row>
    <row r="41225" spans="47:47">
      <c r="AU41225" s="31"/>
    </row>
    <row r="41257" spans="47:47">
      <c r="AU41257" s="31"/>
    </row>
    <row r="41289" spans="47:47">
      <c r="AU41289" s="31"/>
    </row>
    <row r="41321" spans="47:47">
      <c r="AU41321" s="31"/>
    </row>
    <row r="41353" spans="47:47">
      <c r="AU41353" s="31"/>
    </row>
    <row r="41385" spans="47:47">
      <c r="AU41385" s="31"/>
    </row>
    <row r="41417" spans="47:47">
      <c r="AU41417" s="31"/>
    </row>
    <row r="41449" spans="47:47">
      <c r="AU41449" s="31"/>
    </row>
    <row r="41481" spans="47:47">
      <c r="AU41481" s="31"/>
    </row>
    <row r="41513" spans="47:47">
      <c r="AU41513" s="31"/>
    </row>
    <row r="41545" spans="47:47">
      <c r="AU41545" s="31"/>
    </row>
    <row r="41577" spans="47:47">
      <c r="AU41577" s="31"/>
    </row>
    <row r="41609" spans="47:47">
      <c r="AU41609" s="31"/>
    </row>
    <row r="41641" spans="47:47">
      <c r="AU41641" s="31"/>
    </row>
    <row r="41673" spans="47:47">
      <c r="AU41673" s="31"/>
    </row>
    <row r="41705" spans="47:47">
      <c r="AU41705" s="31"/>
    </row>
    <row r="41737" spans="47:47">
      <c r="AU41737" s="31"/>
    </row>
    <row r="41769" spans="47:47">
      <c r="AU41769" s="31"/>
    </row>
    <row r="41801" spans="47:47">
      <c r="AU41801" s="31"/>
    </row>
    <row r="41833" spans="47:47">
      <c r="AU41833" s="31"/>
    </row>
    <row r="41865" spans="47:47">
      <c r="AU41865" s="31"/>
    </row>
    <row r="41897" spans="47:47">
      <c r="AU41897" s="31"/>
    </row>
    <row r="41929" spans="47:47">
      <c r="AU41929" s="31"/>
    </row>
    <row r="41961" spans="47:47">
      <c r="AU41961" s="31"/>
    </row>
    <row r="41993" spans="47:47">
      <c r="AU41993" s="31"/>
    </row>
    <row r="42025" spans="47:47">
      <c r="AU42025" s="31"/>
    </row>
    <row r="42057" spans="47:47">
      <c r="AU42057" s="31"/>
    </row>
    <row r="42089" spans="47:47">
      <c r="AU42089" s="31"/>
    </row>
    <row r="42121" spans="47:47">
      <c r="AU42121" s="31"/>
    </row>
    <row r="42153" spans="47:47">
      <c r="AU42153" s="31"/>
    </row>
    <row r="42185" spans="47:47">
      <c r="AU42185" s="31"/>
    </row>
    <row r="42217" spans="47:47">
      <c r="AU42217" s="31"/>
    </row>
    <row r="42249" spans="47:47">
      <c r="AU42249" s="31"/>
    </row>
    <row r="42281" spans="47:47">
      <c r="AU42281" s="31"/>
    </row>
    <row r="42313" spans="47:47">
      <c r="AU42313" s="31"/>
    </row>
    <row r="42345" spans="47:47">
      <c r="AU42345" s="31"/>
    </row>
    <row r="42377" spans="47:47">
      <c r="AU42377" s="31"/>
    </row>
    <row r="42409" spans="47:47">
      <c r="AU42409" s="31"/>
    </row>
    <row r="42441" spans="47:47">
      <c r="AU42441" s="31"/>
    </row>
    <row r="42473" spans="47:47">
      <c r="AU42473" s="31"/>
    </row>
    <row r="42505" spans="47:47">
      <c r="AU42505" s="31"/>
    </row>
    <row r="42537" spans="47:47">
      <c r="AU42537" s="31"/>
    </row>
    <row r="42569" spans="47:47">
      <c r="AU42569" s="31"/>
    </row>
    <row r="42601" spans="47:47">
      <c r="AU42601" s="31"/>
    </row>
    <row r="42633" spans="47:47">
      <c r="AU42633" s="31"/>
    </row>
    <row r="42665" spans="47:47">
      <c r="AU42665" s="31"/>
    </row>
    <row r="42697" spans="47:47">
      <c r="AU42697" s="31"/>
    </row>
    <row r="42729" spans="47:47">
      <c r="AU42729" s="31"/>
    </row>
    <row r="42761" spans="47:47">
      <c r="AU42761" s="31"/>
    </row>
    <row r="42793" spans="47:47">
      <c r="AU42793" s="31"/>
    </row>
    <row r="42825" spans="47:47">
      <c r="AU42825" s="31"/>
    </row>
    <row r="42857" spans="47:47">
      <c r="AU42857" s="31"/>
    </row>
    <row r="42889" spans="47:47">
      <c r="AU42889" s="31"/>
    </row>
    <row r="42921" spans="47:47">
      <c r="AU42921" s="31"/>
    </row>
    <row r="42953" spans="47:47">
      <c r="AU42953" s="31"/>
    </row>
    <row r="42985" spans="47:47">
      <c r="AU42985" s="31"/>
    </row>
    <row r="43017" spans="47:47">
      <c r="AU43017" s="31"/>
    </row>
    <row r="43049" spans="47:47">
      <c r="AU43049" s="31"/>
    </row>
    <row r="43081" spans="47:47">
      <c r="AU43081" s="31"/>
    </row>
    <row r="43113" spans="47:47">
      <c r="AU43113" s="31"/>
    </row>
    <row r="43145" spans="47:47">
      <c r="AU43145" s="31"/>
    </row>
    <row r="43177" spans="47:47">
      <c r="AU43177" s="31"/>
    </row>
    <row r="43209" spans="47:47">
      <c r="AU43209" s="31"/>
    </row>
    <row r="43241" spans="47:47">
      <c r="AU43241" s="31"/>
    </row>
    <row r="43273" spans="47:47">
      <c r="AU43273" s="31"/>
    </row>
    <row r="43305" spans="47:47">
      <c r="AU43305" s="31"/>
    </row>
    <row r="43337" spans="47:47">
      <c r="AU43337" s="31"/>
    </row>
    <row r="43369" spans="47:47">
      <c r="AU43369" s="31"/>
    </row>
    <row r="43401" spans="47:47">
      <c r="AU43401" s="31"/>
    </row>
    <row r="43433" spans="47:47">
      <c r="AU43433" s="31"/>
    </row>
    <row r="43465" spans="47:47">
      <c r="AU43465" s="31"/>
    </row>
    <row r="43497" spans="47:47">
      <c r="AU43497" s="31"/>
    </row>
    <row r="43529" spans="47:47">
      <c r="AU43529" s="31"/>
    </row>
    <row r="43561" spans="47:47">
      <c r="AU43561" s="31"/>
    </row>
    <row r="43593" spans="47:47">
      <c r="AU43593" s="31"/>
    </row>
    <row r="43625" spans="47:47">
      <c r="AU43625" s="31"/>
    </row>
    <row r="43657" spans="47:47">
      <c r="AU43657" s="31"/>
    </row>
    <row r="43689" spans="47:47">
      <c r="AU43689" s="31"/>
    </row>
    <row r="43721" spans="47:47">
      <c r="AU43721" s="31"/>
    </row>
    <row r="43753" spans="47:47">
      <c r="AU43753" s="31"/>
    </row>
    <row r="43785" spans="47:47">
      <c r="AU43785" s="31"/>
    </row>
    <row r="43817" spans="47:47">
      <c r="AU43817" s="31"/>
    </row>
    <row r="43849" spans="47:47">
      <c r="AU43849" s="31"/>
    </row>
    <row r="43881" spans="47:47">
      <c r="AU43881" s="31"/>
    </row>
    <row r="43913" spans="47:47">
      <c r="AU43913" s="31"/>
    </row>
    <row r="43945" spans="47:47">
      <c r="AU43945" s="31"/>
    </row>
    <row r="43977" spans="47:47">
      <c r="AU43977" s="31"/>
    </row>
    <row r="44009" spans="47:47">
      <c r="AU44009" s="31"/>
    </row>
    <row r="44041" spans="47:47">
      <c r="AU44041" s="31"/>
    </row>
    <row r="44073" spans="47:47">
      <c r="AU44073" s="31"/>
    </row>
    <row r="44105" spans="47:47">
      <c r="AU44105" s="31"/>
    </row>
    <row r="44137" spans="47:47">
      <c r="AU44137" s="31"/>
    </row>
    <row r="44169" spans="47:47">
      <c r="AU44169" s="31"/>
    </row>
    <row r="44201" spans="47:47">
      <c r="AU44201" s="31"/>
    </row>
    <row r="44233" spans="47:47">
      <c r="AU44233" s="31"/>
    </row>
    <row r="44265" spans="47:47">
      <c r="AU44265" s="31"/>
    </row>
    <row r="44297" spans="47:47">
      <c r="AU44297" s="31"/>
    </row>
    <row r="44329" spans="47:47">
      <c r="AU44329" s="31"/>
    </row>
    <row r="44361" spans="47:47">
      <c r="AU44361" s="31"/>
    </row>
    <row r="44393" spans="47:47">
      <c r="AU44393" s="31"/>
    </row>
    <row r="44425" spans="47:47">
      <c r="AU44425" s="31"/>
    </row>
    <row r="44457" spans="47:47">
      <c r="AU44457" s="31"/>
    </row>
    <row r="44489" spans="47:47">
      <c r="AU44489" s="31"/>
    </row>
    <row r="44521" spans="47:47">
      <c r="AU44521" s="31"/>
    </row>
    <row r="44553" spans="47:47">
      <c r="AU44553" s="31"/>
    </row>
    <row r="44585" spans="47:47">
      <c r="AU44585" s="31"/>
    </row>
    <row r="44617" spans="47:47">
      <c r="AU44617" s="31"/>
    </row>
    <row r="44649" spans="47:47">
      <c r="AU44649" s="31"/>
    </row>
    <row r="44681" spans="47:47">
      <c r="AU44681" s="31"/>
    </row>
    <row r="44713" spans="47:47">
      <c r="AU44713" s="31"/>
    </row>
    <row r="44745" spans="47:47">
      <c r="AU44745" s="31"/>
    </row>
    <row r="44777" spans="47:47">
      <c r="AU44777" s="31"/>
    </row>
    <row r="44809" spans="47:47">
      <c r="AU44809" s="31"/>
    </row>
    <row r="44841" spans="47:47">
      <c r="AU44841" s="31"/>
    </row>
    <row r="44873" spans="47:47">
      <c r="AU44873" s="31"/>
    </row>
    <row r="44905" spans="47:47">
      <c r="AU44905" s="31"/>
    </row>
    <row r="44937" spans="47:47">
      <c r="AU44937" s="31"/>
    </row>
    <row r="44969" spans="47:47">
      <c r="AU44969" s="31"/>
    </row>
    <row r="45001" spans="47:47">
      <c r="AU45001" s="31"/>
    </row>
    <row r="45033" spans="47:47">
      <c r="AU45033" s="31"/>
    </row>
    <row r="45065" spans="47:47">
      <c r="AU45065" s="31"/>
    </row>
    <row r="45097" spans="47:47">
      <c r="AU45097" s="31"/>
    </row>
    <row r="45129" spans="47:47">
      <c r="AU45129" s="31"/>
    </row>
    <row r="45161" spans="47:47">
      <c r="AU45161" s="31"/>
    </row>
    <row r="45193" spans="47:47">
      <c r="AU45193" s="31"/>
    </row>
    <row r="45225" spans="47:47">
      <c r="AU45225" s="31"/>
    </row>
    <row r="45257" spans="47:47">
      <c r="AU45257" s="31"/>
    </row>
    <row r="45289" spans="47:47">
      <c r="AU45289" s="31"/>
    </row>
    <row r="45321" spans="47:47">
      <c r="AU45321" s="31"/>
    </row>
    <row r="45353" spans="47:47">
      <c r="AU45353" s="31"/>
    </row>
    <row r="45385" spans="47:47">
      <c r="AU45385" s="31"/>
    </row>
    <row r="45417" spans="47:47">
      <c r="AU45417" s="31"/>
    </row>
    <row r="45449" spans="47:47">
      <c r="AU45449" s="31"/>
    </row>
    <row r="45481" spans="47:47">
      <c r="AU45481" s="31"/>
    </row>
    <row r="45513" spans="47:47">
      <c r="AU45513" s="31"/>
    </row>
    <row r="45545" spans="47:47">
      <c r="AU45545" s="31"/>
    </row>
    <row r="45577" spans="47:47">
      <c r="AU45577" s="31"/>
    </row>
    <row r="45609" spans="47:47">
      <c r="AU45609" s="31"/>
    </row>
    <row r="45641" spans="47:47">
      <c r="AU45641" s="31"/>
    </row>
    <row r="45673" spans="47:47">
      <c r="AU45673" s="31"/>
    </row>
    <row r="45705" spans="47:47">
      <c r="AU45705" s="31"/>
    </row>
    <row r="45737" spans="47:47">
      <c r="AU45737" s="31"/>
    </row>
    <row r="45769" spans="47:47">
      <c r="AU45769" s="31"/>
    </row>
    <row r="45801" spans="47:47">
      <c r="AU45801" s="31"/>
    </row>
    <row r="45833" spans="47:47">
      <c r="AU45833" s="31"/>
    </row>
    <row r="45865" spans="47:47">
      <c r="AU45865" s="31"/>
    </row>
    <row r="45897" spans="47:47">
      <c r="AU45897" s="31"/>
    </row>
    <row r="45929" spans="47:47">
      <c r="AU45929" s="31"/>
    </row>
    <row r="45961" spans="47:47">
      <c r="AU45961" s="31"/>
    </row>
    <row r="45993" spans="47:47">
      <c r="AU45993" s="31"/>
    </row>
    <row r="46025" spans="47:47">
      <c r="AU46025" s="31"/>
    </row>
    <row r="46057" spans="47:47">
      <c r="AU46057" s="31"/>
    </row>
    <row r="46089" spans="47:47">
      <c r="AU46089" s="31"/>
    </row>
    <row r="46121" spans="47:47">
      <c r="AU46121" s="31"/>
    </row>
    <row r="46153" spans="47:47">
      <c r="AU46153" s="31"/>
    </row>
    <row r="46185" spans="47:47">
      <c r="AU46185" s="31"/>
    </row>
    <row r="46217" spans="47:47">
      <c r="AU46217" s="31"/>
    </row>
    <row r="46249" spans="47:47">
      <c r="AU46249" s="31"/>
    </row>
    <row r="46281" spans="47:47">
      <c r="AU46281" s="31"/>
    </row>
    <row r="46313" spans="47:47">
      <c r="AU46313" s="31"/>
    </row>
    <row r="46345" spans="47:47">
      <c r="AU46345" s="31"/>
    </row>
    <row r="46377" spans="47:47">
      <c r="AU46377" s="31"/>
    </row>
    <row r="46409" spans="47:47">
      <c r="AU46409" s="31"/>
    </row>
    <row r="46441" spans="47:47">
      <c r="AU46441" s="31"/>
    </row>
    <row r="46473" spans="47:47">
      <c r="AU46473" s="31"/>
    </row>
    <row r="46505" spans="47:47">
      <c r="AU46505" s="31"/>
    </row>
    <row r="46537" spans="47:47">
      <c r="AU46537" s="31"/>
    </row>
    <row r="46569" spans="47:47">
      <c r="AU46569" s="31"/>
    </row>
    <row r="46601" spans="47:47">
      <c r="AU46601" s="31"/>
    </row>
    <row r="46633" spans="47:47">
      <c r="AU46633" s="31"/>
    </row>
    <row r="46665" spans="47:47">
      <c r="AU46665" s="31"/>
    </row>
    <row r="46697" spans="47:47">
      <c r="AU46697" s="31"/>
    </row>
    <row r="46729" spans="47:47">
      <c r="AU46729" s="31"/>
    </row>
    <row r="46761" spans="47:47">
      <c r="AU46761" s="31"/>
    </row>
    <row r="46793" spans="47:47">
      <c r="AU46793" s="31"/>
    </row>
    <row r="46825" spans="47:47">
      <c r="AU46825" s="31"/>
    </row>
    <row r="46857" spans="47:47">
      <c r="AU46857" s="31"/>
    </row>
    <row r="46889" spans="47:47">
      <c r="AU46889" s="31"/>
    </row>
    <row r="46921" spans="47:47">
      <c r="AU46921" s="31"/>
    </row>
    <row r="46953" spans="47:47">
      <c r="AU46953" s="31"/>
    </row>
    <row r="46985" spans="47:47">
      <c r="AU46985" s="31"/>
    </row>
    <row r="47017" spans="47:47">
      <c r="AU47017" s="31"/>
    </row>
    <row r="47049" spans="47:47">
      <c r="AU47049" s="31"/>
    </row>
    <row r="47081" spans="47:47">
      <c r="AU47081" s="31"/>
    </row>
    <row r="47113" spans="47:47">
      <c r="AU47113" s="31"/>
    </row>
    <row r="47145" spans="47:47">
      <c r="AU47145" s="31"/>
    </row>
    <row r="47177" spans="47:47">
      <c r="AU47177" s="31"/>
    </row>
    <row r="47209" spans="47:47">
      <c r="AU47209" s="31"/>
    </row>
    <row r="47241" spans="47:47">
      <c r="AU47241" s="31"/>
    </row>
    <row r="47273" spans="47:47">
      <c r="AU47273" s="31"/>
    </row>
    <row r="47305" spans="47:47">
      <c r="AU47305" s="31"/>
    </row>
    <row r="47337" spans="47:47">
      <c r="AU47337" s="31"/>
    </row>
    <row r="47369" spans="47:47">
      <c r="AU47369" s="31"/>
    </row>
    <row r="47401" spans="47:47">
      <c r="AU47401" s="31"/>
    </row>
    <row r="47433" spans="47:47">
      <c r="AU47433" s="31"/>
    </row>
    <row r="47465" spans="47:47">
      <c r="AU47465" s="31"/>
    </row>
    <row r="47497" spans="47:47">
      <c r="AU47497" s="31"/>
    </row>
    <row r="47529" spans="47:47">
      <c r="AU47529" s="31"/>
    </row>
    <row r="47561" spans="47:47">
      <c r="AU47561" s="31"/>
    </row>
    <row r="47593" spans="47:47">
      <c r="AU47593" s="31"/>
    </row>
    <row r="47625" spans="47:47">
      <c r="AU47625" s="31"/>
    </row>
    <row r="47657" spans="47:47">
      <c r="AU47657" s="31"/>
    </row>
    <row r="47689" spans="47:47">
      <c r="AU47689" s="31"/>
    </row>
    <row r="47721" spans="47:47">
      <c r="AU47721" s="31"/>
    </row>
    <row r="47753" spans="47:47">
      <c r="AU47753" s="31"/>
    </row>
    <row r="47785" spans="47:47">
      <c r="AU47785" s="31"/>
    </row>
    <row r="47817" spans="47:47">
      <c r="AU47817" s="31"/>
    </row>
    <row r="47849" spans="47:47">
      <c r="AU47849" s="31"/>
    </row>
    <row r="47881" spans="47:47">
      <c r="AU47881" s="31"/>
    </row>
    <row r="47913" spans="47:47">
      <c r="AU47913" s="31"/>
    </row>
    <row r="47945" spans="47:47">
      <c r="AU47945" s="31"/>
    </row>
    <row r="47977" spans="47:47">
      <c r="AU47977" s="31"/>
    </row>
    <row r="48009" spans="47:47">
      <c r="AU48009" s="31"/>
    </row>
    <row r="48041" spans="47:47">
      <c r="AU48041" s="31"/>
    </row>
    <row r="48073" spans="47:47">
      <c r="AU48073" s="31"/>
    </row>
    <row r="48105" spans="47:47">
      <c r="AU48105" s="31"/>
    </row>
    <row r="48137" spans="47:47">
      <c r="AU48137" s="31"/>
    </row>
    <row r="48169" spans="47:47">
      <c r="AU48169" s="31"/>
    </row>
    <row r="48201" spans="47:47">
      <c r="AU48201" s="31"/>
    </row>
    <row r="48233" spans="47:47">
      <c r="AU48233" s="31"/>
    </row>
    <row r="48265" spans="47:47">
      <c r="AU48265" s="31"/>
    </row>
    <row r="48297" spans="47:47">
      <c r="AU48297" s="31"/>
    </row>
    <row r="48329" spans="47:47">
      <c r="AU48329" s="31"/>
    </row>
    <row r="48361" spans="47:47">
      <c r="AU48361" s="31"/>
    </row>
    <row r="48393" spans="47:47">
      <c r="AU48393" s="31"/>
    </row>
    <row r="48425" spans="47:47">
      <c r="AU48425" s="31"/>
    </row>
    <row r="48457" spans="47:47">
      <c r="AU48457" s="31"/>
    </row>
    <row r="48489" spans="47:47">
      <c r="AU48489" s="31"/>
    </row>
    <row r="48521" spans="47:47">
      <c r="AU48521" s="31"/>
    </row>
    <row r="48553" spans="47:47">
      <c r="AU48553" s="31"/>
    </row>
    <row r="48585" spans="47:47">
      <c r="AU48585" s="31"/>
    </row>
    <row r="48617" spans="47:47">
      <c r="AU48617" s="31"/>
    </row>
    <row r="48649" spans="47:47">
      <c r="AU48649" s="31"/>
    </row>
    <row r="48681" spans="47:47">
      <c r="AU48681" s="31"/>
    </row>
    <row r="48713" spans="47:47">
      <c r="AU48713" s="31"/>
    </row>
    <row r="48745" spans="47:47">
      <c r="AU48745" s="31"/>
    </row>
    <row r="48777" spans="47:47">
      <c r="AU48777" s="31"/>
    </row>
    <row r="48809" spans="47:47">
      <c r="AU48809" s="31"/>
    </row>
    <row r="48841" spans="47:47">
      <c r="AU48841" s="31"/>
    </row>
    <row r="48873" spans="47:47">
      <c r="AU48873" s="31"/>
    </row>
    <row r="48905" spans="47:47">
      <c r="AU48905" s="31"/>
    </row>
    <row r="48937" spans="47:47">
      <c r="AU48937" s="31"/>
    </row>
    <row r="48969" spans="47:47">
      <c r="AU48969" s="31"/>
    </row>
    <row r="49001" spans="47:47">
      <c r="AU49001" s="31"/>
    </row>
    <row r="49033" spans="47:47">
      <c r="AU49033" s="31"/>
    </row>
    <row r="49065" spans="47:47">
      <c r="AU49065" s="31"/>
    </row>
    <row r="49097" spans="47:47">
      <c r="AU49097" s="31"/>
    </row>
    <row r="49129" spans="47:47">
      <c r="AU49129" s="31"/>
    </row>
    <row r="49161" spans="47:47">
      <c r="AU49161" s="31"/>
    </row>
    <row r="49193" spans="47:47">
      <c r="AU49193" s="31"/>
    </row>
    <row r="49225" spans="47:47">
      <c r="AU49225" s="31"/>
    </row>
    <row r="49257" spans="47:47">
      <c r="AU49257" s="31"/>
    </row>
    <row r="49289" spans="47:47">
      <c r="AU49289" s="31"/>
    </row>
    <row r="49321" spans="47:47">
      <c r="AU49321" s="31"/>
    </row>
    <row r="49353" spans="47:47">
      <c r="AU49353" s="31"/>
    </row>
    <row r="49385" spans="47:47">
      <c r="AU49385" s="31"/>
    </row>
    <row r="49417" spans="47:47">
      <c r="AU49417" s="31"/>
    </row>
    <row r="49449" spans="47:47">
      <c r="AU49449" s="31"/>
    </row>
    <row r="49481" spans="47:47">
      <c r="AU49481" s="31"/>
    </row>
    <row r="49513" spans="47:47">
      <c r="AU49513" s="31"/>
    </row>
    <row r="49545" spans="47:47">
      <c r="AU49545" s="31"/>
    </row>
    <row r="49577" spans="47:47">
      <c r="AU49577" s="31"/>
    </row>
    <row r="49609" spans="47:47">
      <c r="AU49609" s="31"/>
    </row>
    <row r="49641" spans="47:47">
      <c r="AU49641" s="31"/>
    </row>
    <row r="49673" spans="47:47">
      <c r="AU49673" s="31"/>
    </row>
    <row r="49705" spans="47:47">
      <c r="AU49705" s="31"/>
    </row>
    <row r="49737" spans="47:47">
      <c r="AU49737" s="31"/>
    </row>
    <row r="49769" spans="47:47">
      <c r="AU49769" s="31"/>
    </row>
    <row r="49801" spans="47:47">
      <c r="AU49801" s="31"/>
    </row>
    <row r="49833" spans="47:47">
      <c r="AU49833" s="31"/>
    </row>
    <row r="49865" spans="47:47">
      <c r="AU49865" s="31"/>
    </row>
    <row r="49897" spans="47:47">
      <c r="AU49897" s="31"/>
    </row>
    <row r="49929" spans="47:47">
      <c r="AU49929" s="31"/>
    </row>
    <row r="49961" spans="47:47">
      <c r="AU49961" s="31"/>
    </row>
    <row r="49993" spans="47:47">
      <c r="AU49993" s="31"/>
    </row>
    <row r="50025" spans="47:47">
      <c r="AU50025" s="31"/>
    </row>
    <row r="50057" spans="47:47">
      <c r="AU50057" s="31"/>
    </row>
    <row r="50089" spans="47:47">
      <c r="AU50089" s="31"/>
    </row>
    <row r="50121" spans="47:47">
      <c r="AU50121" s="31"/>
    </row>
    <row r="50153" spans="47:47">
      <c r="AU50153" s="31"/>
    </row>
    <row r="50185" spans="47:47">
      <c r="AU50185" s="31"/>
    </row>
    <row r="50217" spans="47:47">
      <c r="AU50217" s="31"/>
    </row>
    <row r="50249" spans="47:47">
      <c r="AU50249" s="31"/>
    </row>
    <row r="50281" spans="47:47">
      <c r="AU50281" s="31"/>
    </row>
    <row r="50313" spans="47:47">
      <c r="AU50313" s="31"/>
    </row>
    <row r="50345" spans="47:47">
      <c r="AU50345" s="31"/>
    </row>
    <row r="50377" spans="47:47">
      <c r="AU50377" s="31"/>
    </row>
    <row r="50409" spans="47:47">
      <c r="AU50409" s="31"/>
    </row>
    <row r="50441" spans="47:47">
      <c r="AU50441" s="31"/>
    </row>
    <row r="50473" spans="47:47">
      <c r="AU50473" s="31"/>
    </row>
    <row r="50505" spans="47:47">
      <c r="AU50505" s="31"/>
    </row>
    <row r="50537" spans="47:47">
      <c r="AU50537" s="31"/>
    </row>
    <row r="50569" spans="47:47">
      <c r="AU50569" s="31"/>
    </row>
    <row r="50601" spans="47:47">
      <c r="AU50601" s="31"/>
    </row>
    <row r="50633" spans="47:47">
      <c r="AU50633" s="31"/>
    </row>
    <row r="50665" spans="47:47">
      <c r="AU50665" s="31"/>
    </row>
    <row r="50697" spans="47:47">
      <c r="AU50697" s="31"/>
    </row>
    <row r="50729" spans="47:47">
      <c r="AU50729" s="31"/>
    </row>
    <row r="50761" spans="47:47">
      <c r="AU50761" s="31"/>
    </row>
    <row r="50793" spans="47:47">
      <c r="AU50793" s="31"/>
    </row>
    <row r="50825" spans="47:47">
      <c r="AU50825" s="31"/>
    </row>
    <row r="50857" spans="47:47">
      <c r="AU50857" s="31"/>
    </row>
    <row r="50889" spans="47:47">
      <c r="AU50889" s="31"/>
    </row>
    <row r="50921" spans="47:47">
      <c r="AU50921" s="31"/>
    </row>
    <row r="50953" spans="47:47">
      <c r="AU50953" s="31"/>
    </row>
    <row r="50985" spans="47:47">
      <c r="AU50985" s="31"/>
    </row>
    <row r="51017" spans="47:47">
      <c r="AU51017" s="31"/>
    </row>
    <row r="51049" spans="47:47">
      <c r="AU51049" s="31"/>
    </row>
    <row r="51081" spans="47:47">
      <c r="AU51081" s="31"/>
    </row>
    <row r="51113" spans="47:47">
      <c r="AU51113" s="31"/>
    </row>
    <row r="51145" spans="47:47">
      <c r="AU51145" s="31"/>
    </row>
    <row r="51177" spans="47:47">
      <c r="AU51177" s="31"/>
    </row>
    <row r="51209" spans="47:47">
      <c r="AU51209" s="31"/>
    </row>
    <row r="51241" spans="47:47">
      <c r="AU51241" s="31"/>
    </row>
    <row r="51273" spans="47:47">
      <c r="AU51273" s="31"/>
    </row>
    <row r="51305" spans="47:47">
      <c r="AU51305" s="31"/>
    </row>
    <row r="51337" spans="47:47">
      <c r="AU51337" s="31"/>
    </row>
    <row r="51369" spans="47:47">
      <c r="AU51369" s="31"/>
    </row>
    <row r="51401" spans="47:47">
      <c r="AU51401" s="31"/>
    </row>
    <row r="51433" spans="47:47">
      <c r="AU51433" s="31"/>
    </row>
    <row r="51465" spans="47:47">
      <c r="AU51465" s="31"/>
    </row>
    <row r="51497" spans="47:47">
      <c r="AU51497" s="31"/>
    </row>
    <row r="51529" spans="47:47">
      <c r="AU51529" s="31"/>
    </row>
    <row r="51561" spans="47:47">
      <c r="AU51561" s="31"/>
    </row>
    <row r="51593" spans="47:47">
      <c r="AU51593" s="31"/>
    </row>
    <row r="51625" spans="47:47">
      <c r="AU51625" s="31"/>
    </row>
    <row r="51657" spans="47:47">
      <c r="AU51657" s="31"/>
    </row>
    <row r="51689" spans="47:47">
      <c r="AU51689" s="31"/>
    </row>
    <row r="51721" spans="47:47">
      <c r="AU51721" s="31"/>
    </row>
    <row r="51753" spans="47:47">
      <c r="AU51753" s="31"/>
    </row>
    <row r="51785" spans="47:47">
      <c r="AU51785" s="31"/>
    </row>
    <row r="51817" spans="47:47">
      <c r="AU51817" s="31"/>
    </row>
    <row r="51849" spans="47:47">
      <c r="AU51849" s="31"/>
    </row>
    <row r="51881" spans="47:47">
      <c r="AU51881" s="31"/>
    </row>
    <row r="51913" spans="47:47">
      <c r="AU51913" s="31"/>
    </row>
    <row r="51945" spans="47:47">
      <c r="AU51945" s="31"/>
    </row>
    <row r="51977" spans="47:47">
      <c r="AU51977" s="31"/>
    </row>
    <row r="52009" spans="47:47">
      <c r="AU52009" s="31"/>
    </row>
    <row r="52041" spans="47:47">
      <c r="AU52041" s="31"/>
    </row>
    <row r="52073" spans="47:47">
      <c r="AU52073" s="31"/>
    </row>
    <row r="52105" spans="47:47">
      <c r="AU52105" s="31"/>
    </row>
    <row r="52137" spans="47:47">
      <c r="AU52137" s="31"/>
    </row>
    <row r="52169" spans="47:47">
      <c r="AU52169" s="31"/>
    </row>
    <row r="52201" spans="47:47">
      <c r="AU52201" s="31"/>
    </row>
    <row r="52233" spans="47:47">
      <c r="AU52233" s="31"/>
    </row>
    <row r="52265" spans="47:47">
      <c r="AU52265" s="31"/>
    </row>
    <row r="52297" spans="47:47">
      <c r="AU52297" s="31"/>
    </row>
    <row r="52329" spans="47:47">
      <c r="AU52329" s="31"/>
    </row>
    <row r="52361" spans="47:47">
      <c r="AU52361" s="31"/>
    </row>
    <row r="52393" spans="47:47">
      <c r="AU52393" s="31"/>
    </row>
    <row r="52425" spans="47:47">
      <c r="AU52425" s="31"/>
    </row>
    <row r="52457" spans="47:47">
      <c r="AU52457" s="31"/>
    </row>
    <row r="52489" spans="47:47">
      <c r="AU52489" s="31"/>
    </row>
    <row r="52521" spans="47:47">
      <c r="AU52521" s="31"/>
    </row>
    <row r="52553" spans="47:47">
      <c r="AU52553" s="31"/>
    </row>
    <row r="52585" spans="47:47">
      <c r="AU52585" s="31"/>
    </row>
    <row r="52617" spans="47:47">
      <c r="AU52617" s="31"/>
    </row>
    <row r="52649" spans="47:47">
      <c r="AU52649" s="31"/>
    </row>
    <row r="52681" spans="47:47">
      <c r="AU52681" s="31"/>
    </row>
    <row r="52713" spans="47:47">
      <c r="AU52713" s="31"/>
    </row>
    <row r="52745" spans="47:47">
      <c r="AU52745" s="31"/>
    </row>
    <row r="52777" spans="47:47">
      <c r="AU52777" s="31"/>
    </row>
    <row r="52809" spans="47:47">
      <c r="AU52809" s="31"/>
    </row>
    <row r="52841" spans="47:47">
      <c r="AU52841" s="31"/>
    </row>
    <row r="52873" spans="47:47">
      <c r="AU52873" s="31"/>
    </row>
    <row r="52905" spans="47:47">
      <c r="AU52905" s="31"/>
    </row>
    <row r="52937" spans="47:47">
      <c r="AU52937" s="31"/>
    </row>
    <row r="52969" spans="47:47">
      <c r="AU52969" s="31"/>
    </row>
    <row r="53001" spans="47:47">
      <c r="AU53001" s="31"/>
    </row>
    <row r="53033" spans="47:47">
      <c r="AU53033" s="31"/>
    </row>
    <row r="53065" spans="47:47">
      <c r="AU53065" s="31"/>
    </row>
    <row r="53097" spans="47:47">
      <c r="AU53097" s="31"/>
    </row>
    <row r="53129" spans="47:47">
      <c r="AU53129" s="31"/>
    </row>
    <row r="53161" spans="47:47">
      <c r="AU53161" s="31"/>
    </row>
    <row r="53193" spans="47:47">
      <c r="AU53193" s="31"/>
    </row>
    <row r="53225" spans="47:47">
      <c r="AU53225" s="31"/>
    </row>
    <row r="53257" spans="47:47">
      <c r="AU53257" s="31"/>
    </row>
    <row r="53289" spans="47:47">
      <c r="AU53289" s="31"/>
    </row>
    <row r="53321" spans="47:47">
      <c r="AU53321" s="31"/>
    </row>
    <row r="53353" spans="47:47">
      <c r="AU53353" s="31"/>
    </row>
    <row r="53385" spans="47:47">
      <c r="AU53385" s="31"/>
    </row>
    <row r="53417" spans="47:47">
      <c r="AU53417" s="31"/>
    </row>
    <row r="53449" spans="47:47">
      <c r="AU53449" s="31"/>
    </row>
    <row r="53481" spans="47:47">
      <c r="AU53481" s="31"/>
    </row>
    <row r="53513" spans="47:47">
      <c r="AU53513" s="31"/>
    </row>
    <row r="53545" spans="47:47">
      <c r="AU53545" s="31"/>
    </row>
    <row r="53577" spans="47:47">
      <c r="AU53577" s="31"/>
    </row>
    <row r="53609" spans="47:47">
      <c r="AU53609" s="31"/>
    </row>
    <row r="53641" spans="47:47">
      <c r="AU53641" s="31"/>
    </row>
    <row r="53673" spans="47:47">
      <c r="AU53673" s="31"/>
    </row>
    <row r="53705" spans="47:47">
      <c r="AU53705" s="31"/>
    </row>
    <row r="53737" spans="47:47">
      <c r="AU53737" s="31"/>
    </row>
    <row r="53769" spans="47:47">
      <c r="AU53769" s="31"/>
    </row>
    <row r="53801" spans="47:47">
      <c r="AU53801" s="31"/>
    </row>
    <row r="53833" spans="47:47">
      <c r="AU53833" s="31"/>
    </row>
    <row r="53865" spans="47:47">
      <c r="AU53865" s="31"/>
    </row>
    <row r="53897" spans="47:47">
      <c r="AU53897" s="31"/>
    </row>
    <row r="53929" spans="47:47">
      <c r="AU53929" s="31"/>
    </row>
    <row r="53961" spans="47:47">
      <c r="AU53961" s="31"/>
    </row>
    <row r="53993" spans="47:47">
      <c r="AU53993" s="31"/>
    </row>
    <row r="54025" spans="47:47">
      <c r="AU54025" s="31"/>
    </row>
    <row r="54057" spans="47:47">
      <c r="AU54057" s="31"/>
    </row>
    <row r="54089" spans="47:47">
      <c r="AU54089" s="31"/>
    </row>
    <row r="54121" spans="47:47">
      <c r="AU54121" s="31"/>
    </row>
    <row r="54153" spans="47:47">
      <c r="AU54153" s="31"/>
    </row>
    <row r="54185" spans="47:47">
      <c r="AU54185" s="31"/>
    </row>
    <row r="54217" spans="47:47">
      <c r="AU54217" s="31"/>
    </row>
    <row r="54249" spans="47:47">
      <c r="AU54249" s="31"/>
    </row>
    <row r="54281" spans="47:47">
      <c r="AU54281" s="31"/>
    </row>
    <row r="54313" spans="47:47">
      <c r="AU54313" s="31"/>
    </row>
    <row r="54345" spans="47:47">
      <c r="AU54345" s="31"/>
    </row>
    <row r="54377" spans="47:47">
      <c r="AU54377" s="31"/>
    </row>
    <row r="54409" spans="47:47">
      <c r="AU54409" s="31"/>
    </row>
    <row r="54441" spans="47:47">
      <c r="AU54441" s="31"/>
    </row>
    <row r="54473" spans="47:47">
      <c r="AU54473" s="31"/>
    </row>
    <row r="54505" spans="47:47">
      <c r="AU54505" s="31"/>
    </row>
    <row r="54537" spans="47:47">
      <c r="AU54537" s="31"/>
    </row>
    <row r="54569" spans="47:47">
      <c r="AU54569" s="31"/>
    </row>
    <row r="54601" spans="47:47">
      <c r="AU54601" s="31"/>
    </row>
    <row r="54633" spans="47:47">
      <c r="AU54633" s="31"/>
    </row>
    <row r="54665" spans="47:47">
      <c r="AU54665" s="31"/>
    </row>
    <row r="54697" spans="47:47">
      <c r="AU54697" s="31"/>
    </row>
    <row r="54729" spans="47:47">
      <c r="AU54729" s="31"/>
    </row>
    <row r="54761" spans="47:47">
      <c r="AU54761" s="31"/>
    </row>
    <row r="54793" spans="47:47">
      <c r="AU54793" s="31"/>
    </row>
    <row r="54825" spans="47:47">
      <c r="AU54825" s="31"/>
    </row>
    <row r="54857" spans="47:47">
      <c r="AU54857" s="31"/>
    </row>
    <row r="54889" spans="47:47">
      <c r="AU54889" s="31"/>
    </row>
    <row r="54921" spans="47:47">
      <c r="AU54921" s="31"/>
    </row>
    <row r="54953" spans="47:47">
      <c r="AU54953" s="31"/>
    </row>
    <row r="54985" spans="47:47">
      <c r="AU54985" s="31"/>
    </row>
    <row r="55017" spans="47:47">
      <c r="AU55017" s="31"/>
    </row>
    <row r="55049" spans="47:47">
      <c r="AU55049" s="31"/>
    </row>
    <row r="55081" spans="47:47">
      <c r="AU55081" s="31"/>
    </row>
    <row r="55113" spans="47:47">
      <c r="AU55113" s="31"/>
    </row>
    <row r="55145" spans="47:47">
      <c r="AU55145" s="31"/>
    </row>
    <row r="55177" spans="47:47">
      <c r="AU55177" s="31"/>
    </row>
    <row r="55209" spans="47:47">
      <c r="AU55209" s="31"/>
    </row>
    <row r="55241" spans="47:47">
      <c r="AU55241" s="31"/>
    </row>
    <row r="55273" spans="47:47">
      <c r="AU55273" s="31"/>
    </row>
    <row r="55305" spans="47:47">
      <c r="AU55305" s="31"/>
    </row>
    <row r="55337" spans="47:47">
      <c r="AU55337" s="31"/>
    </row>
    <row r="55369" spans="47:47">
      <c r="AU55369" s="31"/>
    </row>
    <row r="55401" spans="47:47">
      <c r="AU55401" s="31"/>
    </row>
    <row r="55433" spans="47:47">
      <c r="AU55433" s="31"/>
    </row>
    <row r="55465" spans="47:47">
      <c r="AU55465" s="31"/>
    </row>
    <row r="55497" spans="47:47">
      <c r="AU55497" s="31"/>
    </row>
    <row r="55529" spans="47:47">
      <c r="AU55529" s="31"/>
    </row>
    <row r="55561" spans="47:47">
      <c r="AU55561" s="31"/>
    </row>
    <row r="55593" spans="47:47">
      <c r="AU55593" s="31"/>
    </row>
    <row r="55625" spans="47:47">
      <c r="AU55625" s="31"/>
    </row>
    <row r="55657" spans="47:47">
      <c r="AU55657" s="31"/>
    </row>
    <row r="55689" spans="47:47">
      <c r="AU55689" s="31"/>
    </row>
    <row r="55721" spans="47:47">
      <c r="AU55721" s="31"/>
    </row>
    <row r="55753" spans="47:47">
      <c r="AU55753" s="31"/>
    </row>
    <row r="55785" spans="47:47">
      <c r="AU55785" s="31"/>
    </row>
    <row r="55817" spans="47:47">
      <c r="AU55817" s="31"/>
    </row>
    <row r="55849" spans="47:47">
      <c r="AU55849" s="31"/>
    </row>
    <row r="55881" spans="47:47">
      <c r="AU55881" s="31"/>
    </row>
    <row r="55913" spans="47:47">
      <c r="AU55913" s="31"/>
    </row>
    <row r="55945" spans="47:47">
      <c r="AU55945" s="31"/>
    </row>
    <row r="55977" spans="47:47">
      <c r="AU55977" s="31"/>
    </row>
    <row r="56009" spans="47:47">
      <c r="AU56009" s="31"/>
    </row>
    <row r="56041" spans="47:47">
      <c r="AU56041" s="31"/>
    </row>
    <row r="56073" spans="47:47">
      <c r="AU56073" s="31"/>
    </row>
    <row r="56105" spans="47:47">
      <c r="AU56105" s="31"/>
    </row>
    <row r="56137" spans="47:47">
      <c r="AU56137" s="31"/>
    </row>
    <row r="56169" spans="47:47">
      <c r="AU56169" s="31"/>
    </row>
    <row r="56201" spans="47:47">
      <c r="AU56201" s="31"/>
    </row>
    <row r="56233" spans="47:47">
      <c r="AU56233" s="31"/>
    </row>
    <row r="56265" spans="47:47">
      <c r="AU56265" s="31"/>
    </row>
    <row r="56297" spans="47:47">
      <c r="AU56297" s="31"/>
    </row>
    <row r="56329" spans="47:47">
      <c r="AU56329" s="31"/>
    </row>
    <row r="56361" spans="47:47">
      <c r="AU56361" s="31"/>
    </row>
    <row r="56393" spans="47:47">
      <c r="AU56393" s="31"/>
    </row>
    <row r="56425" spans="47:47">
      <c r="AU56425" s="31"/>
    </row>
    <row r="56457" spans="47:47">
      <c r="AU56457" s="31"/>
    </row>
    <row r="56489" spans="47:47">
      <c r="AU56489" s="31"/>
    </row>
    <row r="56521" spans="47:47">
      <c r="AU56521" s="31"/>
    </row>
    <row r="56553" spans="47:47">
      <c r="AU56553" s="31"/>
    </row>
    <row r="56585" spans="47:47">
      <c r="AU56585" s="31"/>
    </row>
    <row r="56617" spans="47:47">
      <c r="AU56617" s="31"/>
    </row>
    <row r="56649" spans="47:47">
      <c r="AU56649" s="31"/>
    </row>
    <row r="56681" spans="47:47">
      <c r="AU56681" s="31"/>
    </row>
    <row r="56713" spans="47:47">
      <c r="AU56713" s="31"/>
    </row>
    <row r="56745" spans="47:47">
      <c r="AU56745" s="31"/>
    </row>
    <row r="56777" spans="47:47">
      <c r="AU56777" s="31"/>
    </row>
    <row r="56809" spans="47:47">
      <c r="AU56809" s="31"/>
    </row>
    <row r="56841" spans="47:47">
      <c r="AU56841" s="31"/>
    </row>
    <row r="56873" spans="47:47">
      <c r="AU56873" s="31"/>
    </row>
    <row r="56905" spans="47:47">
      <c r="AU56905" s="31"/>
    </row>
    <row r="56937" spans="47:47">
      <c r="AU56937" s="31"/>
    </row>
    <row r="56969" spans="47:47">
      <c r="AU56969" s="31"/>
    </row>
    <row r="57001" spans="47:47">
      <c r="AU57001" s="31"/>
    </row>
    <row r="57033" spans="47:47">
      <c r="AU57033" s="31"/>
    </row>
    <row r="57065" spans="47:47">
      <c r="AU57065" s="31"/>
    </row>
    <row r="57097" spans="47:47">
      <c r="AU57097" s="31"/>
    </row>
    <row r="57129" spans="47:47">
      <c r="AU57129" s="31"/>
    </row>
    <row r="57161" spans="47:47">
      <c r="AU57161" s="31"/>
    </row>
    <row r="57193" spans="47:47">
      <c r="AU57193" s="31"/>
    </row>
    <row r="57225" spans="47:47">
      <c r="AU57225" s="31"/>
    </row>
    <row r="57257" spans="47:47">
      <c r="AU57257" s="31"/>
    </row>
    <row r="57289" spans="47:47">
      <c r="AU57289" s="31"/>
    </row>
    <row r="57321" spans="47:47">
      <c r="AU57321" s="31"/>
    </row>
    <row r="57353" spans="47:47">
      <c r="AU57353" s="31"/>
    </row>
    <row r="57385" spans="47:47">
      <c r="AU57385" s="31"/>
    </row>
    <row r="57417" spans="47:47">
      <c r="AU57417" s="31"/>
    </row>
    <row r="57449" spans="47:47">
      <c r="AU57449" s="31"/>
    </row>
    <row r="57481" spans="47:47">
      <c r="AU57481" s="31"/>
    </row>
    <row r="57513" spans="47:47">
      <c r="AU57513" s="31"/>
    </row>
    <row r="57545" spans="47:47">
      <c r="AU57545" s="31"/>
    </row>
    <row r="57577" spans="47:47">
      <c r="AU57577" s="31"/>
    </row>
    <row r="57609" spans="47:47">
      <c r="AU57609" s="31"/>
    </row>
    <row r="57641" spans="47:47">
      <c r="AU57641" s="31"/>
    </row>
    <row r="57673" spans="47:47">
      <c r="AU57673" s="31"/>
    </row>
    <row r="57705" spans="47:47">
      <c r="AU57705" s="31"/>
    </row>
    <row r="57737" spans="47:47">
      <c r="AU57737" s="31"/>
    </row>
    <row r="57769" spans="47:47">
      <c r="AU57769" s="31"/>
    </row>
    <row r="57801" spans="47:47">
      <c r="AU57801" s="31"/>
    </row>
    <row r="57833" spans="47:47">
      <c r="AU57833" s="31"/>
    </row>
    <row r="57865" spans="47:47">
      <c r="AU57865" s="31"/>
    </row>
    <row r="57897" spans="47:47">
      <c r="AU57897" s="31"/>
    </row>
    <row r="57929" spans="47:47">
      <c r="AU57929" s="31"/>
    </row>
    <row r="57961" spans="47:47">
      <c r="AU57961" s="31"/>
    </row>
    <row r="57993" spans="47:47">
      <c r="AU57993" s="31"/>
    </row>
    <row r="58025" spans="47:47">
      <c r="AU58025" s="31"/>
    </row>
    <row r="58057" spans="47:47">
      <c r="AU58057" s="31"/>
    </row>
    <row r="58089" spans="47:47">
      <c r="AU58089" s="31"/>
    </row>
    <row r="58121" spans="47:47">
      <c r="AU58121" s="31"/>
    </row>
    <row r="58153" spans="47:47">
      <c r="AU58153" s="31"/>
    </row>
    <row r="58185" spans="47:47">
      <c r="AU58185" s="31"/>
    </row>
    <row r="58217" spans="47:47">
      <c r="AU58217" s="31"/>
    </row>
    <row r="58249" spans="47:47">
      <c r="AU58249" s="31"/>
    </row>
    <row r="58281" spans="47:47">
      <c r="AU58281" s="31"/>
    </row>
    <row r="58313" spans="47:47">
      <c r="AU58313" s="31"/>
    </row>
    <row r="58345" spans="47:47">
      <c r="AU58345" s="31"/>
    </row>
    <row r="58377" spans="47:47">
      <c r="AU58377" s="31"/>
    </row>
    <row r="58409" spans="47:47">
      <c r="AU58409" s="31"/>
    </row>
    <row r="58441" spans="47:47">
      <c r="AU58441" s="31"/>
    </row>
    <row r="58473" spans="47:47">
      <c r="AU58473" s="31"/>
    </row>
    <row r="58505" spans="47:47">
      <c r="AU58505" s="31"/>
    </row>
    <row r="58537" spans="47:47">
      <c r="AU58537" s="31"/>
    </row>
    <row r="58569" spans="47:47">
      <c r="AU58569" s="31"/>
    </row>
    <row r="58601" spans="47:47">
      <c r="AU58601" s="31"/>
    </row>
    <row r="58633" spans="47:47">
      <c r="AU58633" s="31"/>
    </row>
    <row r="58665" spans="47:47">
      <c r="AU58665" s="31"/>
    </row>
    <row r="58697" spans="47:47">
      <c r="AU58697" s="31"/>
    </row>
    <row r="58729" spans="47:47">
      <c r="AU58729" s="31"/>
    </row>
    <row r="58761" spans="47:47">
      <c r="AU58761" s="31"/>
    </row>
    <row r="58793" spans="47:47">
      <c r="AU58793" s="31"/>
    </row>
    <row r="58825" spans="47:47">
      <c r="AU58825" s="31"/>
    </row>
    <row r="58857" spans="47:47">
      <c r="AU58857" s="31"/>
    </row>
    <row r="58889" spans="47:47">
      <c r="AU58889" s="31"/>
    </row>
    <row r="58921" spans="47:47">
      <c r="AU58921" s="31"/>
    </row>
    <row r="58953" spans="47:47">
      <c r="AU58953" s="31"/>
    </row>
    <row r="58985" spans="47:47">
      <c r="AU58985" s="31"/>
    </row>
    <row r="59017" spans="47:47">
      <c r="AU59017" s="31"/>
    </row>
    <row r="59049" spans="47:47">
      <c r="AU59049" s="31"/>
    </row>
    <row r="59081" spans="47:47">
      <c r="AU59081" s="31"/>
    </row>
    <row r="59113" spans="47:47">
      <c r="AU59113" s="31"/>
    </row>
    <row r="59145" spans="47:47">
      <c r="AU59145" s="31"/>
    </row>
    <row r="59177" spans="47:47">
      <c r="AU59177" s="31"/>
    </row>
    <row r="59209" spans="47:47">
      <c r="AU59209" s="31"/>
    </row>
    <row r="59241" spans="47:47">
      <c r="AU59241" s="31"/>
    </row>
    <row r="59273" spans="47:47">
      <c r="AU59273" s="31"/>
    </row>
    <row r="59305" spans="47:47">
      <c r="AU59305" s="31"/>
    </row>
    <row r="59337" spans="47:47">
      <c r="AU59337" s="31"/>
    </row>
    <row r="59369" spans="47:47">
      <c r="AU59369" s="31"/>
    </row>
    <row r="59401" spans="47:47">
      <c r="AU59401" s="31"/>
    </row>
    <row r="59433" spans="47:47">
      <c r="AU59433" s="31"/>
    </row>
    <row r="59465" spans="47:47">
      <c r="AU59465" s="31"/>
    </row>
    <row r="59497" spans="47:47">
      <c r="AU59497" s="31"/>
    </row>
    <row r="59529" spans="47:47">
      <c r="AU59529" s="31"/>
    </row>
    <row r="59561" spans="47:47">
      <c r="AU59561" s="31"/>
    </row>
    <row r="59593" spans="47:47">
      <c r="AU59593" s="31"/>
    </row>
    <row r="59625" spans="47:47">
      <c r="AU59625" s="31"/>
    </row>
    <row r="59657" spans="47:47">
      <c r="AU59657" s="31"/>
    </row>
    <row r="59689" spans="47:47">
      <c r="AU59689" s="31"/>
    </row>
    <row r="59721" spans="47:47">
      <c r="AU59721" s="31"/>
    </row>
    <row r="59753" spans="47:47">
      <c r="AU59753" s="31"/>
    </row>
    <row r="59785" spans="47:47">
      <c r="AU59785" s="31"/>
    </row>
    <row r="59817" spans="47:47">
      <c r="AU59817" s="31"/>
    </row>
    <row r="59849" spans="47:47">
      <c r="AU59849" s="31"/>
    </row>
    <row r="59881" spans="47:47">
      <c r="AU59881" s="31"/>
    </row>
    <row r="59913" spans="47:47">
      <c r="AU59913" s="31"/>
    </row>
    <row r="59945" spans="47:47">
      <c r="AU59945" s="31"/>
    </row>
    <row r="59977" spans="47:47">
      <c r="AU59977" s="31"/>
    </row>
    <row r="60009" spans="47:47">
      <c r="AU60009" s="31"/>
    </row>
    <row r="60041" spans="47:47">
      <c r="AU60041" s="31"/>
    </row>
    <row r="60073" spans="47:47">
      <c r="AU60073" s="31"/>
    </row>
    <row r="60105" spans="47:47">
      <c r="AU60105" s="31"/>
    </row>
    <row r="60137" spans="47:47">
      <c r="AU60137" s="31"/>
    </row>
    <row r="60169" spans="47:47">
      <c r="AU60169" s="31"/>
    </row>
    <row r="60201" spans="47:47">
      <c r="AU60201" s="31"/>
    </row>
    <row r="60233" spans="47:47">
      <c r="AU60233" s="31"/>
    </row>
    <row r="60265" spans="47:47">
      <c r="AU60265" s="31"/>
    </row>
    <row r="60297" spans="47:47">
      <c r="AU60297" s="31"/>
    </row>
    <row r="60329" spans="47:47">
      <c r="AU60329" s="31"/>
    </row>
    <row r="60361" spans="47:47">
      <c r="AU60361" s="31"/>
    </row>
    <row r="60393" spans="47:47">
      <c r="AU60393" s="31"/>
    </row>
    <row r="60425" spans="47:47">
      <c r="AU60425" s="31"/>
    </row>
    <row r="60457" spans="47:47">
      <c r="AU60457" s="31"/>
    </row>
    <row r="60489" spans="47:47">
      <c r="AU60489" s="31"/>
    </row>
    <row r="60521" spans="47:47">
      <c r="AU60521" s="31"/>
    </row>
    <row r="60553" spans="47:47">
      <c r="AU60553" s="31"/>
    </row>
    <row r="60585" spans="47:47">
      <c r="AU60585" s="31"/>
    </row>
    <row r="60617" spans="47:47">
      <c r="AU60617" s="31"/>
    </row>
    <row r="60649" spans="47:47">
      <c r="AU60649" s="31"/>
    </row>
    <row r="60681" spans="47:47">
      <c r="AU60681" s="31"/>
    </row>
    <row r="60713" spans="47:47">
      <c r="AU60713" s="31"/>
    </row>
    <row r="60745" spans="47:47">
      <c r="AU60745" s="31"/>
    </row>
    <row r="60777" spans="47:47">
      <c r="AU60777" s="31"/>
    </row>
    <row r="60809" spans="47:47">
      <c r="AU60809" s="31"/>
    </row>
    <row r="60841" spans="47:47">
      <c r="AU60841" s="31"/>
    </row>
    <row r="60873" spans="47:47">
      <c r="AU60873" s="31"/>
    </row>
    <row r="60905" spans="47:47">
      <c r="AU60905" s="31"/>
    </row>
    <row r="60937" spans="47:47">
      <c r="AU60937" s="31"/>
    </row>
    <row r="60969" spans="47:47">
      <c r="AU60969" s="31"/>
    </row>
    <row r="61001" spans="47:47">
      <c r="AU61001" s="31"/>
    </row>
    <row r="61033" spans="47:47">
      <c r="AU61033" s="31"/>
    </row>
    <row r="61065" spans="47:47">
      <c r="AU61065" s="31"/>
    </row>
    <row r="61097" spans="47:47">
      <c r="AU61097" s="31"/>
    </row>
    <row r="61129" spans="47:47">
      <c r="AU61129" s="31"/>
    </row>
    <row r="61161" spans="47:47">
      <c r="AU61161" s="31"/>
    </row>
    <row r="61193" spans="47:47">
      <c r="AU61193" s="31"/>
    </row>
    <row r="61225" spans="47:47">
      <c r="AU61225" s="31"/>
    </row>
    <row r="61257" spans="47:47">
      <c r="AU61257" s="31"/>
    </row>
    <row r="61289" spans="47:47">
      <c r="AU61289" s="31"/>
    </row>
    <row r="61321" spans="47:47">
      <c r="AU61321" s="31"/>
    </row>
    <row r="61353" spans="47:47">
      <c r="AU61353" s="31"/>
    </row>
    <row r="61385" spans="47:47">
      <c r="AU61385" s="31"/>
    </row>
    <row r="61417" spans="47:47">
      <c r="AU61417" s="31"/>
    </row>
    <row r="61449" spans="47:47">
      <c r="AU61449" s="31"/>
    </row>
    <row r="61481" spans="47:47">
      <c r="AU61481" s="31"/>
    </row>
    <row r="61513" spans="47:47">
      <c r="AU61513" s="31"/>
    </row>
    <row r="61545" spans="47:47">
      <c r="AU61545" s="31"/>
    </row>
    <row r="61577" spans="47:47">
      <c r="AU61577" s="31"/>
    </row>
    <row r="61609" spans="47:47">
      <c r="AU61609" s="31"/>
    </row>
    <row r="61641" spans="47:47">
      <c r="AU61641" s="31"/>
    </row>
    <row r="61673" spans="47:47">
      <c r="AU61673" s="31"/>
    </row>
    <row r="61705" spans="47:47">
      <c r="AU61705" s="31"/>
    </row>
    <row r="61737" spans="47:47">
      <c r="AU61737" s="31"/>
    </row>
    <row r="61769" spans="47:47">
      <c r="AU61769" s="31"/>
    </row>
    <row r="61801" spans="47:47">
      <c r="AU61801" s="31"/>
    </row>
    <row r="61833" spans="47:47">
      <c r="AU61833" s="31"/>
    </row>
    <row r="61865" spans="47:47">
      <c r="AU61865" s="31"/>
    </row>
    <row r="61897" spans="47:47">
      <c r="AU61897" s="31"/>
    </row>
    <row r="61929" spans="47:47">
      <c r="AU61929" s="31"/>
    </row>
    <row r="61961" spans="47:47">
      <c r="AU61961" s="31"/>
    </row>
    <row r="61993" spans="47:47">
      <c r="AU61993" s="31"/>
    </row>
    <row r="62025" spans="47:47">
      <c r="AU62025" s="31"/>
    </row>
    <row r="62057" spans="47:47">
      <c r="AU62057" s="31"/>
    </row>
    <row r="62089" spans="47:47">
      <c r="AU62089" s="31"/>
    </row>
    <row r="62121" spans="47:47">
      <c r="AU62121" s="31"/>
    </row>
    <row r="62153" spans="47:47">
      <c r="AU62153" s="31"/>
    </row>
    <row r="62185" spans="47:47">
      <c r="AU62185" s="31"/>
    </row>
    <row r="62217" spans="47:47">
      <c r="AU62217" s="31"/>
    </row>
    <row r="62249" spans="47:47">
      <c r="AU62249" s="31"/>
    </row>
    <row r="62281" spans="47:47">
      <c r="AU62281" s="31"/>
    </row>
    <row r="62313" spans="47:47">
      <c r="AU62313" s="31"/>
    </row>
    <row r="62345" spans="47:47">
      <c r="AU62345" s="31"/>
    </row>
    <row r="62377" spans="47:47">
      <c r="AU62377" s="31"/>
    </row>
    <row r="62409" spans="47:47">
      <c r="AU62409" s="31"/>
    </row>
    <row r="62441" spans="47:47">
      <c r="AU62441" s="31"/>
    </row>
    <row r="62473" spans="47:47">
      <c r="AU62473" s="31"/>
    </row>
    <row r="62505" spans="47:47">
      <c r="AU62505" s="31"/>
    </row>
    <row r="62537" spans="47:47">
      <c r="AU62537" s="31"/>
    </row>
    <row r="62569" spans="47:47">
      <c r="AU62569" s="31"/>
    </row>
    <row r="62601" spans="47:47">
      <c r="AU62601" s="31"/>
    </row>
    <row r="62633" spans="47:47">
      <c r="AU62633" s="31"/>
    </row>
    <row r="62665" spans="47:47">
      <c r="AU62665" s="31"/>
    </row>
    <row r="62697" spans="47:47">
      <c r="AU62697" s="31"/>
    </row>
    <row r="62729" spans="47:47">
      <c r="AU62729" s="31"/>
    </row>
    <row r="62761" spans="47:47">
      <c r="AU62761" s="31"/>
    </row>
    <row r="62793" spans="47:47">
      <c r="AU62793" s="31"/>
    </row>
    <row r="62825" spans="47:47">
      <c r="AU62825" s="31"/>
    </row>
    <row r="62857" spans="47:47">
      <c r="AU62857" s="31"/>
    </row>
    <row r="62889" spans="47:47">
      <c r="AU62889" s="31"/>
    </row>
    <row r="62921" spans="47:47">
      <c r="AU62921" s="31"/>
    </row>
    <row r="62953" spans="47:47">
      <c r="AU62953" s="31"/>
    </row>
    <row r="62985" spans="47:47">
      <c r="AU62985" s="31"/>
    </row>
    <row r="63017" spans="47:47">
      <c r="AU63017" s="31"/>
    </row>
    <row r="63049" spans="47:47">
      <c r="AU63049" s="31"/>
    </row>
    <row r="63081" spans="47:47">
      <c r="AU63081" s="31"/>
    </row>
    <row r="63113" spans="47:47">
      <c r="AU63113" s="31"/>
    </row>
    <row r="63145" spans="47:47">
      <c r="AU63145" s="31"/>
    </row>
    <row r="63177" spans="47:47">
      <c r="AU63177" s="31"/>
    </row>
    <row r="63209" spans="47:47">
      <c r="AU63209" s="31"/>
    </row>
    <row r="63241" spans="47:47">
      <c r="AU63241" s="31"/>
    </row>
    <row r="63273" spans="47:47">
      <c r="AU63273" s="31"/>
    </row>
    <row r="63305" spans="47:47">
      <c r="AU63305" s="31"/>
    </row>
    <row r="63337" spans="47:47">
      <c r="AU63337" s="31"/>
    </row>
    <row r="63369" spans="47:47">
      <c r="AU63369" s="31"/>
    </row>
    <row r="63401" spans="47:47">
      <c r="AU63401" s="31"/>
    </row>
    <row r="63433" spans="47:47">
      <c r="AU63433" s="31"/>
    </row>
    <row r="63465" spans="47:47">
      <c r="AU63465" s="31"/>
    </row>
    <row r="63497" spans="47:47">
      <c r="AU63497" s="31"/>
    </row>
    <row r="63529" spans="47:47">
      <c r="AU63529" s="31"/>
    </row>
    <row r="63561" spans="47:47">
      <c r="AU63561" s="31"/>
    </row>
    <row r="63593" spans="47:47">
      <c r="AU63593" s="31"/>
    </row>
    <row r="63625" spans="47:47">
      <c r="AU63625" s="31"/>
    </row>
    <row r="63657" spans="47:47">
      <c r="AU63657" s="31"/>
    </row>
    <row r="63689" spans="47:47">
      <c r="AU63689" s="31"/>
    </row>
    <row r="63721" spans="47:47">
      <c r="AU63721" s="31"/>
    </row>
    <row r="63753" spans="47:47">
      <c r="AU63753" s="31"/>
    </row>
    <row r="63785" spans="47:47">
      <c r="AU63785" s="31"/>
    </row>
    <row r="63817" spans="47:47">
      <c r="AU63817" s="31"/>
    </row>
    <row r="63849" spans="47:47">
      <c r="AU63849" s="31"/>
    </row>
    <row r="63881" spans="47:47">
      <c r="AU63881" s="31"/>
    </row>
    <row r="63913" spans="47:47">
      <c r="AU63913" s="31"/>
    </row>
    <row r="63945" spans="47:47">
      <c r="AU63945" s="31"/>
    </row>
    <row r="63977" spans="47:47">
      <c r="AU63977" s="31"/>
    </row>
    <row r="64009" spans="47:47">
      <c r="AU64009" s="31"/>
    </row>
    <row r="64041" spans="47:47">
      <c r="AU64041" s="31"/>
    </row>
    <row r="64073" spans="47:47">
      <c r="AU64073" s="31"/>
    </row>
    <row r="64105" spans="47:47">
      <c r="AU64105" s="31"/>
    </row>
    <row r="64137" spans="47:47">
      <c r="AU64137" s="31"/>
    </row>
    <row r="64169" spans="47:47">
      <c r="AU64169" s="31"/>
    </row>
    <row r="64201" spans="47:47">
      <c r="AU64201" s="31"/>
    </row>
    <row r="64233" spans="47:47">
      <c r="AU64233" s="31"/>
    </row>
    <row r="64265" spans="47:47">
      <c r="AU64265" s="31"/>
    </row>
    <row r="64297" spans="47:47">
      <c r="AU64297" s="31"/>
    </row>
    <row r="64329" spans="47:47">
      <c r="AU64329" s="31"/>
    </row>
    <row r="64361" spans="47:47">
      <c r="AU64361" s="31"/>
    </row>
    <row r="64393" spans="47:47">
      <c r="AU64393" s="31"/>
    </row>
    <row r="64425" spans="47:47">
      <c r="AU64425" s="31"/>
    </row>
    <row r="64457" spans="47:47">
      <c r="AU64457" s="31"/>
    </row>
    <row r="64489" spans="47:47">
      <c r="AU64489" s="31"/>
    </row>
    <row r="64521" spans="47:47">
      <c r="AU64521" s="31"/>
    </row>
    <row r="64553" spans="47:47">
      <c r="AU64553" s="31"/>
    </row>
    <row r="64585" spans="47:47">
      <c r="AU64585" s="31"/>
    </row>
    <row r="64617" spans="47:47">
      <c r="AU64617" s="31"/>
    </row>
    <row r="64649" spans="47:47">
      <c r="AU64649" s="31"/>
    </row>
    <row r="64681" spans="47:47">
      <c r="AU64681" s="31"/>
    </row>
    <row r="64713" spans="47:47">
      <c r="AU64713" s="31"/>
    </row>
    <row r="64745" spans="47:47">
      <c r="AU64745" s="31"/>
    </row>
    <row r="64777" spans="47:47">
      <c r="AU64777" s="31"/>
    </row>
    <row r="64809" spans="47:47">
      <c r="AU64809" s="31"/>
    </row>
    <row r="64841" spans="47:47">
      <c r="AU64841" s="31"/>
    </row>
    <row r="64873" spans="47:47">
      <c r="AU64873" s="31"/>
    </row>
    <row r="64905" spans="47:47">
      <c r="AU64905" s="31"/>
    </row>
    <row r="64937" spans="47:47">
      <c r="AU64937" s="31"/>
    </row>
    <row r="64969" spans="47:47">
      <c r="AU64969" s="31"/>
    </row>
    <row r="65001" spans="47:47">
      <c r="AU65001" s="31"/>
    </row>
    <row r="65033" spans="47:47">
      <c r="AU65033" s="31"/>
    </row>
    <row r="65065" spans="47:47">
      <c r="AU65065" s="31"/>
    </row>
    <row r="65097" spans="47:47">
      <c r="AU65097" s="31"/>
    </row>
    <row r="65129" spans="47:47">
      <c r="AU65129" s="31"/>
    </row>
    <row r="65161" spans="47:47">
      <c r="AU65161" s="31"/>
    </row>
    <row r="65193" spans="47:47">
      <c r="AU65193" s="31"/>
    </row>
    <row r="65225" spans="47:47">
      <c r="AU65225" s="31"/>
    </row>
    <row r="65257" spans="47:47">
      <c r="AU65257" s="31"/>
    </row>
    <row r="65289" spans="47:47">
      <c r="AU65289" s="31"/>
    </row>
    <row r="65321" spans="47:47">
      <c r="AU65321" s="31"/>
    </row>
    <row r="65353" spans="47:47">
      <c r="AU65353" s="31"/>
    </row>
    <row r="65385" spans="47:47">
      <c r="AU65385" s="31"/>
    </row>
    <row r="65417" spans="47:47">
      <c r="AU65417" s="31"/>
    </row>
    <row r="65449" spans="47:47">
      <c r="AU65449" s="31"/>
    </row>
    <row r="65481" spans="47:47">
      <c r="AU65481" s="31"/>
    </row>
    <row r="65513" spans="47:47">
      <c r="AU65513" s="31"/>
    </row>
    <row r="65545" spans="47:47">
      <c r="AU65545" s="31"/>
    </row>
    <row r="65577" spans="47:47">
      <c r="AU65577" s="31"/>
    </row>
    <row r="65609" spans="47:47">
      <c r="AU65609" s="31"/>
    </row>
    <row r="65641" spans="47:47">
      <c r="AU65641" s="31"/>
    </row>
    <row r="65673" spans="47:47">
      <c r="AU65673" s="31"/>
    </row>
    <row r="65705" spans="47:47">
      <c r="AU65705" s="31"/>
    </row>
    <row r="65737" spans="47:47">
      <c r="AU65737" s="31"/>
    </row>
    <row r="65769" spans="47:47">
      <c r="AU65769" s="31"/>
    </row>
    <row r="65801" spans="47:47">
      <c r="AU65801" s="31"/>
    </row>
    <row r="65833" spans="47:47">
      <c r="AU65833" s="31"/>
    </row>
    <row r="65865" spans="47:47">
      <c r="AU65865" s="31"/>
    </row>
    <row r="65897" spans="47:47">
      <c r="AU65897" s="31"/>
    </row>
    <row r="65929" spans="47:47">
      <c r="AU65929" s="31"/>
    </row>
    <row r="65961" spans="47:47">
      <c r="AU65961" s="31"/>
    </row>
    <row r="65993" spans="47:47">
      <c r="AU65993" s="31"/>
    </row>
    <row r="66025" spans="47:47">
      <c r="AU66025" s="31"/>
    </row>
    <row r="66057" spans="47:47">
      <c r="AU66057" s="31"/>
    </row>
    <row r="66089" spans="47:47">
      <c r="AU66089" s="31"/>
    </row>
    <row r="66121" spans="47:47">
      <c r="AU66121" s="31"/>
    </row>
    <row r="66153" spans="47:47">
      <c r="AU66153" s="31"/>
    </row>
    <row r="66185" spans="47:47">
      <c r="AU66185" s="31"/>
    </row>
    <row r="66217" spans="47:47">
      <c r="AU66217" s="31"/>
    </row>
    <row r="66249" spans="47:47">
      <c r="AU66249" s="31"/>
    </row>
    <row r="66281" spans="47:47">
      <c r="AU66281" s="31"/>
    </row>
    <row r="66313" spans="47:47">
      <c r="AU66313" s="31"/>
    </row>
    <row r="66345" spans="47:47">
      <c r="AU66345" s="31"/>
    </row>
    <row r="66377" spans="47:47">
      <c r="AU66377" s="31"/>
    </row>
    <row r="66409" spans="47:47">
      <c r="AU66409" s="31"/>
    </row>
    <row r="66441" spans="47:47">
      <c r="AU66441" s="31"/>
    </row>
    <row r="66473" spans="47:47">
      <c r="AU66473" s="31"/>
    </row>
    <row r="66505" spans="47:47">
      <c r="AU66505" s="31"/>
    </row>
    <row r="66537" spans="47:47">
      <c r="AU66537" s="31"/>
    </row>
    <row r="66569" spans="47:47">
      <c r="AU66569" s="31"/>
    </row>
    <row r="66601" spans="47:47">
      <c r="AU66601" s="31"/>
    </row>
    <row r="66633" spans="47:47">
      <c r="AU66633" s="31"/>
    </row>
    <row r="66665" spans="47:47">
      <c r="AU66665" s="31"/>
    </row>
    <row r="66697" spans="47:47">
      <c r="AU66697" s="31"/>
    </row>
    <row r="66729" spans="47:47">
      <c r="AU66729" s="31"/>
    </row>
    <row r="66761" spans="47:47">
      <c r="AU66761" s="31"/>
    </row>
    <row r="66793" spans="47:47">
      <c r="AU66793" s="31"/>
    </row>
    <row r="66825" spans="47:47">
      <c r="AU66825" s="31"/>
    </row>
    <row r="66857" spans="47:47">
      <c r="AU66857" s="31"/>
    </row>
    <row r="66889" spans="47:47">
      <c r="AU66889" s="31"/>
    </row>
    <row r="66921" spans="47:47">
      <c r="AU66921" s="31"/>
    </row>
    <row r="66953" spans="47:47">
      <c r="AU66953" s="31"/>
    </row>
    <row r="66985" spans="47:47">
      <c r="AU66985" s="31"/>
    </row>
    <row r="67017" spans="47:47">
      <c r="AU67017" s="31"/>
    </row>
    <row r="67049" spans="47:47">
      <c r="AU67049" s="31"/>
    </row>
    <row r="67081" spans="47:47">
      <c r="AU67081" s="31"/>
    </row>
    <row r="67113" spans="47:47">
      <c r="AU67113" s="31"/>
    </row>
    <row r="67145" spans="47:47">
      <c r="AU67145" s="31"/>
    </row>
    <row r="67177" spans="47:47">
      <c r="AU67177" s="31"/>
    </row>
    <row r="67209" spans="47:47">
      <c r="AU67209" s="31"/>
    </row>
    <row r="67241" spans="47:47">
      <c r="AU67241" s="31"/>
    </row>
    <row r="67273" spans="47:47">
      <c r="AU67273" s="31"/>
    </row>
    <row r="67305" spans="47:47">
      <c r="AU67305" s="31"/>
    </row>
    <row r="67337" spans="47:47">
      <c r="AU67337" s="31"/>
    </row>
    <row r="67369" spans="47:47">
      <c r="AU67369" s="31"/>
    </row>
    <row r="67401" spans="47:47">
      <c r="AU67401" s="31"/>
    </row>
    <row r="67433" spans="47:47">
      <c r="AU67433" s="31"/>
    </row>
    <row r="67465" spans="47:47">
      <c r="AU67465" s="31"/>
    </row>
    <row r="67497" spans="47:47">
      <c r="AU67497" s="31"/>
    </row>
    <row r="67529" spans="47:47">
      <c r="AU67529" s="31"/>
    </row>
    <row r="67561" spans="47:47">
      <c r="AU67561" s="31"/>
    </row>
    <row r="67593" spans="47:47">
      <c r="AU67593" s="31"/>
    </row>
    <row r="67625" spans="47:47">
      <c r="AU67625" s="31"/>
    </row>
    <row r="67657" spans="47:47">
      <c r="AU67657" s="31"/>
    </row>
    <row r="67689" spans="47:47">
      <c r="AU67689" s="31"/>
    </row>
    <row r="67721" spans="47:47">
      <c r="AU67721" s="31"/>
    </row>
    <row r="67753" spans="47:47">
      <c r="AU67753" s="31"/>
    </row>
    <row r="67785" spans="47:47">
      <c r="AU67785" s="31"/>
    </row>
    <row r="67817" spans="47:47">
      <c r="AU67817" s="31"/>
    </row>
    <row r="67849" spans="47:47">
      <c r="AU67849" s="31"/>
    </row>
    <row r="67881" spans="47:47">
      <c r="AU67881" s="31"/>
    </row>
    <row r="67913" spans="47:47">
      <c r="AU67913" s="31"/>
    </row>
    <row r="67945" spans="47:47">
      <c r="AU67945" s="31"/>
    </row>
    <row r="67977" spans="47:47">
      <c r="AU67977" s="31"/>
    </row>
    <row r="68009" spans="47:47">
      <c r="AU68009" s="31"/>
    </row>
    <row r="68041" spans="47:47">
      <c r="AU68041" s="31"/>
    </row>
    <row r="68073" spans="47:47">
      <c r="AU68073" s="31"/>
    </row>
    <row r="68105" spans="47:47">
      <c r="AU68105" s="31"/>
    </row>
    <row r="68137" spans="47:47">
      <c r="AU68137" s="31"/>
    </row>
    <row r="68169" spans="47:47">
      <c r="AU68169" s="31"/>
    </row>
    <row r="68201" spans="47:47">
      <c r="AU68201" s="31"/>
    </row>
    <row r="68233" spans="47:47">
      <c r="AU68233" s="31"/>
    </row>
    <row r="68265" spans="47:47">
      <c r="AU68265" s="31"/>
    </row>
    <row r="68297" spans="47:47">
      <c r="AU68297" s="31"/>
    </row>
    <row r="68329" spans="47:47">
      <c r="AU68329" s="31"/>
    </row>
    <row r="68361" spans="47:47">
      <c r="AU68361" s="31"/>
    </row>
    <row r="68393" spans="47:47">
      <c r="AU68393" s="31"/>
    </row>
    <row r="68425" spans="47:47">
      <c r="AU68425" s="31"/>
    </row>
    <row r="68457" spans="47:47">
      <c r="AU68457" s="31"/>
    </row>
    <row r="68489" spans="47:47">
      <c r="AU68489" s="31"/>
    </row>
    <row r="68521" spans="47:47">
      <c r="AU68521" s="31"/>
    </row>
    <row r="68553" spans="47:47">
      <c r="AU68553" s="31"/>
    </row>
    <row r="68585" spans="47:47">
      <c r="AU68585" s="31"/>
    </row>
    <row r="68617" spans="47:47">
      <c r="AU68617" s="31"/>
    </row>
    <row r="68649" spans="47:47">
      <c r="AU68649" s="31"/>
    </row>
    <row r="68681" spans="47:47">
      <c r="AU68681" s="31"/>
    </row>
    <row r="68713" spans="47:47">
      <c r="AU68713" s="31"/>
    </row>
    <row r="68745" spans="47:47">
      <c r="AU68745" s="31"/>
    </row>
    <row r="68777" spans="47:47">
      <c r="AU68777" s="31"/>
    </row>
    <row r="68809" spans="47:47">
      <c r="AU68809" s="31"/>
    </row>
    <row r="68841" spans="47:47">
      <c r="AU68841" s="31"/>
    </row>
    <row r="68873" spans="47:47">
      <c r="AU68873" s="31"/>
    </row>
    <row r="68905" spans="47:47">
      <c r="AU68905" s="31"/>
    </row>
    <row r="68937" spans="47:47">
      <c r="AU68937" s="31"/>
    </row>
    <row r="68969" spans="47:47">
      <c r="AU68969" s="31"/>
    </row>
    <row r="69001" spans="47:47">
      <c r="AU69001" s="31"/>
    </row>
    <row r="69033" spans="47:47">
      <c r="AU69033" s="31"/>
    </row>
    <row r="69065" spans="47:47">
      <c r="AU69065" s="31"/>
    </row>
    <row r="69097" spans="47:47">
      <c r="AU69097" s="31"/>
    </row>
    <row r="69129" spans="47:47">
      <c r="AU69129" s="31"/>
    </row>
    <row r="69161" spans="47:47">
      <c r="AU69161" s="31"/>
    </row>
    <row r="69193" spans="47:47">
      <c r="AU69193" s="31"/>
    </row>
    <row r="69225" spans="47:47">
      <c r="AU69225" s="31"/>
    </row>
    <row r="69257" spans="47:47">
      <c r="AU69257" s="31"/>
    </row>
    <row r="69289" spans="47:47">
      <c r="AU69289" s="31"/>
    </row>
    <row r="69321" spans="47:47">
      <c r="AU69321" s="31"/>
    </row>
    <row r="69353" spans="47:47">
      <c r="AU69353" s="31"/>
    </row>
    <row r="69385" spans="47:47">
      <c r="AU69385" s="31"/>
    </row>
    <row r="69417" spans="47:47">
      <c r="AU69417" s="31"/>
    </row>
    <row r="69449" spans="47:47">
      <c r="AU69449" s="31"/>
    </row>
    <row r="69481" spans="47:47">
      <c r="AU69481" s="31"/>
    </row>
    <row r="69513" spans="47:47">
      <c r="AU69513" s="31"/>
    </row>
    <row r="69545" spans="47:47">
      <c r="AU69545" s="31"/>
    </row>
    <row r="69577" spans="47:47">
      <c r="AU69577" s="31"/>
    </row>
    <row r="69609" spans="47:47">
      <c r="AU69609" s="31"/>
    </row>
    <row r="69641" spans="47:47">
      <c r="AU69641" s="31"/>
    </row>
    <row r="69673" spans="47:47">
      <c r="AU69673" s="31"/>
    </row>
    <row r="69705" spans="47:47">
      <c r="AU69705" s="31"/>
    </row>
    <row r="69737" spans="47:47">
      <c r="AU69737" s="31"/>
    </row>
    <row r="69769" spans="47:47">
      <c r="AU69769" s="31"/>
    </row>
    <row r="69801" spans="47:47">
      <c r="AU69801" s="31"/>
    </row>
    <row r="69833" spans="47:47">
      <c r="AU69833" s="31"/>
    </row>
    <row r="69865" spans="47:47">
      <c r="AU69865" s="31"/>
    </row>
    <row r="69897" spans="47:47">
      <c r="AU69897" s="31"/>
    </row>
    <row r="69929" spans="47:47">
      <c r="AU69929" s="31"/>
    </row>
    <row r="69961" spans="47:47">
      <c r="AU69961" s="31"/>
    </row>
    <row r="69993" spans="47:47">
      <c r="AU69993" s="31"/>
    </row>
    <row r="70025" spans="47:47">
      <c r="AU70025" s="31"/>
    </row>
    <row r="70057" spans="47:47">
      <c r="AU70057" s="31"/>
    </row>
    <row r="70089" spans="47:47">
      <c r="AU70089" s="31"/>
    </row>
    <row r="70121" spans="47:47">
      <c r="AU70121" s="31"/>
    </row>
    <row r="70153" spans="47:47">
      <c r="AU70153" s="31"/>
    </row>
    <row r="70185" spans="47:47">
      <c r="AU70185" s="31"/>
    </row>
    <row r="70217" spans="47:47">
      <c r="AU70217" s="31"/>
    </row>
    <row r="70249" spans="47:47">
      <c r="AU70249" s="31"/>
    </row>
    <row r="70281" spans="47:47">
      <c r="AU70281" s="31"/>
    </row>
    <row r="70313" spans="47:47">
      <c r="AU70313" s="31"/>
    </row>
    <row r="70345" spans="47:47">
      <c r="AU70345" s="31"/>
    </row>
    <row r="70377" spans="47:47">
      <c r="AU70377" s="31"/>
    </row>
    <row r="70409" spans="47:47">
      <c r="AU70409" s="31"/>
    </row>
    <row r="70441" spans="47:47">
      <c r="AU70441" s="31"/>
    </row>
    <row r="70473" spans="47:47">
      <c r="AU70473" s="31"/>
    </row>
    <row r="70505" spans="47:47">
      <c r="AU70505" s="31"/>
    </row>
    <row r="70537" spans="47:47">
      <c r="AU70537" s="31"/>
    </row>
    <row r="70569" spans="47:47">
      <c r="AU70569" s="31"/>
    </row>
    <row r="70601" spans="47:47">
      <c r="AU70601" s="31"/>
    </row>
    <row r="70633" spans="47:47">
      <c r="AU70633" s="31"/>
    </row>
    <row r="70665" spans="47:47">
      <c r="AU70665" s="31"/>
    </row>
    <row r="70697" spans="47:47">
      <c r="AU70697" s="31"/>
    </row>
    <row r="70729" spans="47:47">
      <c r="AU70729" s="31"/>
    </row>
    <row r="70761" spans="47:47">
      <c r="AU70761" s="31"/>
    </row>
    <row r="70793" spans="47:47">
      <c r="AU70793" s="31"/>
    </row>
    <row r="70825" spans="47:47">
      <c r="AU70825" s="31"/>
    </row>
    <row r="70857" spans="47:47">
      <c r="AU70857" s="31"/>
    </row>
    <row r="70889" spans="47:47">
      <c r="AU70889" s="31"/>
    </row>
    <row r="70921" spans="47:47">
      <c r="AU70921" s="31"/>
    </row>
    <row r="70953" spans="47:47">
      <c r="AU70953" s="31"/>
    </row>
    <row r="70985" spans="47:47">
      <c r="AU70985" s="31"/>
    </row>
    <row r="71017" spans="47:47">
      <c r="AU71017" s="31"/>
    </row>
    <row r="71049" spans="47:47">
      <c r="AU71049" s="31"/>
    </row>
    <row r="71081" spans="47:47">
      <c r="AU71081" s="31"/>
    </row>
    <row r="71113" spans="47:47">
      <c r="AU71113" s="31"/>
    </row>
    <row r="71145" spans="47:47">
      <c r="AU71145" s="31"/>
    </row>
    <row r="71177" spans="47:47">
      <c r="AU71177" s="31"/>
    </row>
    <row r="71209" spans="47:47">
      <c r="AU71209" s="31"/>
    </row>
    <row r="71241" spans="47:47">
      <c r="AU71241" s="31"/>
    </row>
    <row r="71273" spans="47:47">
      <c r="AU71273" s="31"/>
    </row>
    <row r="71305" spans="47:47">
      <c r="AU71305" s="31"/>
    </row>
    <row r="71337" spans="47:47">
      <c r="AU71337" s="31"/>
    </row>
    <row r="71369" spans="47:47">
      <c r="AU71369" s="31"/>
    </row>
    <row r="71401" spans="47:47">
      <c r="AU71401" s="31"/>
    </row>
    <row r="71433" spans="47:47">
      <c r="AU71433" s="31"/>
    </row>
    <row r="71465" spans="47:47">
      <c r="AU71465" s="31"/>
    </row>
    <row r="71497" spans="47:47">
      <c r="AU71497" s="31"/>
    </row>
    <row r="71529" spans="47:47">
      <c r="AU71529" s="31"/>
    </row>
    <row r="71561" spans="47:47">
      <c r="AU71561" s="31"/>
    </row>
    <row r="71593" spans="47:47">
      <c r="AU71593" s="31"/>
    </row>
    <row r="71625" spans="47:47">
      <c r="AU71625" s="31"/>
    </row>
    <row r="71657" spans="47:47">
      <c r="AU71657" s="31"/>
    </row>
    <row r="71689" spans="47:47">
      <c r="AU71689" s="31"/>
    </row>
    <row r="71721" spans="47:47">
      <c r="AU71721" s="31"/>
    </row>
    <row r="71753" spans="47:47">
      <c r="AU71753" s="31"/>
    </row>
    <row r="71785" spans="47:47">
      <c r="AU71785" s="31"/>
    </row>
    <row r="71817" spans="47:47">
      <c r="AU71817" s="31"/>
    </row>
    <row r="71849" spans="47:47">
      <c r="AU71849" s="31"/>
    </row>
    <row r="71881" spans="47:47">
      <c r="AU71881" s="31"/>
    </row>
    <row r="71913" spans="47:47">
      <c r="AU71913" s="31"/>
    </row>
    <row r="71945" spans="47:47">
      <c r="AU71945" s="31"/>
    </row>
    <row r="71977" spans="47:47">
      <c r="AU71977" s="31"/>
    </row>
    <row r="72009" spans="47:47">
      <c r="AU72009" s="31"/>
    </row>
    <row r="72041" spans="47:47">
      <c r="AU72041" s="31"/>
    </row>
    <row r="72073" spans="47:47">
      <c r="AU72073" s="31"/>
    </row>
    <row r="72105" spans="47:47">
      <c r="AU72105" s="31"/>
    </row>
    <row r="72137" spans="47:47">
      <c r="AU72137" s="31"/>
    </row>
    <row r="72169" spans="47:47">
      <c r="AU72169" s="31"/>
    </row>
    <row r="72201" spans="47:47">
      <c r="AU72201" s="31"/>
    </row>
    <row r="72233" spans="47:47">
      <c r="AU72233" s="31"/>
    </row>
    <row r="72265" spans="47:47">
      <c r="AU72265" s="31"/>
    </row>
    <row r="72297" spans="47:47">
      <c r="AU72297" s="31"/>
    </row>
    <row r="72329" spans="47:47">
      <c r="AU72329" s="31"/>
    </row>
    <row r="72361" spans="47:47">
      <c r="AU72361" s="31"/>
    </row>
    <row r="72393" spans="47:47">
      <c r="AU72393" s="31"/>
    </row>
    <row r="72425" spans="47:47">
      <c r="AU72425" s="31"/>
    </row>
    <row r="72457" spans="47:47">
      <c r="AU72457" s="31"/>
    </row>
    <row r="72489" spans="47:47">
      <c r="AU72489" s="31"/>
    </row>
    <row r="72521" spans="47:47">
      <c r="AU72521" s="31"/>
    </row>
    <row r="72553" spans="47:47">
      <c r="AU72553" s="31"/>
    </row>
    <row r="72585" spans="47:47">
      <c r="AU72585" s="31"/>
    </row>
    <row r="72617" spans="47:47">
      <c r="AU72617" s="31"/>
    </row>
    <row r="72649" spans="47:47">
      <c r="AU72649" s="31"/>
    </row>
    <row r="72681" spans="47:47">
      <c r="AU72681" s="31"/>
    </row>
    <row r="72713" spans="47:47">
      <c r="AU72713" s="31"/>
    </row>
    <row r="72745" spans="47:47">
      <c r="AU72745" s="31"/>
    </row>
    <row r="72777" spans="47:47">
      <c r="AU72777" s="31"/>
    </row>
    <row r="72809" spans="47:47">
      <c r="AU72809" s="31"/>
    </row>
    <row r="72841" spans="47:47">
      <c r="AU72841" s="31"/>
    </row>
    <row r="72873" spans="47:47">
      <c r="AU72873" s="31"/>
    </row>
    <row r="72905" spans="47:47">
      <c r="AU72905" s="31"/>
    </row>
    <row r="72937" spans="47:47">
      <c r="AU72937" s="31"/>
    </row>
    <row r="72969" spans="47:47">
      <c r="AU72969" s="31"/>
    </row>
    <row r="73001" spans="47:47">
      <c r="AU73001" s="31"/>
    </row>
    <row r="73033" spans="47:47">
      <c r="AU73033" s="31"/>
    </row>
    <row r="73065" spans="47:47">
      <c r="AU73065" s="31"/>
    </row>
    <row r="73097" spans="47:47">
      <c r="AU73097" s="31"/>
    </row>
    <row r="73129" spans="47:47">
      <c r="AU73129" s="31"/>
    </row>
    <row r="73161" spans="47:47">
      <c r="AU73161" s="31"/>
    </row>
    <row r="73193" spans="47:47">
      <c r="AU73193" s="31"/>
    </row>
    <row r="73225" spans="47:47">
      <c r="AU73225" s="31"/>
    </row>
    <row r="73257" spans="47:47">
      <c r="AU73257" s="31"/>
    </row>
    <row r="73289" spans="47:47">
      <c r="AU73289" s="31"/>
    </row>
    <row r="73321" spans="47:47">
      <c r="AU73321" s="31"/>
    </row>
    <row r="73353" spans="47:47">
      <c r="AU73353" s="31"/>
    </row>
    <row r="73385" spans="47:47">
      <c r="AU73385" s="31"/>
    </row>
    <row r="73417" spans="47:47">
      <c r="AU73417" s="31"/>
    </row>
    <row r="73449" spans="47:47">
      <c r="AU73449" s="31"/>
    </row>
    <row r="73481" spans="47:47">
      <c r="AU73481" s="31"/>
    </row>
    <row r="73513" spans="47:47">
      <c r="AU73513" s="31"/>
    </row>
    <row r="73545" spans="47:47">
      <c r="AU73545" s="31"/>
    </row>
    <row r="73577" spans="47:47">
      <c r="AU73577" s="31"/>
    </row>
    <row r="73609" spans="47:47">
      <c r="AU73609" s="31"/>
    </row>
    <row r="73641" spans="47:47">
      <c r="AU73641" s="31"/>
    </row>
    <row r="73673" spans="47:47">
      <c r="AU73673" s="31"/>
    </row>
    <row r="73705" spans="47:47">
      <c r="AU73705" s="31"/>
    </row>
    <row r="73737" spans="47:47">
      <c r="AU73737" s="31"/>
    </row>
    <row r="73769" spans="47:47">
      <c r="AU73769" s="31"/>
    </row>
    <row r="73801" spans="47:47">
      <c r="AU73801" s="31"/>
    </row>
    <row r="73833" spans="47:47">
      <c r="AU73833" s="31"/>
    </row>
    <row r="73865" spans="47:47">
      <c r="AU73865" s="31"/>
    </row>
    <row r="73897" spans="47:47">
      <c r="AU73897" s="31"/>
    </row>
    <row r="73929" spans="47:47">
      <c r="AU73929" s="31"/>
    </row>
    <row r="73961" spans="47:47">
      <c r="AU73961" s="31"/>
    </row>
    <row r="73993" spans="47:47">
      <c r="AU73993" s="31"/>
    </row>
    <row r="74025" spans="47:47">
      <c r="AU74025" s="31"/>
    </row>
    <row r="74057" spans="47:47">
      <c r="AU74057" s="31"/>
    </row>
    <row r="74089" spans="47:47">
      <c r="AU74089" s="31"/>
    </row>
    <row r="74121" spans="47:47">
      <c r="AU74121" s="31"/>
    </row>
    <row r="74153" spans="47:47">
      <c r="AU74153" s="31"/>
    </row>
    <row r="74185" spans="47:47">
      <c r="AU74185" s="31"/>
    </row>
    <row r="74217" spans="47:47">
      <c r="AU74217" s="31"/>
    </row>
    <row r="74249" spans="47:47">
      <c r="AU74249" s="31"/>
    </row>
    <row r="74281" spans="47:47">
      <c r="AU74281" s="31"/>
    </row>
    <row r="74313" spans="47:47">
      <c r="AU74313" s="31"/>
    </row>
    <row r="74345" spans="47:47">
      <c r="AU74345" s="31"/>
    </row>
    <row r="74377" spans="47:47">
      <c r="AU74377" s="31"/>
    </row>
    <row r="74409" spans="47:47">
      <c r="AU74409" s="31"/>
    </row>
    <row r="74441" spans="47:47">
      <c r="AU74441" s="31"/>
    </row>
    <row r="74473" spans="47:47">
      <c r="AU74473" s="31"/>
    </row>
    <row r="74505" spans="47:47">
      <c r="AU74505" s="31"/>
    </row>
    <row r="74537" spans="47:47">
      <c r="AU74537" s="31"/>
    </row>
    <row r="74569" spans="47:47">
      <c r="AU74569" s="31"/>
    </row>
    <row r="74601" spans="47:47">
      <c r="AU74601" s="31"/>
    </row>
    <row r="74633" spans="47:47">
      <c r="AU74633" s="31"/>
    </row>
    <row r="74665" spans="47:47">
      <c r="AU74665" s="31"/>
    </row>
    <row r="74697" spans="47:47">
      <c r="AU74697" s="31"/>
    </row>
    <row r="74729" spans="47:47">
      <c r="AU74729" s="31"/>
    </row>
    <row r="74761" spans="47:47">
      <c r="AU74761" s="31"/>
    </row>
    <row r="74793" spans="47:47">
      <c r="AU74793" s="31"/>
    </row>
    <row r="74825" spans="47:47">
      <c r="AU74825" s="31"/>
    </row>
    <row r="74857" spans="47:47">
      <c r="AU74857" s="31"/>
    </row>
    <row r="74889" spans="47:47">
      <c r="AU74889" s="31"/>
    </row>
    <row r="74921" spans="47:47">
      <c r="AU74921" s="31"/>
    </row>
    <row r="74953" spans="47:47">
      <c r="AU74953" s="31"/>
    </row>
    <row r="74985" spans="47:47">
      <c r="AU74985" s="31"/>
    </row>
    <row r="75017" spans="47:47">
      <c r="AU75017" s="31"/>
    </row>
    <row r="75049" spans="47:47">
      <c r="AU75049" s="31"/>
    </row>
    <row r="75081" spans="47:47">
      <c r="AU75081" s="31"/>
    </row>
    <row r="75113" spans="47:47">
      <c r="AU75113" s="31"/>
    </row>
    <row r="75145" spans="47:47">
      <c r="AU75145" s="31"/>
    </row>
    <row r="75177" spans="47:47">
      <c r="AU75177" s="31"/>
    </row>
    <row r="75209" spans="47:47">
      <c r="AU75209" s="31"/>
    </row>
    <row r="75241" spans="47:47">
      <c r="AU75241" s="31"/>
    </row>
    <row r="75273" spans="47:47">
      <c r="AU75273" s="31"/>
    </row>
    <row r="75305" spans="47:47">
      <c r="AU75305" s="31"/>
    </row>
    <row r="75337" spans="47:47">
      <c r="AU75337" s="31"/>
    </row>
    <row r="75369" spans="47:47">
      <c r="AU75369" s="31"/>
    </row>
    <row r="75401" spans="47:47">
      <c r="AU75401" s="31"/>
    </row>
    <row r="75433" spans="47:47">
      <c r="AU75433" s="31"/>
    </row>
    <row r="75465" spans="47:47">
      <c r="AU75465" s="31"/>
    </row>
    <row r="75497" spans="47:47">
      <c r="AU75497" s="31"/>
    </row>
    <row r="75529" spans="47:47">
      <c r="AU75529" s="31"/>
    </row>
    <row r="75561" spans="47:47">
      <c r="AU75561" s="31"/>
    </row>
    <row r="75593" spans="47:47">
      <c r="AU75593" s="31"/>
    </row>
    <row r="75625" spans="47:47">
      <c r="AU75625" s="31"/>
    </row>
    <row r="75657" spans="47:47">
      <c r="AU75657" s="31"/>
    </row>
    <row r="75689" spans="47:47">
      <c r="AU75689" s="31"/>
    </row>
    <row r="75721" spans="47:47">
      <c r="AU75721" s="31"/>
    </row>
    <row r="75753" spans="47:47">
      <c r="AU75753" s="31"/>
    </row>
    <row r="75785" spans="47:47">
      <c r="AU75785" s="31"/>
    </row>
    <row r="75817" spans="47:47">
      <c r="AU75817" s="31"/>
    </row>
    <row r="75849" spans="47:47">
      <c r="AU75849" s="31"/>
    </row>
    <row r="75881" spans="47:47">
      <c r="AU75881" s="31"/>
    </row>
    <row r="75913" spans="47:47">
      <c r="AU75913" s="31"/>
    </row>
    <row r="75945" spans="47:47">
      <c r="AU75945" s="31"/>
    </row>
    <row r="75977" spans="47:47">
      <c r="AU75977" s="31"/>
    </row>
    <row r="76009" spans="47:47">
      <c r="AU76009" s="31"/>
    </row>
    <row r="76041" spans="47:47">
      <c r="AU76041" s="31"/>
    </row>
    <row r="76073" spans="47:47">
      <c r="AU76073" s="31"/>
    </row>
    <row r="76105" spans="47:47">
      <c r="AU76105" s="31"/>
    </row>
    <row r="76137" spans="47:47">
      <c r="AU76137" s="31"/>
    </row>
    <row r="76169" spans="47:47">
      <c r="AU76169" s="31"/>
    </row>
    <row r="76201" spans="47:47">
      <c r="AU76201" s="31"/>
    </row>
    <row r="76233" spans="47:47">
      <c r="AU76233" s="31"/>
    </row>
    <row r="76265" spans="47:47">
      <c r="AU76265" s="31"/>
    </row>
    <row r="76297" spans="47:47">
      <c r="AU76297" s="31"/>
    </row>
    <row r="76329" spans="47:47">
      <c r="AU76329" s="31"/>
    </row>
    <row r="76361" spans="47:47">
      <c r="AU76361" s="31"/>
    </row>
    <row r="76393" spans="47:47">
      <c r="AU76393" s="31"/>
    </row>
    <row r="76425" spans="47:47">
      <c r="AU76425" s="31"/>
    </row>
    <row r="76457" spans="47:47">
      <c r="AU76457" s="31"/>
    </row>
    <row r="76489" spans="47:47">
      <c r="AU76489" s="31"/>
    </row>
    <row r="76521" spans="47:47">
      <c r="AU76521" s="31"/>
    </row>
    <row r="76553" spans="47:47">
      <c r="AU76553" s="31"/>
    </row>
    <row r="76585" spans="47:47">
      <c r="AU76585" s="31"/>
    </row>
    <row r="76617" spans="47:47">
      <c r="AU76617" s="31"/>
    </row>
    <row r="76649" spans="47:47">
      <c r="AU76649" s="31"/>
    </row>
    <row r="76681" spans="47:47">
      <c r="AU76681" s="31"/>
    </row>
    <row r="76713" spans="47:47">
      <c r="AU76713" s="31"/>
    </row>
    <row r="76745" spans="47:47">
      <c r="AU76745" s="31"/>
    </row>
    <row r="76777" spans="47:47">
      <c r="AU76777" s="31"/>
    </row>
    <row r="76809" spans="47:47">
      <c r="AU76809" s="31"/>
    </row>
    <row r="76841" spans="47:47">
      <c r="AU76841" s="31"/>
    </row>
    <row r="76873" spans="47:47">
      <c r="AU76873" s="31"/>
    </row>
    <row r="76905" spans="47:47">
      <c r="AU76905" s="31"/>
    </row>
    <row r="76937" spans="47:47">
      <c r="AU76937" s="31"/>
    </row>
    <row r="76969" spans="47:47">
      <c r="AU76969" s="31"/>
    </row>
    <row r="77001" spans="47:47">
      <c r="AU77001" s="31"/>
    </row>
    <row r="77033" spans="47:47">
      <c r="AU77033" s="31"/>
    </row>
    <row r="77065" spans="47:47">
      <c r="AU77065" s="31"/>
    </row>
    <row r="77097" spans="47:47">
      <c r="AU77097" s="31"/>
    </row>
    <row r="77129" spans="47:47">
      <c r="AU77129" s="31"/>
    </row>
    <row r="77161" spans="47:47">
      <c r="AU77161" s="31"/>
    </row>
    <row r="77193" spans="47:47">
      <c r="AU77193" s="31"/>
    </row>
    <row r="77225" spans="47:47">
      <c r="AU77225" s="31"/>
    </row>
    <row r="77257" spans="47:47">
      <c r="AU77257" s="31"/>
    </row>
    <row r="77289" spans="47:47">
      <c r="AU77289" s="31"/>
    </row>
    <row r="77321" spans="47:47">
      <c r="AU77321" s="31"/>
    </row>
    <row r="77353" spans="47:47">
      <c r="AU77353" s="31"/>
    </row>
    <row r="77385" spans="47:47">
      <c r="AU77385" s="31"/>
    </row>
    <row r="77417" spans="47:47">
      <c r="AU77417" s="31"/>
    </row>
    <row r="77449" spans="47:47">
      <c r="AU77449" s="31"/>
    </row>
    <row r="77481" spans="47:47">
      <c r="AU77481" s="31"/>
    </row>
    <row r="77513" spans="47:47">
      <c r="AU77513" s="31"/>
    </row>
    <row r="77545" spans="47:47">
      <c r="AU77545" s="31"/>
    </row>
    <row r="77577" spans="47:47">
      <c r="AU77577" s="31"/>
    </row>
    <row r="77609" spans="47:47">
      <c r="AU77609" s="31"/>
    </row>
    <row r="77641" spans="47:47">
      <c r="AU77641" s="31"/>
    </row>
    <row r="77673" spans="47:47">
      <c r="AU77673" s="31"/>
    </row>
    <row r="77705" spans="47:47">
      <c r="AU77705" s="31"/>
    </row>
    <row r="77737" spans="47:47">
      <c r="AU77737" s="31"/>
    </row>
    <row r="77769" spans="47:47">
      <c r="AU77769" s="31"/>
    </row>
    <row r="77801" spans="47:47">
      <c r="AU77801" s="31"/>
    </row>
    <row r="77833" spans="47:47">
      <c r="AU77833" s="31"/>
    </row>
    <row r="77865" spans="47:47">
      <c r="AU77865" s="31"/>
    </row>
    <row r="77897" spans="47:47">
      <c r="AU77897" s="31"/>
    </row>
    <row r="77929" spans="47:47">
      <c r="AU77929" s="31"/>
    </row>
    <row r="77961" spans="47:47">
      <c r="AU77961" s="31"/>
    </row>
    <row r="77993" spans="47:47">
      <c r="AU77993" s="31"/>
    </row>
    <row r="78025" spans="47:47">
      <c r="AU78025" s="31"/>
    </row>
    <row r="78057" spans="47:47">
      <c r="AU78057" s="31"/>
    </row>
    <row r="78089" spans="47:47">
      <c r="AU78089" s="31"/>
    </row>
    <row r="78121" spans="47:47">
      <c r="AU78121" s="31"/>
    </row>
    <row r="78153" spans="47:47">
      <c r="AU78153" s="31"/>
    </row>
    <row r="78185" spans="47:47">
      <c r="AU78185" s="31"/>
    </row>
    <row r="78217" spans="47:47">
      <c r="AU78217" s="31"/>
    </row>
    <row r="78249" spans="47:47">
      <c r="AU78249" s="31"/>
    </row>
    <row r="78281" spans="47:47">
      <c r="AU78281" s="31"/>
    </row>
    <row r="78313" spans="47:47">
      <c r="AU78313" s="31"/>
    </row>
    <row r="78345" spans="47:47">
      <c r="AU78345" s="31"/>
    </row>
    <row r="78377" spans="47:47">
      <c r="AU78377" s="31"/>
    </row>
    <row r="78409" spans="47:47">
      <c r="AU78409" s="31"/>
    </row>
    <row r="78441" spans="47:47">
      <c r="AU78441" s="31"/>
    </row>
    <row r="78473" spans="47:47">
      <c r="AU78473" s="31"/>
    </row>
    <row r="78505" spans="47:47">
      <c r="AU78505" s="31"/>
    </row>
    <row r="78537" spans="47:47">
      <c r="AU78537" s="31"/>
    </row>
    <row r="78569" spans="47:47">
      <c r="AU78569" s="31"/>
    </row>
    <row r="78601" spans="47:47">
      <c r="AU78601" s="31"/>
    </row>
    <row r="78633" spans="47:47">
      <c r="AU78633" s="31"/>
    </row>
    <row r="78665" spans="47:47">
      <c r="AU78665" s="31"/>
    </row>
    <row r="78697" spans="47:47">
      <c r="AU78697" s="31"/>
    </row>
    <row r="78729" spans="47:47">
      <c r="AU78729" s="31"/>
    </row>
    <row r="78761" spans="47:47">
      <c r="AU78761" s="31"/>
    </row>
    <row r="78793" spans="47:47">
      <c r="AU78793" s="31"/>
    </row>
    <row r="78825" spans="47:47">
      <c r="AU78825" s="31"/>
    </row>
    <row r="78857" spans="47:47">
      <c r="AU78857" s="31"/>
    </row>
    <row r="78889" spans="47:47">
      <c r="AU78889" s="31"/>
    </row>
    <row r="78921" spans="47:47">
      <c r="AU78921" s="31"/>
    </row>
    <row r="78953" spans="47:47">
      <c r="AU78953" s="31"/>
    </row>
    <row r="78985" spans="47:47">
      <c r="AU78985" s="31"/>
    </row>
    <row r="79017" spans="47:47">
      <c r="AU79017" s="31"/>
    </row>
    <row r="79049" spans="47:47">
      <c r="AU79049" s="31"/>
    </row>
    <row r="79081" spans="47:47">
      <c r="AU79081" s="31"/>
    </row>
    <row r="79113" spans="47:47">
      <c r="AU79113" s="31"/>
    </row>
    <row r="79145" spans="47:47">
      <c r="AU79145" s="31"/>
    </row>
    <row r="79177" spans="47:47">
      <c r="AU79177" s="31"/>
    </row>
    <row r="79209" spans="47:47">
      <c r="AU79209" s="31"/>
    </row>
    <row r="79241" spans="47:47">
      <c r="AU79241" s="31"/>
    </row>
    <row r="79273" spans="47:47">
      <c r="AU79273" s="31"/>
    </row>
    <row r="79305" spans="47:47">
      <c r="AU79305" s="31"/>
    </row>
    <row r="79337" spans="47:47">
      <c r="AU79337" s="31"/>
    </row>
    <row r="79369" spans="47:47">
      <c r="AU79369" s="31"/>
    </row>
    <row r="79401" spans="47:47">
      <c r="AU79401" s="31"/>
    </row>
    <row r="79433" spans="47:47">
      <c r="AU79433" s="31"/>
    </row>
    <row r="79465" spans="47:47">
      <c r="AU79465" s="31"/>
    </row>
    <row r="79497" spans="47:47">
      <c r="AU79497" s="31"/>
    </row>
    <row r="79529" spans="47:47">
      <c r="AU79529" s="31"/>
    </row>
    <row r="79561" spans="47:47">
      <c r="AU79561" s="31"/>
    </row>
    <row r="79593" spans="47:47">
      <c r="AU79593" s="31"/>
    </row>
    <row r="79625" spans="47:47">
      <c r="AU79625" s="31"/>
    </row>
    <row r="79657" spans="47:47">
      <c r="AU79657" s="31"/>
    </row>
    <row r="79689" spans="47:47">
      <c r="AU79689" s="31"/>
    </row>
    <row r="79721" spans="47:47">
      <c r="AU79721" s="31"/>
    </row>
    <row r="79753" spans="47:47">
      <c r="AU79753" s="31"/>
    </row>
    <row r="79785" spans="47:47">
      <c r="AU79785" s="31"/>
    </row>
    <row r="79817" spans="47:47">
      <c r="AU79817" s="31"/>
    </row>
    <row r="79849" spans="47:47">
      <c r="AU79849" s="31"/>
    </row>
    <row r="79881" spans="47:47">
      <c r="AU79881" s="31"/>
    </row>
    <row r="79913" spans="47:47">
      <c r="AU79913" s="31"/>
    </row>
    <row r="79945" spans="47:47">
      <c r="AU79945" s="31"/>
    </row>
    <row r="79977" spans="47:47">
      <c r="AU79977" s="31"/>
    </row>
    <row r="80009" spans="47:47">
      <c r="AU80009" s="31"/>
    </row>
    <row r="80041" spans="47:47">
      <c r="AU80041" s="31"/>
    </row>
    <row r="80073" spans="47:47">
      <c r="AU80073" s="31"/>
    </row>
    <row r="80105" spans="47:47">
      <c r="AU80105" s="31"/>
    </row>
    <row r="80137" spans="47:47">
      <c r="AU80137" s="31"/>
    </row>
    <row r="80169" spans="47:47">
      <c r="AU80169" s="31"/>
    </row>
    <row r="80201" spans="47:47">
      <c r="AU80201" s="31"/>
    </row>
    <row r="80233" spans="47:47">
      <c r="AU80233" s="31"/>
    </row>
    <row r="80265" spans="47:47">
      <c r="AU80265" s="31"/>
    </row>
    <row r="80297" spans="47:47">
      <c r="AU80297" s="31"/>
    </row>
    <row r="80329" spans="47:47">
      <c r="AU80329" s="31"/>
    </row>
    <row r="80361" spans="47:47">
      <c r="AU80361" s="31"/>
    </row>
    <row r="80393" spans="47:47">
      <c r="AU80393" s="31"/>
    </row>
    <row r="80425" spans="47:47">
      <c r="AU80425" s="31"/>
    </row>
    <row r="80457" spans="47:47">
      <c r="AU80457" s="31"/>
    </row>
    <row r="80489" spans="47:47">
      <c r="AU80489" s="31"/>
    </row>
    <row r="80521" spans="47:47">
      <c r="AU80521" s="31"/>
    </row>
    <row r="80553" spans="47:47">
      <c r="AU80553" s="31"/>
    </row>
    <row r="80585" spans="47:47">
      <c r="AU80585" s="31"/>
    </row>
    <row r="80617" spans="47:47">
      <c r="AU80617" s="31"/>
    </row>
    <row r="80649" spans="47:47">
      <c r="AU80649" s="31"/>
    </row>
    <row r="80681" spans="47:47">
      <c r="AU80681" s="31"/>
    </row>
    <row r="80713" spans="47:47">
      <c r="AU80713" s="31"/>
    </row>
    <row r="80745" spans="47:47">
      <c r="AU80745" s="31"/>
    </row>
    <row r="80777" spans="47:47">
      <c r="AU80777" s="31"/>
    </row>
    <row r="80809" spans="47:47">
      <c r="AU80809" s="31"/>
    </row>
    <row r="80841" spans="47:47">
      <c r="AU80841" s="31"/>
    </row>
    <row r="80873" spans="47:47">
      <c r="AU80873" s="31"/>
    </row>
    <row r="80905" spans="47:47">
      <c r="AU80905" s="31"/>
    </row>
    <row r="80937" spans="47:47">
      <c r="AU80937" s="31"/>
    </row>
    <row r="80969" spans="47:47">
      <c r="AU80969" s="31"/>
    </row>
    <row r="81001" spans="47:47">
      <c r="AU81001" s="31"/>
    </row>
    <row r="81033" spans="47:47">
      <c r="AU81033" s="31"/>
    </row>
    <row r="81065" spans="47:47">
      <c r="AU81065" s="31"/>
    </row>
    <row r="81097" spans="47:47">
      <c r="AU81097" s="31"/>
    </row>
    <row r="81129" spans="47:47">
      <c r="AU81129" s="31"/>
    </row>
    <row r="81161" spans="47:47">
      <c r="AU81161" s="31"/>
    </row>
    <row r="81193" spans="47:47">
      <c r="AU81193" s="31"/>
    </row>
    <row r="81225" spans="47:47">
      <c r="AU81225" s="31"/>
    </row>
    <row r="81257" spans="47:47">
      <c r="AU81257" s="31"/>
    </row>
    <row r="81289" spans="47:47">
      <c r="AU81289" s="31"/>
    </row>
    <row r="81321" spans="47:47">
      <c r="AU81321" s="31"/>
    </row>
    <row r="81353" spans="47:47">
      <c r="AU81353" s="31"/>
    </row>
    <row r="81385" spans="47:47">
      <c r="AU81385" s="31"/>
    </row>
    <row r="81417" spans="47:47">
      <c r="AU81417" s="31"/>
    </row>
    <row r="81449" spans="47:47">
      <c r="AU81449" s="31"/>
    </row>
    <row r="81481" spans="47:47">
      <c r="AU81481" s="31"/>
    </row>
    <row r="81513" spans="47:47">
      <c r="AU81513" s="31"/>
    </row>
    <row r="81545" spans="47:47">
      <c r="AU81545" s="31"/>
    </row>
    <row r="81577" spans="47:47">
      <c r="AU81577" s="31"/>
    </row>
    <row r="81609" spans="47:47">
      <c r="AU81609" s="31"/>
    </row>
    <row r="81641" spans="47:47">
      <c r="AU81641" s="31"/>
    </row>
    <row r="81673" spans="47:47">
      <c r="AU81673" s="31"/>
    </row>
    <row r="81705" spans="47:47">
      <c r="AU81705" s="31"/>
    </row>
    <row r="81737" spans="47:47">
      <c r="AU81737" s="31"/>
    </row>
    <row r="81769" spans="47:47">
      <c r="AU81769" s="31"/>
    </row>
    <row r="81801" spans="47:47">
      <c r="AU81801" s="31"/>
    </row>
    <row r="81833" spans="47:47">
      <c r="AU81833" s="31"/>
    </row>
    <row r="81865" spans="47:47">
      <c r="AU81865" s="31"/>
    </row>
    <row r="81897" spans="47:47">
      <c r="AU81897" s="31"/>
    </row>
    <row r="81929" spans="47:47">
      <c r="AU81929" s="31"/>
    </row>
    <row r="81961" spans="47:47">
      <c r="AU81961" s="31"/>
    </row>
    <row r="81993" spans="47:47">
      <c r="AU81993" s="31"/>
    </row>
    <row r="82025" spans="47:47">
      <c r="AU82025" s="31"/>
    </row>
    <row r="82057" spans="47:47">
      <c r="AU82057" s="31"/>
    </row>
    <row r="82089" spans="47:47">
      <c r="AU82089" s="31"/>
    </row>
    <row r="82121" spans="47:47">
      <c r="AU82121" s="31"/>
    </row>
    <row r="82153" spans="47:47">
      <c r="AU82153" s="31"/>
    </row>
    <row r="82185" spans="47:47">
      <c r="AU82185" s="31"/>
    </row>
    <row r="82217" spans="47:47">
      <c r="AU82217" s="31"/>
    </row>
    <row r="82249" spans="47:47">
      <c r="AU82249" s="31"/>
    </row>
    <row r="82281" spans="47:47">
      <c r="AU82281" s="31"/>
    </row>
    <row r="82313" spans="47:47">
      <c r="AU82313" s="31"/>
    </row>
    <row r="82345" spans="47:47">
      <c r="AU82345" s="31"/>
    </row>
    <row r="82377" spans="47:47">
      <c r="AU82377" s="31"/>
    </row>
    <row r="82409" spans="47:47">
      <c r="AU82409" s="31"/>
    </row>
    <row r="82441" spans="47:47">
      <c r="AU82441" s="31"/>
    </row>
    <row r="82473" spans="47:47">
      <c r="AU82473" s="31"/>
    </row>
    <row r="82505" spans="47:47">
      <c r="AU82505" s="31"/>
    </row>
    <row r="82537" spans="47:47">
      <c r="AU82537" s="31"/>
    </row>
    <row r="82569" spans="47:47">
      <c r="AU82569" s="31"/>
    </row>
    <row r="82601" spans="47:47">
      <c r="AU82601" s="31"/>
    </row>
    <row r="82633" spans="47:47">
      <c r="AU82633" s="31"/>
    </row>
    <row r="82665" spans="47:47">
      <c r="AU82665" s="31"/>
    </row>
    <row r="82697" spans="47:47">
      <c r="AU82697" s="31"/>
    </row>
    <row r="82729" spans="47:47">
      <c r="AU82729" s="31"/>
    </row>
    <row r="82761" spans="47:47">
      <c r="AU82761" s="31"/>
    </row>
    <row r="82793" spans="47:47">
      <c r="AU82793" s="31"/>
    </row>
    <row r="82825" spans="47:47">
      <c r="AU82825" s="31"/>
    </row>
    <row r="82857" spans="47:47">
      <c r="AU82857" s="31"/>
    </row>
    <row r="82889" spans="47:47">
      <c r="AU82889" s="31"/>
    </row>
    <row r="82921" spans="47:47">
      <c r="AU82921" s="31"/>
    </row>
    <row r="82953" spans="47:47">
      <c r="AU82953" s="31"/>
    </row>
    <row r="82985" spans="47:47">
      <c r="AU82985" s="31"/>
    </row>
    <row r="83017" spans="47:47">
      <c r="AU83017" s="31"/>
    </row>
    <row r="83049" spans="47:47">
      <c r="AU83049" s="31"/>
    </row>
    <row r="83081" spans="47:47">
      <c r="AU83081" s="31"/>
    </row>
    <row r="83113" spans="47:47">
      <c r="AU83113" s="31"/>
    </row>
    <row r="83145" spans="47:47">
      <c r="AU83145" s="31"/>
    </row>
    <row r="83177" spans="47:47">
      <c r="AU83177" s="31"/>
    </row>
    <row r="83209" spans="47:47">
      <c r="AU83209" s="31"/>
    </row>
    <row r="83241" spans="47:47">
      <c r="AU83241" s="31"/>
    </row>
    <row r="83273" spans="47:47">
      <c r="AU83273" s="31"/>
    </row>
    <row r="83305" spans="47:47">
      <c r="AU83305" s="31"/>
    </row>
    <row r="83337" spans="47:47">
      <c r="AU83337" s="31"/>
    </row>
    <row r="83369" spans="47:47">
      <c r="AU83369" s="31"/>
    </row>
    <row r="83401" spans="47:47">
      <c r="AU83401" s="31"/>
    </row>
    <row r="83433" spans="47:47">
      <c r="AU83433" s="31"/>
    </row>
    <row r="83465" spans="47:47">
      <c r="AU83465" s="31"/>
    </row>
    <row r="83497" spans="47:47">
      <c r="AU83497" s="31"/>
    </row>
    <row r="83529" spans="47:47">
      <c r="AU83529" s="31"/>
    </row>
    <row r="83561" spans="47:47">
      <c r="AU83561" s="31"/>
    </row>
    <row r="83593" spans="47:47">
      <c r="AU83593" s="31"/>
    </row>
    <row r="83625" spans="47:47">
      <c r="AU83625" s="31"/>
    </row>
    <row r="83657" spans="47:47">
      <c r="AU83657" s="31"/>
    </row>
    <row r="83689" spans="47:47">
      <c r="AU83689" s="31"/>
    </row>
    <row r="83721" spans="47:47">
      <c r="AU83721" s="31"/>
    </row>
    <row r="83753" spans="47:47">
      <c r="AU83753" s="31"/>
    </row>
    <row r="83785" spans="47:47">
      <c r="AU83785" s="31"/>
    </row>
    <row r="83817" spans="47:47">
      <c r="AU83817" s="31"/>
    </row>
    <row r="83849" spans="47:47">
      <c r="AU83849" s="31"/>
    </row>
    <row r="83881" spans="47:47">
      <c r="AU83881" s="31"/>
    </row>
    <row r="83913" spans="47:47">
      <c r="AU83913" s="31"/>
    </row>
    <row r="83945" spans="47:47">
      <c r="AU83945" s="31"/>
    </row>
    <row r="83977" spans="47:47">
      <c r="AU83977" s="31"/>
    </row>
    <row r="84009" spans="47:47">
      <c r="AU84009" s="31"/>
    </row>
    <row r="84041" spans="47:47">
      <c r="AU84041" s="31"/>
    </row>
    <row r="84073" spans="47:47">
      <c r="AU84073" s="31"/>
    </row>
    <row r="84105" spans="47:47">
      <c r="AU84105" s="31"/>
    </row>
    <row r="84137" spans="47:47">
      <c r="AU84137" s="31"/>
    </row>
    <row r="84169" spans="47:47">
      <c r="AU84169" s="31"/>
    </row>
    <row r="84201" spans="47:47">
      <c r="AU84201" s="31"/>
    </row>
    <row r="84233" spans="47:47">
      <c r="AU84233" s="31"/>
    </row>
    <row r="84265" spans="47:47">
      <c r="AU84265" s="31"/>
    </row>
    <row r="84297" spans="47:47">
      <c r="AU84297" s="31"/>
    </row>
    <row r="84329" spans="47:47">
      <c r="AU84329" s="31"/>
    </row>
    <row r="84361" spans="47:47">
      <c r="AU84361" s="31"/>
    </row>
    <row r="84393" spans="47:47">
      <c r="AU84393" s="31"/>
    </row>
    <row r="84425" spans="47:47">
      <c r="AU84425" s="31"/>
    </row>
    <row r="84457" spans="47:47">
      <c r="AU84457" s="31"/>
    </row>
    <row r="84489" spans="47:47">
      <c r="AU84489" s="31"/>
    </row>
    <row r="84521" spans="47:47">
      <c r="AU84521" s="31"/>
    </row>
    <row r="84553" spans="47:47">
      <c r="AU84553" s="31"/>
    </row>
    <row r="84585" spans="47:47">
      <c r="AU84585" s="31"/>
    </row>
    <row r="84617" spans="47:47">
      <c r="AU84617" s="31"/>
    </row>
    <row r="84649" spans="47:47">
      <c r="AU84649" s="31"/>
    </row>
    <row r="84681" spans="47:47">
      <c r="AU84681" s="31"/>
    </row>
    <row r="84713" spans="47:47">
      <c r="AU84713" s="31"/>
    </row>
    <row r="84745" spans="47:47">
      <c r="AU84745" s="31"/>
    </row>
    <row r="84777" spans="47:47">
      <c r="AU84777" s="31"/>
    </row>
    <row r="84809" spans="47:47">
      <c r="AU84809" s="31"/>
    </row>
    <row r="84841" spans="47:47">
      <c r="AU84841" s="31"/>
    </row>
    <row r="84873" spans="47:47">
      <c r="AU84873" s="31"/>
    </row>
    <row r="84905" spans="47:47">
      <c r="AU84905" s="31"/>
    </row>
    <row r="84937" spans="47:47">
      <c r="AU84937" s="31"/>
    </row>
    <row r="84969" spans="47:47">
      <c r="AU84969" s="31"/>
    </row>
    <row r="85001" spans="47:47">
      <c r="AU85001" s="31"/>
    </row>
    <row r="85033" spans="47:47">
      <c r="AU85033" s="31"/>
    </row>
    <row r="85065" spans="47:47">
      <c r="AU85065" s="31"/>
    </row>
    <row r="85097" spans="47:47">
      <c r="AU85097" s="31"/>
    </row>
    <row r="85129" spans="47:47">
      <c r="AU85129" s="31"/>
    </row>
    <row r="85161" spans="47:47">
      <c r="AU85161" s="31"/>
    </row>
    <row r="85193" spans="47:47">
      <c r="AU85193" s="31"/>
    </row>
    <row r="85225" spans="47:47">
      <c r="AU85225" s="31"/>
    </row>
    <row r="85257" spans="47:47">
      <c r="AU85257" s="31"/>
    </row>
    <row r="85289" spans="47:47">
      <c r="AU85289" s="31"/>
    </row>
    <row r="85321" spans="47:47">
      <c r="AU85321" s="31"/>
    </row>
    <row r="85353" spans="47:47">
      <c r="AU85353" s="31"/>
    </row>
    <row r="85385" spans="47:47">
      <c r="AU85385" s="31"/>
    </row>
    <row r="85417" spans="47:47">
      <c r="AU85417" s="31"/>
    </row>
    <row r="85449" spans="47:47">
      <c r="AU85449" s="31"/>
    </row>
    <row r="85481" spans="47:47">
      <c r="AU85481" s="31"/>
    </row>
    <row r="85513" spans="47:47">
      <c r="AU85513" s="31"/>
    </row>
    <row r="85545" spans="47:47">
      <c r="AU85545" s="31"/>
    </row>
    <row r="85577" spans="47:47">
      <c r="AU85577" s="31"/>
    </row>
    <row r="85609" spans="47:47">
      <c r="AU85609" s="31"/>
    </row>
    <row r="85641" spans="47:47">
      <c r="AU85641" s="31"/>
    </row>
    <row r="85673" spans="47:47">
      <c r="AU85673" s="31"/>
    </row>
    <row r="85705" spans="47:47">
      <c r="AU85705" s="31"/>
    </row>
    <row r="85737" spans="47:47">
      <c r="AU85737" s="31"/>
    </row>
    <row r="85769" spans="47:47">
      <c r="AU85769" s="31"/>
    </row>
    <row r="85801" spans="47:47">
      <c r="AU85801" s="31"/>
    </row>
    <row r="85833" spans="47:47">
      <c r="AU85833" s="31"/>
    </row>
    <row r="85865" spans="47:47">
      <c r="AU85865" s="31"/>
    </row>
    <row r="85897" spans="47:47">
      <c r="AU85897" s="31"/>
    </row>
    <row r="85929" spans="47:47">
      <c r="AU85929" s="31"/>
    </row>
    <row r="85961" spans="47:47">
      <c r="AU85961" s="31"/>
    </row>
    <row r="85993" spans="47:47">
      <c r="AU85993" s="31"/>
    </row>
    <row r="86025" spans="47:47">
      <c r="AU86025" s="31"/>
    </row>
    <row r="86057" spans="47:47">
      <c r="AU86057" s="31"/>
    </row>
    <row r="86089" spans="47:47">
      <c r="AU86089" s="31"/>
    </row>
    <row r="86121" spans="47:47">
      <c r="AU86121" s="31"/>
    </row>
    <row r="86153" spans="47:47">
      <c r="AU86153" s="31"/>
    </row>
    <row r="86185" spans="47:47">
      <c r="AU86185" s="31"/>
    </row>
    <row r="86217" spans="47:47">
      <c r="AU86217" s="31"/>
    </row>
    <row r="86249" spans="47:47">
      <c r="AU86249" s="31"/>
    </row>
    <row r="86281" spans="47:47">
      <c r="AU86281" s="31"/>
    </row>
    <row r="86313" spans="47:47">
      <c r="AU86313" s="31"/>
    </row>
    <row r="86345" spans="47:47">
      <c r="AU86345" s="31"/>
    </row>
    <row r="86377" spans="47:47">
      <c r="AU86377" s="31"/>
    </row>
    <row r="86409" spans="47:47">
      <c r="AU86409" s="31"/>
    </row>
    <row r="86441" spans="47:47">
      <c r="AU86441" s="31"/>
    </row>
    <row r="86473" spans="47:47">
      <c r="AU86473" s="31"/>
    </row>
    <row r="86505" spans="47:47">
      <c r="AU86505" s="31"/>
    </row>
    <row r="86537" spans="47:47">
      <c r="AU86537" s="31"/>
    </row>
    <row r="86569" spans="47:47">
      <c r="AU86569" s="31"/>
    </row>
    <row r="86601" spans="47:47">
      <c r="AU86601" s="31"/>
    </row>
    <row r="86633" spans="47:47">
      <c r="AU86633" s="31"/>
    </row>
    <row r="86665" spans="47:47">
      <c r="AU86665" s="31"/>
    </row>
    <row r="86697" spans="47:47">
      <c r="AU86697" s="31"/>
    </row>
    <row r="86729" spans="47:47">
      <c r="AU86729" s="31"/>
    </row>
    <row r="86761" spans="47:47">
      <c r="AU86761" s="31"/>
    </row>
    <row r="86793" spans="47:47">
      <c r="AU86793" s="31"/>
    </row>
    <row r="86825" spans="47:47">
      <c r="AU86825" s="31"/>
    </row>
    <row r="86857" spans="47:47">
      <c r="AU86857" s="31"/>
    </row>
    <row r="86889" spans="47:47">
      <c r="AU86889" s="31"/>
    </row>
    <row r="86921" spans="47:47">
      <c r="AU86921" s="31"/>
    </row>
    <row r="86953" spans="47:47">
      <c r="AU86953" s="31"/>
    </row>
    <row r="86985" spans="47:47">
      <c r="AU86985" s="31"/>
    </row>
    <row r="87017" spans="47:47">
      <c r="AU87017" s="31"/>
    </row>
    <row r="87049" spans="47:47">
      <c r="AU87049" s="31"/>
    </row>
    <row r="87081" spans="47:47">
      <c r="AU87081" s="31"/>
    </row>
    <row r="87113" spans="47:47">
      <c r="AU87113" s="31"/>
    </row>
    <row r="87145" spans="47:47">
      <c r="AU87145" s="31"/>
    </row>
    <row r="87177" spans="47:47">
      <c r="AU87177" s="31"/>
    </row>
    <row r="87209" spans="47:47">
      <c r="AU87209" s="31"/>
    </row>
    <row r="87241" spans="47:47">
      <c r="AU87241" s="31"/>
    </row>
    <row r="87273" spans="47:47">
      <c r="AU87273" s="31"/>
    </row>
    <row r="87305" spans="47:47">
      <c r="AU87305" s="31"/>
    </row>
    <row r="87337" spans="47:47">
      <c r="AU87337" s="31"/>
    </row>
    <row r="87369" spans="47:47">
      <c r="AU87369" s="31"/>
    </row>
    <row r="87401" spans="47:47">
      <c r="AU87401" s="31"/>
    </row>
    <row r="87433" spans="47:47">
      <c r="AU87433" s="31"/>
    </row>
    <row r="87465" spans="47:47">
      <c r="AU87465" s="31"/>
    </row>
    <row r="87497" spans="47:47">
      <c r="AU87497" s="31"/>
    </row>
    <row r="87529" spans="47:47">
      <c r="AU87529" s="31"/>
    </row>
    <row r="87561" spans="47:47">
      <c r="AU87561" s="31"/>
    </row>
    <row r="87593" spans="47:47">
      <c r="AU87593" s="31"/>
    </row>
    <row r="87625" spans="47:47">
      <c r="AU87625" s="31"/>
    </row>
    <row r="87657" spans="47:47">
      <c r="AU87657" s="31"/>
    </row>
    <row r="87689" spans="47:47">
      <c r="AU87689" s="31"/>
    </row>
    <row r="87721" spans="47:47">
      <c r="AU87721" s="31"/>
    </row>
    <row r="87753" spans="47:47">
      <c r="AU87753" s="31"/>
    </row>
    <row r="87785" spans="47:47">
      <c r="AU87785" s="31"/>
    </row>
    <row r="87817" spans="47:47">
      <c r="AU87817" s="31"/>
    </row>
    <row r="87849" spans="47:47">
      <c r="AU87849" s="31"/>
    </row>
    <row r="87881" spans="47:47">
      <c r="AU87881" s="31"/>
    </row>
    <row r="87913" spans="47:47">
      <c r="AU87913" s="31"/>
    </row>
    <row r="87945" spans="47:47">
      <c r="AU87945" s="31"/>
    </row>
    <row r="87977" spans="47:47">
      <c r="AU87977" s="31"/>
    </row>
    <row r="88009" spans="47:47">
      <c r="AU88009" s="31"/>
    </row>
    <row r="88041" spans="47:47">
      <c r="AU88041" s="31"/>
    </row>
    <row r="88073" spans="47:47">
      <c r="AU88073" s="31"/>
    </row>
    <row r="88105" spans="47:47">
      <c r="AU88105" s="31"/>
    </row>
    <row r="88137" spans="47:47">
      <c r="AU88137" s="31"/>
    </row>
    <row r="88169" spans="47:47">
      <c r="AU88169" s="31"/>
    </row>
    <row r="88201" spans="47:47">
      <c r="AU88201" s="31"/>
    </row>
    <row r="88233" spans="47:47">
      <c r="AU88233" s="31"/>
    </row>
    <row r="88265" spans="47:47">
      <c r="AU88265" s="31"/>
    </row>
    <row r="88297" spans="47:47">
      <c r="AU88297" s="31"/>
    </row>
    <row r="88329" spans="47:47">
      <c r="AU88329" s="31"/>
    </row>
    <row r="88361" spans="47:47">
      <c r="AU88361" s="31"/>
    </row>
    <row r="88393" spans="47:47">
      <c r="AU88393" s="31"/>
    </row>
    <row r="88425" spans="47:47">
      <c r="AU88425" s="31"/>
    </row>
    <row r="88457" spans="47:47">
      <c r="AU88457" s="31"/>
    </row>
    <row r="88489" spans="47:47">
      <c r="AU88489" s="31"/>
    </row>
    <row r="88521" spans="47:47">
      <c r="AU88521" s="31"/>
    </row>
    <row r="88553" spans="47:47">
      <c r="AU88553" s="31"/>
    </row>
    <row r="88585" spans="47:47">
      <c r="AU88585" s="31"/>
    </row>
    <row r="88617" spans="47:47">
      <c r="AU88617" s="31"/>
    </row>
    <row r="88649" spans="47:47">
      <c r="AU88649" s="31"/>
    </row>
    <row r="88681" spans="47:47">
      <c r="AU88681" s="31"/>
    </row>
    <row r="88713" spans="47:47">
      <c r="AU88713" s="31"/>
    </row>
    <row r="88745" spans="47:47">
      <c r="AU88745" s="31"/>
    </row>
    <row r="88777" spans="47:47">
      <c r="AU88777" s="31"/>
    </row>
    <row r="88809" spans="47:47">
      <c r="AU88809" s="31"/>
    </row>
    <row r="88841" spans="47:47">
      <c r="AU88841" s="31"/>
    </row>
    <row r="88873" spans="47:47">
      <c r="AU88873" s="31"/>
    </row>
    <row r="88905" spans="47:47">
      <c r="AU88905" s="31"/>
    </row>
    <row r="88937" spans="47:47">
      <c r="AU88937" s="31"/>
    </row>
    <row r="88969" spans="47:47">
      <c r="AU88969" s="31"/>
    </row>
    <row r="89001" spans="47:47">
      <c r="AU89001" s="31"/>
    </row>
    <row r="89033" spans="47:47">
      <c r="AU89033" s="31"/>
    </row>
    <row r="89065" spans="47:47">
      <c r="AU89065" s="31"/>
    </row>
    <row r="89097" spans="47:47">
      <c r="AU89097" s="31"/>
    </row>
    <row r="89129" spans="47:47">
      <c r="AU89129" s="31"/>
    </row>
    <row r="89161" spans="47:47">
      <c r="AU89161" s="31"/>
    </row>
    <row r="89193" spans="47:47">
      <c r="AU89193" s="31"/>
    </row>
    <row r="89225" spans="47:47">
      <c r="AU89225" s="31"/>
    </row>
    <row r="89257" spans="47:47">
      <c r="AU89257" s="31"/>
    </row>
    <row r="89289" spans="47:47">
      <c r="AU89289" s="31"/>
    </row>
    <row r="89321" spans="47:47">
      <c r="AU89321" s="31"/>
    </row>
    <row r="89353" spans="47:47">
      <c r="AU89353" s="31"/>
    </row>
    <row r="89385" spans="47:47">
      <c r="AU89385" s="31"/>
    </row>
    <row r="89417" spans="47:47">
      <c r="AU89417" s="31"/>
    </row>
    <row r="89449" spans="47:47">
      <c r="AU89449" s="31"/>
    </row>
    <row r="89481" spans="47:47">
      <c r="AU89481" s="31"/>
    </row>
    <row r="89513" spans="47:47">
      <c r="AU89513" s="31"/>
    </row>
    <row r="89545" spans="47:47">
      <c r="AU89545" s="31"/>
    </row>
    <row r="89577" spans="47:47">
      <c r="AU89577" s="31"/>
    </row>
    <row r="89609" spans="47:47">
      <c r="AU89609" s="31"/>
    </row>
    <row r="89641" spans="47:47">
      <c r="AU89641" s="31"/>
    </row>
    <row r="89673" spans="47:47">
      <c r="AU89673" s="31"/>
    </row>
    <row r="89705" spans="47:47">
      <c r="AU89705" s="31"/>
    </row>
    <row r="89737" spans="47:47">
      <c r="AU89737" s="31"/>
    </row>
    <row r="89769" spans="47:47">
      <c r="AU89769" s="31"/>
    </row>
    <row r="89801" spans="47:47">
      <c r="AU89801" s="31"/>
    </row>
    <row r="89833" spans="47:47">
      <c r="AU89833" s="31"/>
    </row>
    <row r="89865" spans="47:47">
      <c r="AU89865" s="31"/>
    </row>
    <row r="89897" spans="47:47">
      <c r="AU89897" s="31"/>
    </row>
    <row r="89929" spans="47:47">
      <c r="AU89929" s="31"/>
    </row>
    <row r="89961" spans="47:47">
      <c r="AU89961" s="31"/>
    </row>
    <row r="89993" spans="47:47">
      <c r="AU89993" s="31"/>
    </row>
    <row r="90025" spans="47:47">
      <c r="AU90025" s="31"/>
    </row>
    <row r="90057" spans="47:47">
      <c r="AU90057" s="31"/>
    </row>
    <row r="90089" spans="47:47">
      <c r="AU90089" s="31"/>
    </row>
    <row r="90121" spans="47:47">
      <c r="AU90121" s="31"/>
    </row>
    <row r="90153" spans="47:47">
      <c r="AU90153" s="31"/>
    </row>
    <row r="90185" spans="47:47">
      <c r="AU90185" s="31"/>
    </row>
    <row r="90217" spans="47:47">
      <c r="AU90217" s="31"/>
    </row>
    <row r="90249" spans="47:47">
      <c r="AU90249" s="31"/>
    </row>
    <row r="90281" spans="47:47">
      <c r="AU90281" s="31"/>
    </row>
    <row r="90313" spans="47:47">
      <c r="AU90313" s="31"/>
    </row>
    <row r="90345" spans="47:47">
      <c r="AU90345" s="31"/>
    </row>
    <row r="90377" spans="47:47">
      <c r="AU90377" s="31"/>
    </row>
    <row r="90409" spans="47:47">
      <c r="AU90409" s="31"/>
    </row>
    <row r="90441" spans="47:47">
      <c r="AU90441" s="31"/>
    </row>
    <row r="90473" spans="47:47">
      <c r="AU90473" s="31"/>
    </row>
    <row r="90505" spans="47:47">
      <c r="AU90505" s="31"/>
    </row>
    <row r="90537" spans="47:47">
      <c r="AU90537" s="31"/>
    </row>
    <row r="90569" spans="47:47">
      <c r="AU90569" s="31"/>
    </row>
    <row r="90601" spans="47:47">
      <c r="AU90601" s="31"/>
    </row>
    <row r="90633" spans="47:47">
      <c r="AU90633" s="31"/>
    </row>
    <row r="90665" spans="47:47">
      <c r="AU90665" s="31"/>
    </row>
    <row r="90697" spans="47:47">
      <c r="AU90697" s="31"/>
    </row>
    <row r="90729" spans="47:47">
      <c r="AU90729" s="31"/>
    </row>
    <row r="90761" spans="47:47">
      <c r="AU90761" s="31"/>
    </row>
    <row r="90793" spans="47:47">
      <c r="AU90793" s="31"/>
    </row>
    <row r="90825" spans="47:47">
      <c r="AU90825" s="31"/>
    </row>
    <row r="90857" spans="47:47">
      <c r="AU90857" s="31"/>
    </row>
    <row r="90889" spans="47:47">
      <c r="AU90889" s="31"/>
    </row>
    <row r="90921" spans="47:47">
      <c r="AU90921" s="31"/>
    </row>
    <row r="90953" spans="47:47">
      <c r="AU90953" s="31"/>
    </row>
    <row r="90985" spans="47:47">
      <c r="AU90985" s="31"/>
    </row>
    <row r="91017" spans="47:47">
      <c r="AU91017" s="31"/>
    </row>
    <row r="91049" spans="47:47">
      <c r="AU91049" s="31"/>
    </row>
    <row r="91081" spans="47:47">
      <c r="AU91081" s="31"/>
    </row>
    <row r="91113" spans="47:47">
      <c r="AU91113" s="31"/>
    </row>
    <row r="91145" spans="47:47">
      <c r="AU91145" s="31"/>
    </row>
    <row r="91177" spans="47:47">
      <c r="AU91177" s="31"/>
    </row>
    <row r="91209" spans="47:47">
      <c r="AU91209" s="31"/>
    </row>
    <row r="91241" spans="47:47">
      <c r="AU91241" s="31"/>
    </row>
    <row r="91273" spans="47:47">
      <c r="AU91273" s="31"/>
    </row>
    <row r="91305" spans="47:47">
      <c r="AU91305" s="31"/>
    </row>
    <row r="91337" spans="47:47">
      <c r="AU91337" s="31"/>
    </row>
    <row r="91369" spans="47:47">
      <c r="AU91369" s="31"/>
    </row>
    <row r="91401" spans="47:47">
      <c r="AU91401" s="31"/>
    </row>
    <row r="91433" spans="47:47">
      <c r="AU91433" s="31"/>
    </row>
    <row r="91465" spans="47:47">
      <c r="AU91465" s="31"/>
    </row>
    <row r="91497" spans="47:47">
      <c r="AU91497" s="31"/>
    </row>
    <row r="91529" spans="47:47">
      <c r="AU91529" s="31"/>
    </row>
    <row r="91561" spans="47:47">
      <c r="AU91561" s="31"/>
    </row>
    <row r="91593" spans="47:47">
      <c r="AU91593" s="31"/>
    </row>
    <row r="91625" spans="47:47">
      <c r="AU91625" s="31"/>
    </row>
    <row r="91657" spans="47:47">
      <c r="AU91657" s="31"/>
    </row>
    <row r="91689" spans="47:47">
      <c r="AU91689" s="31"/>
    </row>
    <row r="91721" spans="47:47">
      <c r="AU91721" s="31"/>
    </row>
    <row r="91753" spans="47:47">
      <c r="AU91753" s="31"/>
    </row>
    <row r="91785" spans="47:47">
      <c r="AU91785" s="31"/>
    </row>
    <row r="91817" spans="47:47">
      <c r="AU91817" s="31"/>
    </row>
    <row r="91849" spans="47:47">
      <c r="AU91849" s="31"/>
    </row>
    <row r="91881" spans="47:47">
      <c r="AU91881" s="31"/>
    </row>
    <row r="91913" spans="47:47">
      <c r="AU91913" s="31"/>
    </row>
    <row r="91945" spans="47:47">
      <c r="AU91945" s="31"/>
    </row>
    <row r="91977" spans="47:47">
      <c r="AU91977" s="31"/>
    </row>
    <row r="92009" spans="47:47">
      <c r="AU92009" s="31"/>
    </row>
    <row r="92041" spans="47:47">
      <c r="AU92041" s="31"/>
    </row>
    <row r="92073" spans="47:47">
      <c r="AU92073" s="31"/>
    </row>
    <row r="92105" spans="47:47">
      <c r="AU92105" s="31"/>
    </row>
    <row r="92137" spans="47:47">
      <c r="AU92137" s="31"/>
    </row>
    <row r="92169" spans="47:47">
      <c r="AU92169" s="31"/>
    </row>
    <row r="92201" spans="47:47">
      <c r="AU92201" s="31"/>
    </row>
    <row r="92233" spans="47:47">
      <c r="AU92233" s="31"/>
    </row>
    <row r="92265" spans="47:47">
      <c r="AU92265" s="31"/>
    </row>
    <row r="92297" spans="47:47">
      <c r="AU92297" s="31"/>
    </row>
    <row r="92329" spans="47:47">
      <c r="AU92329" s="31"/>
    </row>
    <row r="92361" spans="47:47">
      <c r="AU92361" s="31"/>
    </row>
    <row r="92393" spans="47:47">
      <c r="AU92393" s="31"/>
    </row>
    <row r="92425" spans="47:47">
      <c r="AU92425" s="31"/>
    </row>
    <row r="92457" spans="47:47">
      <c r="AU92457" s="31"/>
    </row>
    <row r="92489" spans="47:47">
      <c r="AU92489" s="31"/>
    </row>
    <row r="92521" spans="47:47">
      <c r="AU92521" s="31"/>
    </row>
    <row r="92553" spans="47:47">
      <c r="AU92553" s="31"/>
    </row>
    <row r="92585" spans="47:47">
      <c r="AU92585" s="31"/>
    </row>
    <row r="92617" spans="47:47">
      <c r="AU92617" s="31"/>
    </row>
    <row r="92649" spans="47:47">
      <c r="AU92649" s="31"/>
    </row>
    <row r="92681" spans="47:47">
      <c r="AU92681" s="31"/>
    </row>
    <row r="92713" spans="47:47">
      <c r="AU92713" s="31"/>
    </row>
    <row r="92745" spans="47:47">
      <c r="AU92745" s="31"/>
    </row>
    <row r="92777" spans="47:47">
      <c r="AU92777" s="31"/>
    </row>
    <row r="92809" spans="47:47">
      <c r="AU92809" s="31"/>
    </row>
    <row r="92841" spans="47:47">
      <c r="AU92841" s="31"/>
    </row>
    <row r="92873" spans="47:47">
      <c r="AU92873" s="31"/>
    </row>
    <row r="92905" spans="47:47">
      <c r="AU92905" s="31"/>
    </row>
    <row r="92937" spans="47:47">
      <c r="AU92937" s="31"/>
    </row>
    <row r="92969" spans="47:47">
      <c r="AU92969" s="31"/>
    </row>
    <row r="93001" spans="47:47">
      <c r="AU93001" s="31"/>
    </row>
    <row r="93033" spans="47:47">
      <c r="AU93033" s="31"/>
    </row>
    <row r="93065" spans="47:47">
      <c r="AU93065" s="31"/>
    </row>
    <row r="93097" spans="47:47">
      <c r="AU93097" s="31"/>
    </row>
    <row r="93129" spans="47:47">
      <c r="AU93129" s="31"/>
    </row>
    <row r="93161" spans="47:47">
      <c r="AU93161" s="31"/>
    </row>
    <row r="93193" spans="47:47">
      <c r="AU93193" s="31"/>
    </row>
    <row r="93225" spans="47:47">
      <c r="AU93225" s="31"/>
    </row>
    <row r="93257" spans="47:47">
      <c r="AU93257" s="31"/>
    </row>
    <row r="93289" spans="47:47">
      <c r="AU93289" s="31"/>
    </row>
    <row r="93321" spans="47:47">
      <c r="AU93321" s="31"/>
    </row>
    <row r="93353" spans="47:47">
      <c r="AU93353" s="31"/>
    </row>
    <row r="93385" spans="47:47">
      <c r="AU93385" s="31"/>
    </row>
    <row r="93417" spans="47:47">
      <c r="AU93417" s="31"/>
    </row>
    <row r="93449" spans="47:47">
      <c r="AU93449" s="31"/>
    </row>
    <row r="93481" spans="47:47">
      <c r="AU93481" s="31"/>
    </row>
    <row r="93513" spans="47:47">
      <c r="AU93513" s="31"/>
    </row>
    <row r="93545" spans="47:47">
      <c r="AU93545" s="31"/>
    </row>
    <row r="93577" spans="47:47">
      <c r="AU93577" s="31"/>
    </row>
    <row r="93609" spans="47:47">
      <c r="AU93609" s="31"/>
    </row>
    <row r="93641" spans="47:47">
      <c r="AU93641" s="31"/>
    </row>
    <row r="93673" spans="47:47">
      <c r="AU93673" s="31"/>
    </row>
    <row r="93705" spans="47:47">
      <c r="AU93705" s="31"/>
    </row>
    <row r="93737" spans="47:47">
      <c r="AU93737" s="31"/>
    </row>
    <row r="93769" spans="47:47">
      <c r="AU93769" s="31"/>
    </row>
    <row r="93801" spans="47:47">
      <c r="AU93801" s="31"/>
    </row>
    <row r="93833" spans="47:47">
      <c r="AU93833" s="31"/>
    </row>
    <row r="93865" spans="47:47">
      <c r="AU93865" s="31"/>
    </row>
    <row r="93897" spans="47:47">
      <c r="AU93897" s="31"/>
    </row>
    <row r="93929" spans="47:47">
      <c r="AU93929" s="31"/>
    </row>
    <row r="93961" spans="47:47">
      <c r="AU93961" s="31"/>
    </row>
    <row r="93993" spans="47:47">
      <c r="AU93993" s="31"/>
    </row>
    <row r="94025" spans="47:47">
      <c r="AU94025" s="31"/>
    </row>
    <row r="94057" spans="47:47">
      <c r="AU94057" s="31"/>
    </row>
    <row r="94089" spans="47:47">
      <c r="AU94089" s="31"/>
    </row>
    <row r="94121" spans="47:47">
      <c r="AU94121" s="31"/>
    </row>
    <row r="94153" spans="47:47">
      <c r="AU94153" s="31"/>
    </row>
    <row r="94185" spans="47:47">
      <c r="AU94185" s="31"/>
    </row>
    <row r="94217" spans="47:47">
      <c r="AU94217" s="31"/>
    </row>
    <row r="94249" spans="47:47">
      <c r="AU94249" s="31"/>
    </row>
    <row r="94281" spans="47:47">
      <c r="AU94281" s="31"/>
    </row>
    <row r="94313" spans="47:47">
      <c r="AU94313" s="31"/>
    </row>
    <row r="94345" spans="47:47">
      <c r="AU94345" s="31"/>
    </row>
    <row r="94377" spans="47:47">
      <c r="AU94377" s="31"/>
    </row>
    <row r="94409" spans="47:47">
      <c r="AU94409" s="31"/>
    </row>
    <row r="94441" spans="47:47">
      <c r="AU94441" s="31"/>
    </row>
    <row r="94473" spans="47:47">
      <c r="AU94473" s="31"/>
    </row>
    <row r="94505" spans="47:47">
      <c r="AU94505" s="31"/>
    </row>
    <row r="94537" spans="47:47">
      <c r="AU94537" s="31"/>
    </row>
    <row r="94569" spans="47:47">
      <c r="AU94569" s="31"/>
    </row>
    <row r="94601" spans="47:47">
      <c r="AU94601" s="31"/>
    </row>
    <row r="94633" spans="47:47">
      <c r="AU94633" s="31"/>
    </row>
    <row r="94665" spans="47:47">
      <c r="AU94665" s="31"/>
    </row>
    <row r="94697" spans="47:47">
      <c r="AU94697" s="31"/>
    </row>
    <row r="94729" spans="47:47">
      <c r="AU94729" s="31"/>
    </row>
    <row r="94761" spans="47:47">
      <c r="AU94761" s="31"/>
    </row>
    <row r="94793" spans="47:47">
      <c r="AU94793" s="31"/>
    </row>
    <row r="94825" spans="47:47">
      <c r="AU94825" s="31"/>
    </row>
    <row r="94857" spans="47:47">
      <c r="AU94857" s="31"/>
    </row>
    <row r="94889" spans="47:47">
      <c r="AU94889" s="31"/>
    </row>
    <row r="94921" spans="47:47">
      <c r="AU94921" s="31"/>
    </row>
    <row r="94953" spans="47:47">
      <c r="AU94953" s="31"/>
    </row>
    <row r="94985" spans="47:47">
      <c r="AU94985" s="31"/>
    </row>
    <row r="95017" spans="47:47">
      <c r="AU95017" s="31"/>
    </row>
    <row r="95049" spans="47:47">
      <c r="AU95049" s="31"/>
    </row>
    <row r="95081" spans="47:47">
      <c r="AU95081" s="31"/>
    </row>
    <row r="95113" spans="47:47">
      <c r="AU95113" s="31"/>
    </row>
    <row r="95145" spans="47:47">
      <c r="AU95145" s="31"/>
    </row>
    <row r="95177" spans="47:47">
      <c r="AU95177" s="31"/>
    </row>
    <row r="95209" spans="47:47">
      <c r="AU95209" s="31"/>
    </row>
    <row r="95241" spans="47:47">
      <c r="AU95241" s="31"/>
    </row>
    <row r="95273" spans="47:47">
      <c r="AU95273" s="31"/>
    </row>
    <row r="95305" spans="47:47">
      <c r="AU95305" s="31"/>
    </row>
    <row r="95337" spans="47:47">
      <c r="AU95337" s="31"/>
    </row>
    <row r="95369" spans="47:47">
      <c r="AU95369" s="31"/>
    </row>
    <row r="95401" spans="47:47">
      <c r="AU95401" s="31"/>
    </row>
    <row r="95433" spans="47:47">
      <c r="AU95433" s="31"/>
    </row>
    <row r="95465" spans="47:47">
      <c r="AU95465" s="31"/>
    </row>
    <row r="95497" spans="47:47">
      <c r="AU95497" s="31"/>
    </row>
    <row r="95529" spans="47:47">
      <c r="AU95529" s="31"/>
    </row>
    <row r="95561" spans="47:47">
      <c r="AU95561" s="31"/>
    </row>
    <row r="95593" spans="47:47">
      <c r="AU95593" s="31"/>
    </row>
    <row r="95625" spans="47:47">
      <c r="AU95625" s="31"/>
    </row>
    <row r="95657" spans="47:47">
      <c r="AU95657" s="31"/>
    </row>
    <row r="95689" spans="47:47">
      <c r="AU95689" s="31"/>
    </row>
    <row r="95721" spans="47:47">
      <c r="AU95721" s="31"/>
    </row>
    <row r="95753" spans="47:47">
      <c r="AU95753" s="31"/>
    </row>
    <row r="95785" spans="47:47">
      <c r="AU95785" s="31"/>
    </row>
    <row r="95817" spans="47:47">
      <c r="AU95817" s="31"/>
    </row>
    <row r="95849" spans="47:47">
      <c r="AU95849" s="31"/>
    </row>
    <row r="95881" spans="47:47">
      <c r="AU95881" s="31"/>
    </row>
    <row r="95913" spans="47:47">
      <c r="AU95913" s="31"/>
    </row>
    <row r="95945" spans="47:47">
      <c r="AU95945" s="31"/>
    </row>
    <row r="95977" spans="47:47">
      <c r="AU95977" s="31"/>
    </row>
    <row r="96009" spans="47:47">
      <c r="AU96009" s="31"/>
    </row>
    <row r="96041" spans="47:47">
      <c r="AU96041" s="31"/>
    </row>
    <row r="96073" spans="47:47">
      <c r="AU96073" s="31"/>
    </row>
    <row r="96105" spans="47:47">
      <c r="AU96105" s="31"/>
    </row>
    <row r="96137" spans="47:47">
      <c r="AU96137" s="31"/>
    </row>
    <row r="96169" spans="47:47">
      <c r="AU96169" s="31"/>
    </row>
    <row r="96201" spans="47:47">
      <c r="AU96201" s="31"/>
    </row>
    <row r="96233" spans="47:47">
      <c r="AU96233" s="31"/>
    </row>
    <row r="96265" spans="47:47">
      <c r="AU96265" s="31"/>
    </row>
    <row r="96297" spans="47:47">
      <c r="AU96297" s="31"/>
    </row>
    <row r="96329" spans="47:47">
      <c r="AU96329" s="31"/>
    </row>
    <row r="96361" spans="47:47">
      <c r="AU96361" s="31"/>
    </row>
    <row r="96393" spans="47:47">
      <c r="AU96393" s="31"/>
    </row>
    <row r="96425" spans="47:47">
      <c r="AU96425" s="31"/>
    </row>
    <row r="96457" spans="47:47">
      <c r="AU96457" s="31"/>
    </row>
    <row r="96489" spans="47:47">
      <c r="AU96489" s="31"/>
    </row>
    <row r="96521" spans="47:47">
      <c r="AU96521" s="31"/>
    </row>
    <row r="96553" spans="47:47">
      <c r="AU96553" s="31"/>
    </row>
    <row r="96585" spans="47:47">
      <c r="AU96585" s="31"/>
    </row>
    <row r="96617" spans="47:47">
      <c r="AU96617" s="31"/>
    </row>
    <row r="96649" spans="47:47">
      <c r="AU96649" s="31"/>
    </row>
    <row r="96681" spans="47:47">
      <c r="AU96681" s="31"/>
    </row>
    <row r="96713" spans="47:47">
      <c r="AU96713" s="31"/>
    </row>
    <row r="96745" spans="47:47">
      <c r="AU96745" s="31"/>
    </row>
    <row r="96777" spans="47:47">
      <c r="AU96777" s="31"/>
    </row>
    <row r="96809" spans="47:47">
      <c r="AU96809" s="31"/>
    </row>
    <row r="96841" spans="47:47">
      <c r="AU96841" s="31"/>
    </row>
    <row r="96873" spans="47:47">
      <c r="AU96873" s="31"/>
    </row>
    <row r="96905" spans="47:47">
      <c r="AU96905" s="31"/>
    </row>
    <row r="96937" spans="47:47">
      <c r="AU96937" s="31"/>
    </row>
    <row r="96969" spans="47:47">
      <c r="AU96969" s="31"/>
    </row>
    <row r="97001" spans="47:47">
      <c r="AU97001" s="31"/>
    </row>
    <row r="97033" spans="47:47">
      <c r="AU97033" s="31"/>
    </row>
    <row r="97065" spans="47:47">
      <c r="AU97065" s="31"/>
    </row>
    <row r="97097" spans="47:47">
      <c r="AU97097" s="31"/>
    </row>
    <row r="97129" spans="47:47">
      <c r="AU97129" s="31"/>
    </row>
    <row r="97161" spans="47:47">
      <c r="AU97161" s="31"/>
    </row>
    <row r="97193" spans="47:47">
      <c r="AU97193" s="31"/>
    </row>
    <row r="97225" spans="47:47">
      <c r="AU97225" s="31"/>
    </row>
    <row r="97257" spans="47:47">
      <c r="AU97257" s="31"/>
    </row>
    <row r="97289" spans="47:47">
      <c r="AU97289" s="31"/>
    </row>
    <row r="97321" spans="47:47">
      <c r="AU97321" s="31"/>
    </row>
    <row r="97353" spans="47:47">
      <c r="AU97353" s="31"/>
    </row>
    <row r="97385" spans="47:47">
      <c r="AU97385" s="31"/>
    </row>
    <row r="97417" spans="47:47">
      <c r="AU97417" s="31"/>
    </row>
    <row r="97449" spans="47:47">
      <c r="AU97449" s="31"/>
    </row>
    <row r="97481" spans="47:47">
      <c r="AU97481" s="31"/>
    </row>
    <row r="97513" spans="47:47">
      <c r="AU97513" s="31"/>
    </row>
    <row r="97545" spans="47:47">
      <c r="AU97545" s="31"/>
    </row>
    <row r="97577" spans="47:47">
      <c r="AU97577" s="31"/>
    </row>
    <row r="97609" spans="47:47">
      <c r="AU97609" s="31"/>
    </row>
    <row r="97641" spans="47:47">
      <c r="AU97641" s="31"/>
    </row>
    <row r="97673" spans="47:47">
      <c r="AU97673" s="31"/>
    </row>
    <row r="97705" spans="47:47">
      <c r="AU97705" s="31"/>
    </row>
    <row r="97737" spans="47:47">
      <c r="AU97737" s="31"/>
    </row>
    <row r="97769" spans="47:47">
      <c r="AU97769" s="31"/>
    </row>
    <row r="97801" spans="47:47">
      <c r="AU97801" s="31"/>
    </row>
    <row r="97833" spans="47:47">
      <c r="AU97833" s="31"/>
    </row>
    <row r="97865" spans="47:47">
      <c r="AU97865" s="31"/>
    </row>
    <row r="97897" spans="47:47">
      <c r="AU97897" s="31"/>
    </row>
    <row r="97929" spans="47:47">
      <c r="AU97929" s="31"/>
    </row>
    <row r="97961" spans="47:47">
      <c r="AU97961" s="31"/>
    </row>
    <row r="97993" spans="47:47">
      <c r="AU97993" s="31"/>
    </row>
    <row r="98025" spans="47:47">
      <c r="AU98025" s="31"/>
    </row>
    <row r="98057" spans="47:47">
      <c r="AU98057" s="31"/>
    </row>
    <row r="98089" spans="47:47">
      <c r="AU98089" s="31"/>
    </row>
    <row r="98121" spans="47:47">
      <c r="AU98121" s="31"/>
    </row>
    <row r="98153" spans="47:47">
      <c r="AU98153" s="31"/>
    </row>
    <row r="98185" spans="47:47">
      <c r="AU98185" s="31"/>
    </row>
    <row r="98217" spans="47:47">
      <c r="AU98217" s="31"/>
    </row>
    <row r="98249" spans="47:47">
      <c r="AU98249" s="31"/>
    </row>
    <row r="98281" spans="47:47">
      <c r="AU98281" s="31"/>
    </row>
    <row r="98313" spans="47:47">
      <c r="AU98313" s="31"/>
    </row>
    <row r="98345" spans="47:47">
      <c r="AU98345" s="31"/>
    </row>
    <row r="98377" spans="47:47">
      <c r="AU98377" s="31"/>
    </row>
    <row r="98409" spans="47:47">
      <c r="AU98409" s="31"/>
    </row>
    <row r="98441" spans="47:47">
      <c r="AU98441" s="31"/>
    </row>
    <row r="98473" spans="47:47">
      <c r="AU98473" s="31"/>
    </row>
    <row r="98505" spans="47:47">
      <c r="AU98505" s="31"/>
    </row>
    <row r="98537" spans="47:47">
      <c r="AU98537" s="31"/>
    </row>
    <row r="98569" spans="47:47">
      <c r="AU98569" s="31"/>
    </row>
    <row r="98601" spans="47:47">
      <c r="AU98601" s="31"/>
    </row>
    <row r="98633" spans="47:47">
      <c r="AU98633" s="31"/>
    </row>
    <row r="98665" spans="47:47">
      <c r="AU98665" s="31"/>
    </row>
    <row r="98697" spans="47:47">
      <c r="AU98697" s="31"/>
    </row>
    <row r="98729" spans="47:47">
      <c r="AU98729" s="31"/>
    </row>
    <row r="98761" spans="47:47">
      <c r="AU98761" s="31"/>
    </row>
    <row r="98793" spans="47:47">
      <c r="AU98793" s="31"/>
    </row>
    <row r="98825" spans="47:47">
      <c r="AU98825" s="31"/>
    </row>
    <row r="98857" spans="47:47">
      <c r="AU98857" s="31"/>
    </row>
    <row r="98889" spans="47:47">
      <c r="AU98889" s="31"/>
    </row>
    <row r="98921" spans="47:47">
      <c r="AU98921" s="31"/>
    </row>
    <row r="98953" spans="47:47">
      <c r="AU98953" s="31"/>
    </row>
    <row r="98985" spans="47:47">
      <c r="AU98985" s="31"/>
    </row>
    <row r="99017" spans="47:47">
      <c r="AU99017" s="31"/>
    </row>
    <row r="99049" spans="47:47">
      <c r="AU99049" s="31"/>
    </row>
    <row r="99081" spans="47:47">
      <c r="AU99081" s="31"/>
    </row>
    <row r="99113" spans="47:47">
      <c r="AU99113" s="31"/>
    </row>
    <row r="99145" spans="47:47">
      <c r="AU99145" s="31"/>
    </row>
    <row r="99177" spans="47:47">
      <c r="AU99177" s="31"/>
    </row>
    <row r="99209" spans="47:47">
      <c r="AU99209" s="31"/>
    </row>
    <row r="99241" spans="47:47">
      <c r="AU99241" s="31"/>
    </row>
    <row r="99273" spans="47:47">
      <c r="AU99273" s="31"/>
    </row>
    <row r="99305" spans="47:47">
      <c r="AU99305" s="31"/>
    </row>
    <row r="99337" spans="47:47">
      <c r="AU99337" s="31"/>
    </row>
    <row r="99369" spans="47:47">
      <c r="AU99369" s="31"/>
    </row>
    <row r="99401" spans="47:47">
      <c r="AU99401" s="31"/>
    </row>
    <row r="99433" spans="47:47">
      <c r="AU99433" s="31"/>
    </row>
    <row r="99465" spans="47:47">
      <c r="AU99465" s="31"/>
    </row>
    <row r="99497" spans="47:47">
      <c r="AU99497" s="31"/>
    </row>
    <row r="99529" spans="47:47">
      <c r="AU99529" s="31"/>
    </row>
    <row r="99561" spans="47:47">
      <c r="AU99561" s="31"/>
    </row>
    <row r="99593" spans="47:47">
      <c r="AU99593" s="31"/>
    </row>
    <row r="99625" spans="47:47">
      <c r="AU99625" s="31"/>
    </row>
    <row r="99657" spans="47:47">
      <c r="AU99657" s="31"/>
    </row>
    <row r="99689" spans="47:47">
      <c r="AU99689" s="31"/>
    </row>
    <row r="99721" spans="47:47">
      <c r="AU99721" s="31"/>
    </row>
    <row r="99753" spans="47:47">
      <c r="AU99753" s="31"/>
    </row>
    <row r="99785" spans="47:47">
      <c r="AU99785" s="31"/>
    </row>
    <row r="99817" spans="47:47">
      <c r="AU99817" s="31"/>
    </row>
    <row r="99849" spans="47:47">
      <c r="AU99849" s="31"/>
    </row>
    <row r="99881" spans="47:47">
      <c r="AU99881" s="31"/>
    </row>
    <row r="99913" spans="47:47">
      <c r="AU99913" s="31"/>
    </row>
    <row r="99945" spans="47:47">
      <c r="AU99945" s="31"/>
    </row>
    <row r="99977" spans="47:47">
      <c r="AU99977" s="31"/>
    </row>
    <row r="100009" spans="47:47">
      <c r="AU100009" s="31"/>
    </row>
    <row r="100041" spans="47:47">
      <c r="AU100041" s="31"/>
    </row>
    <row r="100073" spans="47:47">
      <c r="AU100073" s="31"/>
    </row>
    <row r="100105" spans="47:47">
      <c r="AU100105" s="31"/>
    </row>
    <row r="100137" spans="47:47">
      <c r="AU100137" s="31"/>
    </row>
    <row r="100169" spans="47:47">
      <c r="AU100169" s="31"/>
    </row>
    <row r="100201" spans="47:47">
      <c r="AU100201" s="31"/>
    </row>
    <row r="100233" spans="47:47">
      <c r="AU100233" s="31"/>
    </row>
    <row r="100265" spans="47:47">
      <c r="AU100265" s="31"/>
    </row>
    <row r="100297" spans="47:47">
      <c r="AU100297" s="31"/>
    </row>
    <row r="100329" spans="47:47">
      <c r="AU100329" s="31"/>
    </row>
    <row r="100361" spans="47:47">
      <c r="AU100361" s="31"/>
    </row>
    <row r="100393" spans="47:47">
      <c r="AU100393" s="31"/>
    </row>
    <row r="100425" spans="47:47">
      <c r="AU100425" s="31"/>
    </row>
    <row r="100457" spans="47:47">
      <c r="AU100457" s="31"/>
    </row>
    <row r="100489" spans="47:47">
      <c r="AU100489" s="31"/>
    </row>
    <row r="100521" spans="47:47">
      <c r="AU100521" s="31"/>
    </row>
    <row r="100553" spans="47:47">
      <c r="AU100553" s="31"/>
    </row>
    <row r="100585" spans="47:47">
      <c r="AU100585" s="31"/>
    </row>
    <row r="100617" spans="47:47">
      <c r="AU100617" s="31"/>
    </row>
    <row r="100649" spans="47:47">
      <c r="AU100649" s="31"/>
    </row>
    <row r="100681" spans="47:47">
      <c r="AU100681" s="31"/>
    </row>
    <row r="100713" spans="47:47">
      <c r="AU100713" s="31"/>
    </row>
    <row r="100745" spans="47:47">
      <c r="AU100745" s="31"/>
    </row>
    <row r="100777" spans="47:47">
      <c r="AU100777" s="31"/>
    </row>
    <row r="100809" spans="47:47">
      <c r="AU100809" s="31"/>
    </row>
    <row r="100841" spans="47:47">
      <c r="AU100841" s="31"/>
    </row>
    <row r="100873" spans="47:47">
      <c r="AU100873" s="31"/>
    </row>
    <row r="100905" spans="47:47">
      <c r="AU100905" s="31"/>
    </row>
    <row r="100937" spans="47:47">
      <c r="AU100937" s="31"/>
    </row>
    <row r="100969" spans="47:47">
      <c r="AU100969" s="31"/>
    </row>
    <row r="101001" spans="47:47">
      <c r="AU101001" s="31"/>
    </row>
    <row r="101033" spans="47:47">
      <c r="AU101033" s="31"/>
    </row>
    <row r="101065" spans="47:47">
      <c r="AU101065" s="31"/>
    </row>
    <row r="101097" spans="47:47">
      <c r="AU101097" s="31"/>
    </row>
    <row r="101129" spans="47:47">
      <c r="AU101129" s="31"/>
    </row>
    <row r="101161" spans="47:47">
      <c r="AU101161" s="31"/>
    </row>
    <row r="101193" spans="47:47">
      <c r="AU101193" s="31"/>
    </row>
    <row r="101225" spans="47:47">
      <c r="AU101225" s="31"/>
    </row>
    <row r="101257" spans="47:47">
      <c r="AU101257" s="31"/>
    </row>
    <row r="101289" spans="47:47">
      <c r="AU101289" s="31"/>
    </row>
    <row r="101321" spans="47:47">
      <c r="AU101321" s="31"/>
    </row>
    <row r="101353" spans="47:47">
      <c r="AU101353" s="31"/>
    </row>
    <row r="101385" spans="47:47">
      <c r="AU101385" s="31"/>
    </row>
    <row r="101417" spans="47:47">
      <c r="AU101417" s="31"/>
    </row>
    <row r="101449" spans="47:47">
      <c r="AU101449" s="31"/>
    </row>
    <row r="101481" spans="47:47">
      <c r="AU101481" s="31"/>
    </row>
    <row r="101513" spans="47:47">
      <c r="AU101513" s="31"/>
    </row>
    <row r="101545" spans="47:47">
      <c r="AU101545" s="31"/>
    </row>
    <row r="101577" spans="47:47">
      <c r="AU101577" s="31"/>
    </row>
    <row r="101609" spans="47:47">
      <c r="AU101609" s="31"/>
    </row>
    <row r="101641" spans="47:47">
      <c r="AU101641" s="31"/>
    </row>
    <row r="101673" spans="47:47">
      <c r="AU101673" s="31"/>
    </row>
    <row r="101705" spans="47:47">
      <c r="AU101705" s="31"/>
    </row>
    <row r="101737" spans="47:47">
      <c r="AU101737" s="31"/>
    </row>
    <row r="101769" spans="47:47">
      <c r="AU101769" s="31"/>
    </row>
    <row r="101801" spans="47:47">
      <c r="AU101801" s="31"/>
    </row>
    <row r="101833" spans="47:47">
      <c r="AU101833" s="31"/>
    </row>
    <row r="101865" spans="47:47">
      <c r="AU101865" s="31"/>
    </row>
    <row r="101897" spans="47:47">
      <c r="AU101897" s="31"/>
    </row>
    <row r="101929" spans="47:47">
      <c r="AU101929" s="31"/>
    </row>
    <row r="101961" spans="47:47">
      <c r="AU101961" s="31"/>
    </row>
    <row r="101993" spans="47:47">
      <c r="AU101993" s="31"/>
    </row>
    <row r="102025" spans="47:47">
      <c r="AU102025" s="31"/>
    </row>
    <row r="102057" spans="47:47">
      <c r="AU102057" s="31"/>
    </row>
    <row r="102089" spans="47:47">
      <c r="AU102089" s="31"/>
    </row>
    <row r="102121" spans="47:47">
      <c r="AU102121" s="31"/>
    </row>
    <row r="102153" spans="47:47">
      <c r="AU102153" s="31"/>
    </row>
    <row r="102185" spans="47:47">
      <c r="AU102185" s="31"/>
    </row>
    <row r="102217" spans="47:47">
      <c r="AU102217" s="31"/>
    </row>
    <row r="102249" spans="47:47">
      <c r="AU102249" s="31"/>
    </row>
    <row r="102281" spans="47:47">
      <c r="AU102281" s="31"/>
    </row>
    <row r="102313" spans="47:47">
      <c r="AU102313" s="31"/>
    </row>
    <row r="102345" spans="47:47">
      <c r="AU102345" s="31"/>
    </row>
    <row r="102377" spans="47:47">
      <c r="AU102377" s="31"/>
    </row>
    <row r="102409" spans="47:47">
      <c r="AU102409" s="31"/>
    </row>
    <row r="102441" spans="47:47">
      <c r="AU102441" s="31"/>
    </row>
    <row r="102473" spans="47:47">
      <c r="AU102473" s="31"/>
    </row>
    <row r="102505" spans="47:47">
      <c r="AU102505" s="31"/>
    </row>
    <row r="102537" spans="47:47">
      <c r="AU102537" s="31"/>
    </row>
    <row r="102569" spans="47:47">
      <c r="AU102569" s="31"/>
    </row>
    <row r="102601" spans="47:47">
      <c r="AU102601" s="31"/>
    </row>
    <row r="102633" spans="47:47">
      <c r="AU102633" s="31"/>
    </row>
    <row r="102665" spans="47:47">
      <c r="AU102665" s="31"/>
    </row>
    <row r="102697" spans="47:47">
      <c r="AU102697" s="31"/>
    </row>
    <row r="102729" spans="47:47">
      <c r="AU102729" s="31"/>
    </row>
    <row r="102761" spans="47:47">
      <c r="AU102761" s="31"/>
    </row>
    <row r="102793" spans="47:47">
      <c r="AU102793" s="31"/>
    </row>
    <row r="102825" spans="47:47">
      <c r="AU102825" s="31"/>
    </row>
    <row r="102857" spans="47:47">
      <c r="AU102857" s="31"/>
    </row>
    <row r="102889" spans="47:47">
      <c r="AU102889" s="31"/>
    </row>
    <row r="102921" spans="47:47">
      <c r="AU102921" s="31"/>
    </row>
    <row r="102953" spans="47:47">
      <c r="AU102953" s="31"/>
    </row>
    <row r="102985" spans="47:47">
      <c r="AU102985" s="31"/>
    </row>
    <row r="103017" spans="47:47">
      <c r="AU103017" s="31"/>
    </row>
    <row r="103049" spans="47:47">
      <c r="AU103049" s="31"/>
    </row>
    <row r="103081" spans="47:47">
      <c r="AU103081" s="31"/>
    </row>
    <row r="103113" spans="47:47">
      <c r="AU103113" s="31"/>
    </row>
    <row r="103145" spans="47:47">
      <c r="AU103145" s="31"/>
    </row>
    <row r="103177" spans="47:47">
      <c r="AU103177" s="31"/>
    </row>
    <row r="103209" spans="47:47">
      <c r="AU103209" s="31"/>
    </row>
    <row r="103241" spans="47:47">
      <c r="AU103241" s="31"/>
    </row>
    <row r="103273" spans="47:47">
      <c r="AU103273" s="31"/>
    </row>
    <row r="103305" spans="47:47">
      <c r="AU103305" s="31"/>
    </row>
    <row r="103337" spans="47:47">
      <c r="AU103337" s="31"/>
    </row>
    <row r="103369" spans="47:47">
      <c r="AU103369" s="31"/>
    </row>
    <row r="103401" spans="47:47">
      <c r="AU103401" s="31"/>
    </row>
    <row r="103433" spans="47:47">
      <c r="AU103433" s="31"/>
    </row>
    <row r="103465" spans="47:47">
      <c r="AU103465" s="31"/>
    </row>
    <row r="103497" spans="47:47">
      <c r="AU103497" s="31"/>
    </row>
    <row r="103529" spans="47:47">
      <c r="AU103529" s="31"/>
    </row>
    <row r="103561" spans="47:47">
      <c r="AU103561" s="31"/>
    </row>
    <row r="103593" spans="47:47">
      <c r="AU103593" s="31"/>
    </row>
    <row r="103625" spans="47:47">
      <c r="AU103625" s="31"/>
    </row>
    <row r="103657" spans="47:47">
      <c r="AU103657" s="31"/>
    </row>
    <row r="103689" spans="47:47">
      <c r="AU103689" s="31"/>
    </row>
    <row r="103721" spans="47:47">
      <c r="AU103721" s="31"/>
    </row>
    <row r="103753" spans="47:47">
      <c r="AU103753" s="31"/>
    </row>
    <row r="103785" spans="47:47">
      <c r="AU103785" s="31"/>
    </row>
    <row r="103817" spans="47:47">
      <c r="AU103817" s="31"/>
    </row>
    <row r="103849" spans="47:47">
      <c r="AU103849" s="31"/>
    </row>
    <row r="103881" spans="47:47">
      <c r="AU103881" s="31"/>
    </row>
    <row r="103913" spans="47:47">
      <c r="AU103913" s="31"/>
    </row>
    <row r="103945" spans="47:47">
      <c r="AU103945" s="31"/>
    </row>
    <row r="103977" spans="47:47">
      <c r="AU103977" s="31"/>
    </row>
    <row r="104009" spans="47:47">
      <c r="AU104009" s="31"/>
    </row>
    <row r="104041" spans="47:47">
      <c r="AU104041" s="31"/>
    </row>
    <row r="104073" spans="47:47">
      <c r="AU104073" s="31"/>
    </row>
    <row r="104105" spans="47:47">
      <c r="AU104105" s="31"/>
    </row>
    <row r="104137" spans="47:47">
      <c r="AU104137" s="31"/>
    </row>
    <row r="104169" spans="47:47">
      <c r="AU104169" s="31"/>
    </row>
    <row r="104201" spans="47:47">
      <c r="AU104201" s="31"/>
    </row>
    <row r="104233" spans="47:47">
      <c r="AU104233" s="31"/>
    </row>
    <row r="104265" spans="47:47">
      <c r="AU104265" s="31"/>
    </row>
    <row r="104297" spans="47:47">
      <c r="AU104297" s="31"/>
    </row>
    <row r="104329" spans="47:47">
      <c r="AU104329" s="31"/>
    </row>
    <row r="104361" spans="47:47">
      <c r="AU104361" s="31"/>
    </row>
    <row r="104393" spans="47:47">
      <c r="AU104393" s="31"/>
    </row>
    <row r="104425" spans="47:47">
      <c r="AU104425" s="31"/>
    </row>
    <row r="104457" spans="47:47">
      <c r="AU104457" s="31"/>
    </row>
    <row r="104489" spans="47:47">
      <c r="AU104489" s="31"/>
    </row>
    <row r="104521" spans="47:47">
      <c r="AU104521" s="31"/>
    </row>
    <row r="104553" spans="47:47">
      <c r="AU104553" s="31"/>
    </row>
    <row r="104585" spans="47:47">
      <c r="AU104585" s="31"/>
    </row>
    <row r="104617" spans="47:47">
      <c r="AU104617" s="31"/>
    </row>
    <row r="104649" spans="47:47">
      <c r="AU104649" s="31"/>
    </row>
    <row r="104681" spans="47:47">
      <c r="AU104681" s="31"/>
    </row>
    <row r="104713" spans="47:47">
      <c r="AU104713" s="31"/>
    </row>
    <row r="104745" spans="47:47">
      <c r="AU104745" s="31"/>
    </row>
    <row r="104777" spans="47:47">
      <c r="AU104777" s="31"/>
    </row>
    <row r="104809" spans="47:47">
      <c r="AU104809" s="31"/>
    </row>
    <row r="104841" spans="47:47">
      <c r="AU104841" s="31"/>
    </row>
    <row r="104873" spans="47:47">
      <c r="AU104873" s="31"/>
    </row>
    <row r="104905" spans="47:47">
      <c r="AU104905" s="31"/>
    </row>
    <row r="104937" spans="47:47">
      <c r="AU104937" s="31"/>
    </row>
    <row r="104969" spans="47:47">
      <c r="AU104969" s="31"/>
    </row>
    <row r="105001" spans="47:47">
      <c r="AU105001" s="31"/>
    </row>
    <row r="105033" spans="47:47">
      <c r="AU105033" s="31"/>
    </row>
    <row r="105065" spans="47:47">
      <c r="AU105065" s="31"/>
    </row>
    <row r="105097" spans="47:47">
      <c r="AU105097" s="31"/>
    </row>
    <row r="105129" spans="47:47">
      <c r="AU105129" s="31"/>
    </row>
    <row r="105161" spans="47:47">
      <c r="AU105161" s="31"/>
    </row>
    <row r="105193" spans="47:47">
      <c r="AU105193" s="31"/>
    </row>
    <row r="105225" spans="47:47">
      <c r="AU105225" s="31"/>
    </row>
    <row r="105257" spans="47:47">
      <c r="AU105257" s="31"/>
    </row>
    <row r="105289" spans="47:47">
      <c r="AU105289" s="31"/>
    </row>
    <row r="105321" spans="47:47">
      <c r="AU105321" s="31"/>
    </row>
    <row r="105353" spans="47:47">
      <c r="AU105353" s="31"/>
    </row>
    <row r="105385" spans="47:47">
      <c r="AU105385" s="31"/>
    </row>
    <row r="105417" spans="47:47">
      <c r="AU105417" s="31"/>
    </row>
    <row r="105449" spans="47:47">
      <c r="AU105449" s="31"/>
    </row>
    <row r="105481" spans="47:47">
      <c r="AU105481" s="31"/>
    </row>
    <row r="105513" spans="47:47">
      <c r="AU105513" s="31"/>
    </row>
    <row r="105545" spans="47:47">
      <c r="AU105545" s="31"/>
    </row>
    <row r="105577" spans="47:47">
      <c r="AU105577" s="31"/>
    </row>
    <row r="105609" spans="47:47">
      <c r="AU105609" s="31"/>
    </row>
    <row r="105641" spans="47:47">
      <c r="AU105641" s="31"/>
    </row>
    <row r="105673" spans="47:47">
      <c r="AU105673" s="31"/>
    </row>
    <row r="105705" spans="47:47">
      <c r="AU105705" s="31"/>
    </row>
    <row r="105737" spans="47:47">
      <c r="AU105737" s="31"/>
    </row>
    <row r="105769" spans="47:47">
      <c r="AU105769" s="31"/>
    </row>
    <row r="105801" spans="47:47">
      <c r="AU105801" s="31"/>
    </row>
    <row r="105833" spans="47:47">
      <c r="AU105833" s="31"/>
    </row>
    <row r="105865" spans="47:47">
      <c r="AU105865" s="31"/>
    </row>
    <row r="105897" spans="47:47">
      <c r="AU105897" s="31"/>
    </row>
    <row r="105929" spans="47:47">
      <c r="AU105929" s="31"/>
    </row>
    <row r="105961" spans="47:47">
      <c r="AU105961" s="31"/>
    </row>
    <row r="105993" spans="47:47">
      <c r="AU105993" s="31"/>
    </row>
    <row r="106025" spans="47:47">
      <c r="AU106025" s="31"/>
    </row>
    <row r="106057" spans="47:47">
      <c r="AU106057" s="31"/>
    </row>
    <row r="106089" spans="47:47">
      <c r="AU106089" s="31"/>
    </row>
    <row r="106121" spans="47:47">
      <c r="AU106121" s="31"/>
    </row>
    <row r="106153" spans="47:47">
      <c r="AU106153" s="31"/>
    </row>
    <row r="106185" spans="47:47">
      <c r="AU106185" s="31"/>
    </row>
    <row r="106217" spans="47:47">
      <c r="AU106217" s="31"/>
    </row>
    <row r="106249" spans="47:47">
      <c r="AU106249" s="31"/>
    </row>
    <row r="106281" spans="47:47">
      <c r="AU106281" s="31"/>
    </row>
    <row r="106313" spans="47:47">
      <c r="AU106313" s="31"/>
    </row>
    <row r="106345" spans="47:47">
      <c r="AU106345" s="31"/>
    </row>
    <row r="106377" spans="47:47">
      <c r="AU106377" s="31"/>
    </row>
    <row r="106409" spans="47:47">
      <c r="AU106409" s="31"/>
    </row>
    <row r="106441" spans="47:47">
      <c r="AU106441" s="31"/>
    </row>
    <row r="106473" spans="47:47">
      <c r="AU106473" s="31"/>
    </row>
    <row r="106505" spans="47:47">
      <c r="AU106505" s="31"/>
    </row>
    <row r="106537" spans="47:47">
      <c r="AU106537" s="31"/>
    </row>
    <row r="106569" spans="47:47">
      <c r="AU106569" s="31"/>
    </row>
    <row r="106601" spans="47:47">
      <c r="AU106601" s="31"/>
    </row>
    <row r="106633" spans="47:47">
      <c r="AU106633" s="31"/>
    </row>
    <row r="106665" spans="47:47">
      <c r="AU106665" s="31"/>
    </row>
    <row r="106697" spans="47:47">
      <c r="AU106697" s="31"/>
    </row>
    <row r="106729" spans="47:47">
      <c r="AU106729" s="31"/>
    </row>
    <row r="106761" spans="47:47">
      <c r="AU106761" s="31"/>
    </row>
    <row r="106793" spans="47:47">
      <c r="AU106793" s="31"/>
    </row>
    <row r="106825" spans="47:47">
      <c r="AU106825" s="31"/>
    </row>
    <row r="106857" spans="47:47">
      <c r="AU106857" s="31"/>
    </row>
    <row r="106889" spans="47:47">
      <c r="AU106889" s="31"/>
    </row>
    <row r="106921" spans="47:47">
      <c r="AU106921" s="31"/>
    </row>
    <row r="106953" spans="47:47">
      <c r="AU106953" s="31"/>
    </row>
    <row r="106985" spans="47:47">
      <c r="AU106985" s="31"/>
    </row>
    <row r="107017" spans="47:47">
      <c r="AU107017" s="31"/>
    </row>
    <row r="107049" spans="47:47">
      <c r="AU107049" s="31"/>
    </row>
    <row r="107081" spans="47:47">
      <c r="AU107081" s="31"/>
    </row>
    <row r="107113" spans="47:47">
      <c r="AU107113" s="31"/>
    </row>
    <row r="107145" spans="47:47">
      <c r="AU107145" s="31"/>
    </row>
    <row r="107177" spans="47:47">
      <c r="AU107177" s="31"/>
    </row>
    <row r="107209" spans="47:47">
      <c r="AU107209" s="31"/>
    </row>
    <row r="107241" spans="47:47">
      <c r="AU107241" s="31"/>
    </row>
    <row r="107273" spans="47:47">
      <c r="AU107273" s="31"/>
    </row>
    <row r="107305" spans="47:47">
      <c r="AU107305" s="31"/>
    </row>
    <row r="107337" spans="47:47">
      <c r="AU107337" s="31"/>
    </row>
    <row r="107369" spans="47:47">
      <c r="AU107369" s="31"/>
    </row>
    <row r="107401" spans="47:47">
      <c r="AU107401" s="31"/>
    </row>
    <row r="107433" spans="47:47">
      <c r="AU107433" s="31"/>
    </row>
    <row r="107465" spans="47:47">
      <c r="AU107465" s="31"/>
    </row>
    <row r="107497" spans="47:47">
      <c r="AU107497" s="31"/>
    </row>
    <row r="107529" spans="47:47">
      <c r="AU107529" s="31"/>
    </row>
    <row r="107561" spans="47:47">
      <c r="AU107561" s="31"/>
    </row>
    <row r="107593" spans="47:47">
      <c r="AU107593" s="31"/>
    </row>
    <row r="107625" spans="47:47">
      <c r="AU107625" s="31"/>
    </row>
    <row r="107657" spans="47:47">
      <c r="AU107657" s="31"/>
    </row>
    <row r="107689" spans="47:47">
      <c r="AU107689" s="31"/>
    </row>
    <row r="107721" spans="47:47">
      <c r="AU107721" s="31"/>
    </row>
    <row r="107753" spans="47:47">
      <c r="AU107753" s="31"/>
    </row>
    <row r="107785" spans="47:47">
      <c r="AU107785" s="31"/>
    </row>
    <row r="107817" spans="47:47">
      <c r="AU107817" s="31"/>
    </row>
    <row r="107849" spans="47:47">
      <c r="AU107849" s="31"/>
    </row>
    <row r="107881" spans="47:47">
      <c r="AU107881" s="31"/>
    </row>
    <row r="107913" spans="47:47">
      <c r="AU107913" s="31"/>
    </row>
    <row r="107945" spans="47:47">
      <c r="AU107945" s="31"/>
    </row>
    <row r="107977" spans="47:47">
      <c r="AU107977" s="31"/>
    </row>
    <row r="108009" spans="47:47">
      <c r="AU108009" s="31"/>
    </row>
    <row r="108041" spans="47:47">
      <c r="AU108041" s="31"/>
    </row>
    <row r="108073" spans="47:47">
      <c r="AU108073" s="31"/>
    </row>
    <row r="108105" spans="47:47">
      <c r="AU108105" s="31"/>
    </row>
    <row r="108137" spans="47:47">
      <c r="AU108137" s="31"/>
    </row>
    <row r="108169" spans="47:47">
      <c r="AU108169" s="31"/>
    </row>
    <row r="108201" spans="47:47">
      <c r="AU108201" s="31"/>
    </row>
    <row r="108233" spans="47:47">
      <c r="AU108233" s="31"/>
    </row>
    <row r="108265" spans="47:47">
      <c r="AU108265" s="31"/>
    </row>
    <row r="108297" spans="47:47">
      <c r="AU108297" s="31"/>
    </row>
    <row r="108329" spans="47:47">
      <c r="AU108329" s="31"/>
    </row>
    <row r="108361" spans="47:47">
      <c r="AU108361" s="31"/>
    </row>
    <row r="108393" spans="47:47">
      <c r="AU108393" s="31"/>
    </row>
    <row r="108425" spans="47:47">
      <c r="AU108425" s="31"/>
    </row>
    <row r="108457" spans="47:47">
      <c r="AU108457" s="31"/>
    </row>
    <row r="108489" spans="47:47">
      <c r="AU108489" s="31"/>
    </row>
    <row r="108521" spans="47:47">
      <c r="AU108521" s="31"/>
    </row>
    <row r="108553" spans="47:47">
      <c r="AU108553" s="31"/>
    </row>
    <row r="108585" spans="47:47">
      <c r="AU108585" s="31"/>
    </row>
    <row r="108617" spans="47:47">
      <c r="AU108617" s="31"/>
    </row>
    <row r="108649" spans="47:47">
      <c r="AU108649" s="31"/>
    </row>
    <row r="108681" spans="47:47">
      <c r="AU108681" s="31"/>
    </row>
    <row r="108713" spans="47:47">
      <c r="AU108713" s="31"/>
    </row>
    <row r="108745" spans="47:47">
      <c r="AU108745" s="31"/>
    </row>
    <row r="108777" spans="47:47">
      <c r="AU108777" s="31"/>
    </row>
    <row r="108809" spans="47:47">
      <c r="AU108809" s="31"/>
    </row>
    <row r="108841" spans="47:47">
      <c r="AU108841" s="31"/>
    </row>
    <row r="108873" spans="47:47">
      <c r="AU108873" s="31"/>
    </row>
    <row r="108905" spans="47:47">
      <c r="AU108905" s="31"/>
    </row>
    <row r="108937" spans="47:47">
      <c r="AU108937" s="31"/>
    </row>
    <row r="108969" spans="47:47">
      <c r="AU108969" s="31"/>
    </row>
    <row r="109001" spans="47:47">
      <c r="AU109001" s="31"/>
    </row>
    <row r="109033" spans="47:47">
      <c r="AU109033" s="31"/>
    </row>
    <row r="109065" spans="47:47">
      <c r="AU109065" s="31"/>
    </row>
    <row r="109097" spans="47:47">
      <c r="AU109097" s="31"/>
    </row>
    <row r="109129" spans="47:47">
      <c r="AU109129" s="31"/>
    </row>
    <row r="109161" spans="47:47">
      <c r="AU109161" s="31"/>
    </row>
    <row r="109193" spans="47:47">
      <c r="AU109193" s="31"/>
    </row>
    <row r="109225" spans="47:47">
      <c r="AU109225" s="31"/>
    </row>
    <row r="109257" spans="47:47">
      <c r="AU109257" s="31"/>
    </row>
    <row r="109289" spans="47:47">
      <c r="AU109289" s="31"/>
    </row>
    <row r="109321" spans="47:47">
      <c r="AU109321" s="31"/>
    </row>
    <row r="109353" spans="47:47">
      <c r="AU109353" s="31"/>
    </row>
    <row r="109385" spans="47:47">
      <c r="AU109385" s="31"/>
    </row>
    <row r="109417" spans="47:47">
      <c r="AU109417" s="31"/>
    </row>
    <row r="109449" spans="47:47">
      <c r="AU109449" s="31"/>
    </row>
    <row r="109481" spans="47:47">
      <c r="AU109481" s="31"/>
    </row>
    <row r="109513" spans="47:47">
      <c r="AU109513" s="31"/>
    </row>
    <row r="109545" spans="47:47">
      <c r="AU109545" s="31"/>
    </row>
    <row r="109577" spans="47:47">
      <c r="AU109577" s="31"/>
    </row>
    <row r="109609" spans="47:47">
      <c r="AU109609" s="31"/>
    </row>
    <row r="109641" spans="47:47">
      <c r="AU109641" s="31"/>
    </row>
    <row r="109673" spans="47:47">
      <c r="AU109673" s="31"/>
    </row>
    <row r="109705" spans="47:47">
      <c r="AU109705" s="31"/>
    </row>
    <row r="109737" spans="47:47">
      <c r="AU109737" s="31"/>
    </row>
    <row r="109769" spans="47:47">
      <c r="AU109769" s="31"/>
    </row>
    <row r="109801" spans="47:47">
      <c r="AU109801" s="31"/>
    </row>
    <row r="109833" spans="47:47">
      <c r="AU109833" s="31"/>
    </row>
    <row r="109865" spans="47:47">
      <c r="AU109865" s="31"/>
    </row>
    <row r="109897" spans="47:47">
      <c r="AU109897" s="31"/>
    </row>
    <row r="109929" spans="47:47">
      <c r="AU109929" s="31"/>
    </row>
    <row r="109961" spans="47:47">
      <c r="AU109961" s="31"/>
    </row>
    <row r="109993" spans="47:47">
      <c r="AU109993" s="31"/>
    </row>
    <row r="110025" spans="47:47">
      <c r="AU110025" s="31"/>
    </row>
    <row r="110057" spans="47:47">
      <c r="AU110057" s="31"/>
    </row>
    <row r="110089" spans="47:47">
      <c r="AU110089" s="31"/>
    </row>
    <row r="110121" spans="47:47">
      <c r="AU110121" s="31"/>
    </row>
    <row r="110153" spans="47:47">
      <c r="AU110153" s="31"/>
    </row>
    <row r="110185" spans="47:47">
      <c r="AU110185" s="31"/>
    </row>
    <row r="110217" spans="47:47">
      <c r="AU110217" s="31"/>
    </row>
    <row r="110249" spans="47:47">
      <c r="AU110249" s="31"/>
    </row>
    <row r="110281" spans="47:47">
      <c r="AU110281" s="31"/>
    </row>
    <row r="110313" spans="47:47">
      <c r="AU110313" s="31"/>
    </row>
    <row r="110345" spans="47:47">
      <c r="AU110345" s="31"/>
    </row>
    <row r="110377" spans="47:47">
      <c r="AU110377" s="31"/>
    </row>
    <row r="110409" spans="47:47">
      <c r="AU110409" s="31"/>
    </row>
    <row r="110441" spans="47:47">
      <c r="AU110441" s="31"/>
    </row>
    <row r="110473" spans="47:47">
      <c r="AU110473" s="31"/>
    </row>
    <row r="110505" spans="47:47">
      <c r="AU110505" s="31"/>
    </row>
    <row r="110537" spans="47:47">
      <c r="AU110537" s="31"/>
    </row>
    <row r="110569" spans="47:47">
      <c r="AU110569" s="31"/>
    </row>
    <row r="110601" spans="47:47">
      <c r="AU110601" s="31"/>
    </row>
    <row r="110633" spans="47:47">
      <c r="AU110633" s="31"/>
    </row>
    <row r="110665" spans="47:47">
      <c r="AU110665" s="31"/>
    </row>
    <row r="110697" spans="47:47">
      <c r="AU110697" s="31"/>
    </row>
    <row r="110729" spans="47:47">
      <c r="AU110729" s="31"/>
    </row>
    <row r="110761" spans="47:47">
      <c r="AU110761" s="31"/>
    </row>
    <row r="110793" spans="47:47">
      <c r="AU110793" s="31"/>
    </row>
    <row r="110825" spans="47:47">
      <c r="AU110825" s="31"/>
    </row>
    <row r="110857" spans="47:47">
      <c r="AU110857" s="31"/>
    </row>
    <row r="110889" spans="47:47">
      <c r="AU110889" s="31"/>
    </row>
    <row r="110921" spans="47:47">
      <c r="AU110921" s="31"/>
    </row>
    <row r="110953" spans="47:47">
      <c r="AU110953" s="31"/>
    </row>
    <row r="110985" spans="47:47">
      <c r="AU110985" s="31"/>
    </row>
    <row r="111017" spans="47:47">
      <c r="AU111017" s="31"/>
    </row>
    <row r="111049" spans="47:47">
      <c r="AU111049" s="31"/>
    </row>
    <row r="111081" spans="47:47">
      <c r="AU111081" s="31"/>
    </row>
    <row r="111113" spans="47:47">
      <c r="AU111113" s="31"/>
    </row>
    <row r="111145" spans="47:47">
      <c r="AU111145" s="31"/>
    </row>
    <row r="111177" spans="47:47">
      <c r="AU111177" s="31"/>
    </row>
    <row r="111209" spans="47:47">
      <c r="AU111209" s="31"/>
    </row>
    <row r="111241" spans="47:47">
      <c r="AU111241" s="31"/>
    </row>
    <row r="111273" spans="47:47">
      <c r="AU111273" s="31"/>
    </row>
    <row r="111305" spans="47:47">
      <c r="AU111305" s="31"/>
    </row>
    <row r="111337" spans="47:47">
      <c r="AU111337" s="31"/>
    </row>
    <row r="111369" spans="47:47">
      <c r="AU111369" s="31"/>
    </row>
    <row r="111401" spans="47:47">
      <c r="AU111401" s="31"/>
    </row>
    <row r="111433" spans="47:47">
      <c r="AU111433" s="31"/>
    </row>
    <row r="111465" spans="47:47">
      <c r="AU111465" s="31"/>
    </row>
    <row r="111497" spans="47:47">
      <c r="AU111497" s="31"/>
    </row>
    <row r="111529" spans="47:47">
      <c r="AU111529" s="31"/>
    </row>
    <row r="111561" spans="47:47">
      <c r="AU111561" s="31"/>
    </row>
    <row r="111593" spans="47:47">
      <c r="AU111593" s="31"/>
    </row>
    <row r="111625" spans="47:47">
      <c r="AU111625" s="31"/>
    </row>
    <row r="111657" spans="47:47">
      <c r="AU111657" s="31"/>
    </row>
    <row r="111689" spans="47:47">
      <c r="AU111689" s="31"/>
    </row>
    <row r="111721" spans="47:47">
      <c r="AU111721" s="31"/>
    </row>
    <row r="111753" spans="47:47">
      <c r="AU111753" s="31"/>
    </row>
    <row r="111785" spans="47:47">
      <c r="AU111785" s="31"/>
    </row>
    <row r="111817" spans="47:47">
      <c r="AU111817" s="31"/>
    </row>
    <row r="111849" spans="47:47">
      <c r="AU111849" s="31"/>
    </row>
    <row r="111881" spans="47:47">
      <c r="AU111881" s="31"/>
    </row>
    <row r="111913" spans="47:47">
      <c r="AU111913" s="31"/>
    </row>
    <row r="111945" spans="47:47">
      <c r="AU111945" s="31"/>
    </row>
    <row r="111977" spans="47:47">
      <c r="AU111977" s="31"/>
    </row>
    <row r="112009" spans="47:47">
      <c r="AU112009" s="31"/>
    </row>
    <row r="112041" spans="47:47">
      <c r="AU112041" s="31"/>
    </row>
    <row r="112073" spans="47:47">
      <c r="AU112073" s="31"/>
    </row>
    <row r="112105" spans="47:47">
      <c r="AU112105" s="31"/>
    </row>
    <row r="112137" spans="47:47">
      <c r="AU112137" s="31"/>
    </row>
    <row r="112169" spans="47:47">
      <c r="AU112169" s="31"/>
    </row>
    <row r="112201" spans="47:47">
      <c r="AU112201" s="31"/>
    </row>
    <row r="112233" spans="47:47">
      <c r="AU112233" s="31"/>
    </row>
    <row r="112265" spans="47:47">
      <c r="AU112265" s="31"/>
    </row>
    <row r="112297" spans="47:47">
      <c r="AU112297" s="31"/>
    </row>
    <row r="112329" spans="47:47">
      <c r="AU112329" s="31"/>
    </row>
    <row r="112361" spans="47:47">
      <c r="AU112361" s="31"/>
    </row>
    <row r="112393" spans="47:47">
      <c r="AU112393" s="31"/>
    </row>
    <row r="112425" spans="47:47">
      <c r="AU112425" s="31"/>
    </row>
    <row r="112457" spans="47:47">
      <c r="AU112457" s="31"/>
    </row>
    <row r="112489" spans="47:47">
      <c r="AU112489" s="31"/>
    </row>
    <row r="112521" spans="47:47">
      <c r="AU112521" s="31"/>
    </row>
    <row r="112553" spans="47:47">
      <c r="AU112553" s="31"/>
    </row>
    <row r="112585" spans="47:47">
      <c r="AU112585" s="31"/>
    </row>
    <row r="112617" spans="47:47">
      <c r="AU112617" s="31"/>
    </row>
    <row r="112649" spans="47:47">
      <c r="AU112649" s="31"/>
    </row>
    <row r="112681" spans="47:47">
      <c r="AU112681" s="31"/>
    </row>
    <row r="112713" spans="47:47">
      <c r="AU112713" s="31"/>
    </row>
    <row r="112745" spans="47:47">
      <c r="AU112745" s="31"/>
    </row>
    <row r="112777" spans="47:47">
      <c r="AU112777" s="31"/>
    </row>
    <row r="112809" spans="47:47">
      <c r="AU112809" s="31"/>
    </row>
    <row r="112841" spans="47:47">
      <c r="AU112841" s="31"/>
    </row>
    <row r="112873" spans="47:47">
      <c r="AU112873" s="31"/>
    </row>
    <row r="112905" spans="47:47">
      <c r="AU112905" s="31"/>
    </row>
    <row r="112937" spans="47:47">
      <c r="AU112937" s="31"/>
    </row>
    <row r="112969" spans="47:47">
      <c r="AU112969" s="31"/>
    </row>
    <row r="113001" spans="47:47">
      <c r="AU113001" s="31"/>
    </row>
    <row r="113033" spans="47:47">
      <c r="AU113033" s="31"/>
    </row>
    <row r="113065" spans="47:47">
      <c r="AU113065" s="31"/>
    </row>
    <row r="113097" spans="47:47">
      <c r="AU113097" s="31"/>
    </row>
    <row r="113129" spans="47:47">
      <c r="AU113129" s="31"/>
    </row>
    <row r="113161" spans="47:47">
      <c r="AU113161" s="31"/>
    </row>
    <row r="113193" spans="47:47">
      <c r="AU113193" s="31"/>
    </row>
    <row r="113225" spans="47:47">
      <c r="AU113225" s="31"/>
    </row>
    <row r="113257" spans="47:47">
      <c r="AU113257" s="31"/>
    </row>
    <row r="113289" spans="47:47">
      <c r="AU113289" s="31"/>
    </row>
    <row r="113321" spans="47:47">
      <c r="AU113321" s="31"/>
    </row>
    <row r="113353" spans="47:47">
      <c r="AU113353" s="31"/>
    </row>
    <row r="113385" spans="47:47">
      <c r="AU113385" s="31"/>
    </row>
    <row r="113417" spans="47:47">
      <c r="AU113417" s="31"/>
    </row>
    <row r="113449" spans="47:47">
      <c r="AU113449" s="31"/>
    </row>
    <row r="113481" spans="47:47">
      <c r="AU113481" s="31"/>
    </row>
    <row r="113513" spans="47:47">
      <c r="AU113513" s="31"/>
    </row>
    <row r="113545" spans="47:47">
      <c r="AU113545" s="31"/>
    </row>
    <row r="113577" spans="47:47">
      <c r="AU113577" s="31"/>
    </row>
    <row r="113609" spans="47:47">
      <c r="AU113609" s="31"/>
    </row>
    <row r="113641" spans="47:47">
      <c r="AU113641" s="31"/>
    </row>
    <row r="113673" spans="47:47">
      <c r="AU113673" s="31"/>
    </row>
    <row r="113705" spans="47:47">
      <c r="AU113705" s="31"/>
    </row>
    <row r="113737" spans="47:47">
      <c r="AU113737" s="31"/>
    </row>
    <row r="113769" spans="47:47">
      <c r="AU113769" s="31"/>
    </row>
    <row r="113801" spans="47:47">
      <c r="AU113801" s="31"/>
    </row>
    <row r="113833" spans="47:47">
      <c r="AU113833" s="31"/>
    </row>
    <row r="113865" spans="47:47">
      <c r="AU113865" s="31"/>
    </row>
    <row r="113897" spans="47:47">
      <c r="AU113897" s="31"/>
    </row>
    <row r="113929" spans="47:47">
      <c r="AU113929" s="31"/>
    </row>
    <row r="113961" spans="47:47">
      <c r="AU113961" s="31"/>
    </row>
    <row r="113993" spans="47:47">
      <c r="AU113993" s="31"/>
    </row>
    <row r="114025" spans="47:47">
      <c r="AU114025" s="31"/>
    </row>
    <row r="114057" spans="47:47">
      <c r="AU114057" s="31"/>
    </row>
    <row r="114089" spans="47:47">
      <c r="AU114089" s="31"/>
    </row>
    <row r="114121" spans="47:47">
      <c r="AU114121" s="31"/>
    </row>
    <row r="114153" spans="47:47">
      <c r="AU114153" s="31"/>
    </row>
    <row r="114185" spans="47:47">
      <c r="AU114185" s="31"/>
    </row>
    <row r="114217" spans="47:47">
      <c r="AU114217" s="31"/>
    </row>
    <row r="114249" spans="47:47">
      <c r="AU114249" s="31"/>
    </row>
    <row r="114281" spans="47:47">
      <c r="AU114281" s="31"/>
    </row>
    <row r="114313" spans="47:47">
      <c r="AU114313" s="31"/>
    </row>
    <row r="114345" spans="47:47">
      <c r="AU114345" s="31"/>
    </row>
    <row r="114377" spans="47:47">
      <c r="AU114377" s="31"/>
    </row>
    <row r="114409" spans="47:47">
      <c r="AU114409" s="31"/>
    </row>
    <row r="114441" spans="47:47">
      <c r="AU114441" s="31"/>
    </row>
    <row r="114473" spans="47:47">
      <c r="AU114473" s="31"/>
    </row>
    <row r="114505" spans="47:47">
      <c r="AU114505" s="31"/>
    </row>
    <row r="114537" spans="47:47">
      <c r="AU114537" s="31"/>
    </row>
    <row r="114569" spans="47:47">
      <c r="AU114569" s="31"/>
    </row>
    <row r="114601" spans="47:47">
      <c r="AU114601" s="31"/>
    </row>
    <row r="114633" spans="47:47">
      <c r="AU114633" s="31"/>
    </row>
    <row r="114665" spans="47:47">
      <c r="AU114665" s="31"/>
    </row>
    <row r="114697" spans="47:47">
      <c r="AU114697" s="31"/>
    </row>
    <row r="114729" spans="47:47">
      <c r="AU114729" s="31"/>
    </row>
    <row r="114761" spans="47:47">
      <c r="AU114761" s="31"/>
    </row>
    <row r="114793" spans="47:47">
      <c r="AU114793" s="31"/>
    </row>
    <row r="114825" spans="47:47">
      <c r="AU114825" s="31"/>
    </row>
    <row r="114857" spans="47:47">
      <c r="AU114857" s="31"/>
    </row>
    <row r="114889" spans="47:47">
      <c r="AU114889" s="31"/>
    </row>
    <row r="114921" spans="47:47">
      <c r="AU114921" s="31"/>
    </row>
    <row r="114953" spans="47:47">
      <c r="AU114953" s="31"/>
    </row>
    <row r="114985" spans="47:47">
      <c r="AU114985" s="31"/>
    </row>
    <row r="115017" spans="47:47">
      <c r="AU115017" s="31"/>
    </row>
    <row r="115049" spans="47:47">
      <c r="AU115049" s="31"/>
    </row>
    <row r="115081" spans="47:47">
      <c r="AU115081" s="31"/>
    </row>
    <row r="115113" spans="47:47">
      <c r="AU115113" s="31"/>
    </row>
    <row r="115145" spans="47:47">
      <c r="AU115145" s="31"/>
    </row>
    <row r="115177" spans="47:47">
      <c r="AU115177" s="31"/>
    </row>
    <row r="115209" spans="47:47">
      <c r="AU115209" s="31"/>
    </row>
    <row r="115241" spans="47:47">
      <c r="AU115241" s="31"/>
    </row>
    <row r="115273" spans="47:47">
      <c r="AU115273" s="31"/>
    </row>
    <row r="115305" spans="47:47">
      <c r="AU115305" s="31"/>
    </row>
    <row r="115337" spans="47:47">
      <c r="AU115337" s="31"/>
    </row>
    <row r="115369" spans="47:47">
      <c r="AU115369" s="31"/>
    </row>
    <row r="115401" spans="47:47">
      <c r="AU115401" s="31"/>
    </row>
    <row r="115433" spans="47:47">
      <c r="AU115433" s="31"/>
    </row>
    <row r="115465" spans="47:47">
      <c r="AU115465" s="31"/>
    </row>
    <row r="115497" spans="47:47">
      <c r="AU115497" s="31"/>
    </row>
    <row r="115529" spans="47:47">
      <c r="AU115529" s="31"/>
    </row>
    <row r="115561" spans="47:47">
      <c r="AU115561" s="31"/>
    </row>
    <row r="115593" spans="47:47">
      <c r="AU115593" s="31"/>
    </row>
    <row r="115625" spans="47:47">
      <c r="AU115625" s="31"/>
    </row>
    <row r="115657" spans="47:47">
      <c r="AU115657" s="31"/>
    </row>
    <row r="115689" spans="47:47">
      <c r="AU115689" s="31"/>
    </row>
    <row r="115721" spans="47:47">
      <c r="AU115721" s="31"/>
    </row>
    <row r="115753" spans="47:47">
      <c r="AU115753" s="31"/>
    </row>
    <row r="115785" spans="47:47">
      <c r="AU115785" s="31"/>
    </row>
    <row r="115817" spans="47:47">
      <c r="AU115817" s="31"/>
    </row>
    <row r="115849" spans="47:47">
      <c r="AU115849" s="31"/>
    </row>
    <row r="115881" spans="47:47">
      <c r="AU115881" s="31"/>
    </row>
    <row r="115913" spans="47:47">
      <c r="AU115913" s="31"/>
    </row>
    <row r="115945" spans="47:47">
      <c r="AU115945" s="31"/>
    </row>
    <row r="115977" spans="47:47">
      <c r="AU115977" s="31"/>
    </row>
    <row r="116009" spans="47:47">
      <c r="AU116009" s="31"/>
    </row>
    <row r="116041" spans="47:47">
      <c r="AU116041" s="31"/>
    </row>
    <row r="116073" spans="47:47">
      <c r="AU116073" s="31"/>
    </row>
    <row r="116105" spans="47:47">
      <c r="AU116105" s="31"/>
    </row>
    <row r="116137" spans="47:47">
      <c r="AU116137" s="31"/>
    </row>
    <row r="116169" spans="47:47">
      <c r="AU116169" s="31"/>
    </row>
    <row r="116201" spans="47:47">
      <c r="AU116201" s="31"/>
    </row>
    <row r="116233" spans="47:47">
      <c r="AU116233" s="31"/>
    </row>
    <row r="116265" spans="47:47">
      <c r="AU116265" s="31"/>
    </row>
    <row r="116297" spans="47:47">
      <c r="AU116297" s="31"/>
    </row>
    <row r="116329" spans="47:47">
      <c r="AU116329" s="31"/>
    </row>
    <row r="116361" spans="47:47">
      <c r="AU116361" s="31"/>
    </row>
    <row r="116393" spans="47:47">
      <c r="AU116393" s="31"/>
    </row>
    <row r="116425" spans="47:47">
      <c r="AU116425" s="31"/>
    </row>
    <row r="116457" spans="47:47">
      <c r="AU116457" s="31"/>
    </row>
    <row r="116489" spans="47:47">
      <c r="AU116489" s="31"/>
    </row>
    <row r="116521" spans="47:47">
      <c r="AU116521" s="31"/>
    </row>
    <row r="116553" spans="47:47">
      <c r="AU116553" s="31"/>
    </row>
    <row r="116585" spans="47:47">
      <c r="AU116585" s="31"/>
    </row>
    <row r="116617" spans="47:47">
      <c r="AU116617" s="31"/>
    </row>
    <row r="116649" spans="47:47">
      <c r="AU116649" s="31"/>
    </row>
    <row r="116681" spans="47:47">
      <c r="AU116681" s="31"/>
    </row>
    <row r="116713" spans="47:47">
      <c r="AU116713" s="31"/>
    </row>
    <row r="116745" spans="47:47">
      <c r="AU116745" s="31"/>
    </row>
    <row r="116777" spans="47:47">
      <c r="AU116777" s="31"/>
    </row>
    <row r="116809" spans="47:47">
      <c r="AU116809" s="31"/>
    </row>
    <row r="116841" spans="47:47">
      <c r="AU116841" s="31"/>
    </row>
    <row r="116873" spans="47:47">
      <c r="AU116873" s="31"/>
    </row>
    <row r="116905" spans="47:47">
      <c r="AU116905" s="31"/>
    </row>
    <row r="116937" spans="47:47">
      <c r="AU116937" s="31"/>
    </row>
    <row r="116969" spans="47:47">
      <c r="AU116969" s="31"/>
    </row>
    <row r="117001" spans="47:47">
      <c r="AU117001" s="31"/>
    </row>
    <row r="117033" spans="47:47">
      <c r="AU117033" s="31"/>
    </row>
    <row r="117065" spans="47:47">
      <c r="AU117065" s="31"/>
    </row>
    <row r="117097" spans="47:47">
      <c r="AU117097" s="31"/>
    </row>
    <row r="117129" spans="47:47">
      <c r="AU117129" s="31"/>
    </row>
    <row r="117161" spans="47:47">
      <c r="AU117161" s="31"/>
    </row>
    <row r="117193" spans="47:47">
      <c r="AU117193" s="31"/>
    </row>
    <row r="117225" spans="47:47">
      <c r="AU117225" s="31"/>
    </row>
    <row r="117257" spans="47:47">
      <c r="AU117257" s="31"/>
    </row>
    <row r="117289" spans="47:47">
      <c r="AU117289" s="31"/>
    </row>
    <row r="117321" spans="47:47">
      <c r="AU117321" s="31"/>
    </row>
    <row r="117353" spans="47:47">
      <c r="AU117353" s="31"/>
    </row>
    <row r="117385" spans="47:47">
      <c r="AU117385" s="31"/>
    </row>
    <row r="117417" spans="47:47">
      <c r="AU117417" s="31"/>
    </row>
    <row r="117449" spans="47:47">
      <c r="AU117449" s="31"/>
    </row>
    <row r="117481" spans="47:47">
      <c r="AU117481" s="31"/>
    </row>
    <row r="117513" spans="47:47">
      <c r="AU117513" s="31"/>
    </row>
    <row r="117545" spans="47:47">
      <c r="AU117545" s="31"/>
    </row>
    <row r="117577" spans="47:47">
      <c r="AU117577" s="31"/>
    </row>
    <row r="117609" spans="47:47">
      <c r="AU117609" s="31"/>
    </row>
    <row r="117641" spans="47:47">
      <c r="AU117641" s="31"/>
    </row>
    <row r="117673" spans="47:47">
      <c r="AU117673" s="31"/>
    </row>
    <row r="117705" spans="47:47">
      <c r="AU117705" s="31"/>
    </row>
    <row r="117737" spans="47:47">
      <c r="AU117737" s="31"/>
    </row>
    <row r="117769" spans="47:47">
      <c r="AU117769" s="31"/>
    </row>
    <row r="117801" spans="47:47">
      <c r="AU117801" s="31"/>
    </row>
    <row r="117833" spans="47:47">
      <c r="AU117833" s="31"/>
    </row>
    <row r="117865" spans="47:47">
      <c r="AU117865" s="31"/>
    </row>
    <row r="117897" spans="47:47">
      <c r="AU117897" s="31"/>
    </row>
    <row r="117929" spans="47:47">
      <c r="AU117929" s="31"/>
    </row>
    <row r="117961" spans="47:47">
      <c r="AU117961" s="31"/>
    </row>
    <row r="117993" spans="47:47">
      <c r="AU117993" s="31"/>
    </row>
    <row r="118025" spans="47:47">
      <c r="AU118025" s="31"/>
    </row>
    <row r="118057" spans="47:47">
      <c r="AU118057" s="31"/>
    </row>
    <row r="118089" spans="47:47">
      <c r="AU118089" s="31"/>
    </row>
    <row r="118121" spans="47:47">
      <c r="AU118121" s="31"/>
    </row>
    <row r="118153" spans="47:47">
      <c r="AU118153" s="31"/>
    </row>
    <row r="118185" spans="47:47">
      <c r="AU118185" s="31"/>
    </row>
    <row r="118217" spans="47:47">
      <c r="AU118217" s="31"/>
    </row>
    <row r="118249" spans="47:47">
      <c r="AU118249" s="31"/>
    </row>
    <row r="118281" spans="47:47">
      <c r="AU118281" s="31"/>
    </row>
    <row r="118313" spans="47:47">
      <c r="AU118313" s="31"/>
    </row>
    <row r="118345" spans="47:47">
      <c r="AU118345" s="31"/>
    </row>
    <row r="118377" spans="47:47">
      <c r="AU118377" s="31"/>
    </row>
    <row r="118409" spans="47:47">
      <c r="AU118409" s="31"/>
    </row>
    <row r="118441" spans="47:47">
      <c r="AU118441" s="31"/>
    </row>
    <row r="118473" spans="47:47">
      <c r="AU118473" s="31"/>
    </row>
    <row r="118505" spans="47:47">
      <c r="AU118505" s="31"/>
    </row>
    <row r="118537" spans="47:47">
      <c r="AU118537" s="31"/>
    </row>
    <row r="118569" spans="47:47">
      <c r="AU118569" s="31"/>
    </row>
    <row r="118601" spans="47:47">
      <c r="AU118601" s="31"/>
    </row>
    <row r="118633" spans="47:47">
      <c r="AU118633" s="31"/>
    </row>
    <row r="118665" spans="47:47">
      <c r="AU118665" s="31"/>
    </row>
    <row r="118697" spans="47:47">
      <c r="AU118697" s="31"/>
    </row>
    <row r="118729" spans="47:47">
      <c r="AU118729" s="31"/>
    </row>
    <row r="118761" spans="47:47">
      <c r="AU118761" s="31"/>
    </row>
    <row r="118793" spans="47:47">
      <c r="AU118793" s="31"/>
    </row>
    <row r="118825" spans="47:47">
      <c r="AU118825" s="31"/>
    </row>
    <row r="118857" spans="47:47">
      <c r="AU118857" s="31"/>
    </row>
    <row r="118889" spans="47:47">
      <c r="AU118889" s="31"/>
    </row>
    <row r="118921" spans="47:47">
      <c r="AU118921" s="31"/>
    </row>
    <row r="118953" spans="47:47">
      <c r="AU118953" s="31"/>
    </row>
    <row r="118985" spans="47:47">
      <c r="AU118985" s="31"/>
    </row>
    <row r="119017" spans="47:47">
      <c r="AU119017" s="31"/>
    </row>
    <row r="119049" spans="47:47">
      <c r="AU119049" s="31"/>
    </row>
    <row r="119081" spans="47:47">
      <c r="AU119081" s="31"/>
    </row>
    <row r="119113" spans="47:47">
      <c r="AU119113" s="31"/>
    </row>
    <row r="119145" spans="47:47">
      <c r="AU119145" s="31"/>
    </row>
    <row r="119177" spans="47:47">
      <c r="AU119177" s="31"/>
    </row>
    <row r="119209" spans="47:47">
      <c r="AU119209" s="31"/>
    </row>
    <row r="119241" spans="47:47">
      <c r="AU119241" s="31"/>
    </row>
    <row r="119273" spans="47:47">
      <c r="AU119273" s="31"/>
    </row>
    <row r="119305" spans="47:47">
      <c r="AU119305" s="31"/>
    </row>
    <row r="119337" spans="47:47">
      <c r="AU119337" s="31"/>
    </row>
    <row r="119369" spans="47:47">
      <c r="AU119369" s="31"/>
    </row>
    <row r="119401" spans="47:47">
      <c r="AU119401" s="31"/>
    </row>
    <row r="119433" spans="47:47">
      <c r="AU119433" s="31"/>
    </row>
    <row r="119465" spans="47:47">
      <c r="AU119465" s="31"/>
    </row>
    <row r="119497" spans="47:47">
      <c r="AU119497" s="31"/>
    </row>
    <row r="119529" spans="47:47">
      <c r="AU119529" s="31"/>
    </row>
    <row r="119561" spans="47:47">
      <c r="AU119561" s="31"/>
    </row>
    <row r="119593" spans="47:47">
      <c r="AU119593" s="31"/>
    </row>
    <row r="119625" spans="47:47">
      <c r="AU119625" s="31"/>
    </row>
    <row r="119657" spans="47:47">
      <c r="AU119657" s="31"/>
    </row>
    <row r="119689" spans="47:47">
      <c r="AU119689" s="31"/>
    </row>
    <row r="119721" spans="47:47">
      <c r="AU119721" s="31"/>
    </row>
    <row r="119753" spans="47:47">
      <c r="AU119753" s="31"/>
    </row>
    <row r="119785" spans="47:47">
      <c r="AU119785" s="31"/>
    </row>
    <row r="119817" spans="47:47">
      <c r="AU119817" s="31"/>
    </row>
    <row r="119849" spans="47:47">
      <c r="AU119849" s="31"/>
    </row>
    <row r="119881" spans="47:47">
      <c r="AU119881" s="31"/>
    </row>
    <row r="119913" spans="47:47">
      <c r="AU119913" s="31"/>
    </row>
    <row r="119945" spans="47:47">
      <c r="AU119945" s="31"/>
    </row>
    <row r="119977" spans="47:47">
      <c r="AU119977" s="31"/>
    </row>
    <row r="120009" spans="47:47">
      <c r="AU120009" s="31"/>
    </row>
    <row r="120041" spans="47:47">
      <c r="AU120041" s="31"/>
    </row>
    <row r="120073" spans="47:47">
      <c r="AU120073" s="31"/>
    </row>
    <row r="120105" spans="47:47">
      <c r="AU120105" s="31"/>
    </row>
    <row r="120137" spans="47:47">
      <c r="AU120137" s="31"/>
    </row>
    <row r="120169" spans="47:47">
      <c r="AU120169" s="31"/>
    </row>
    <row r="120201" spans="47:47">
      <c r="AU120201" s="31"/>
    </row>
    <row r="120233" spans="47:47">
      <c r="AU120233" s="31"/>
    </row>
    <row r="120265" spans="47:47">
      <c r="AU120265" s="31"/>
    </row>
    <row r="120297" spans="47:47">
      <c r="AU120297" s="31"/>
    </row>
    <row r="120329" spans="47:47">
      <c r="AU120329" s="31"/>
    </row>
    <row r="120361" spans="47:47">
      <c r="AU120361" s="31"/>
    </row>
    <row r="120393" spans="47:47">
      <c r="AU120393" s="31"/>
    </row>
    <row r="120425" spans="47:47">
      <c r="AU120425" s="31"/>
    </row>
    <row r="120457" spans="47:47">
      <c r="AU120457" s="31"/>
    </row>
    <row r="120489" spans="47:47">
      <c r="AU120489" s="31"/>
    </row>
    <row r="120521" spans="47:47">
      <c r="AU120521" s="31"/>
    </row>
    <row r="120553" spans="47:47">
      <c r="AU120553" s="31"/>
    </row>
    <row r="120585" spans="47:47">
      <c r="AU120585" s="31"/>
    </row>
    <row r="120617" spans="47:47">
      <c r="AU120617" s="31"/>
    </row>
    <row r="120649" spans="47:47">
      <c r="AU120649" s="31"/>
    </row>
    <row r="120681" spans="47:47">
      <c r="AU120681" s="31"/>
    </row>
    <row r="120713" spans="47:47">
      <c r="AU120713" s="31"/>
    </row>
    <row r="120745" spans="47:47">
      <c r="AU120745" s="31"/>
    </row>
    <row r="120777" spans="47:47">
      <c r="AU120777" s="31"/>
    </row>
    <row r="120809" spans="47:47">
      <c r="AU120809" s="31"/>
    </row>
    <row r="120841" spans="47:47">
      <c r="AU120841" s="31"/>
    </row>
    <row r="120873" spans="47:47">
      <c r="AU120873" s="31"/>
    </row>
    <row r="120905" spans="47:47">
      <c r="AU120905" s="31"/>
    </row>
    <row r="120937" spans="47:47">
      <c r="AU120937" s="31"/>
    </row>
    <row r="120969" spans="47:47">
      <c r="AU120969" s="31"/>
    </row>
    <row r="121001" spans="47:47">
      <c r="AU121001" s="31"/>
    </row>
    <row r="121033" spans="47:47">
      <c r="AU121033" s="31"/>
    </row>
    <row r="121065" spans="47:47">
      <c r="AU121065" s="31"/>
    </row>
    <row r="121097" spans="47:47">
      <c r="AU121097" s="31"/>
    </row>
    <row r="121129" spans="47:47">
      <c r="AU121129" s="31"/>
    </row>
    <row r="121161" spans="47:47">
      <c r="AU121161" s="31"/>
    </row>
    <row r="121193" spans="47:47">
      <c r="AU121193" s="31"/>
    </row>
    <row r="121225" spans="47:47">
      <c r="AU121225" s="31"/>
    </row>
    <row r="121257" spans="47:47">
      <c r="AU121257" s="31"/>
    </row>
    <row r="121289" spans="47:47">
      <c r="AU121289" s="31"/>
    </row>
    <row r="121321" spans="47:47">
      <c r="AU121321" s="31"/>
    </row>
    <row r="121353" spans="47:47">
      <c r="AU121353" s="31"/>
    </row>
    <row r="121385" spans="47:47">
      <c r="AU121385" s="31"/>
    </row>
    <row r="121417" spans="47:47">
      <c r="AU121417" s="31"/>
    </row>
    <row r="121449" spans="47:47">
      <c r="AU121449" s="31"/>
    </row>
    <row r="121481" spans="47:47">
      <c r="AU121481" s="31"/>
    </row>
    <row r="121513" spans="47:47">
      <c r="AU121513" s="31"/>
    </row>
    <row r="121545" spans="47:47">
      <c r="AU121545" s="31"/>
    </row>
    <row r="121577" spans="47:47">
      <c r="AU121577" s="31"/>
    </row>
    <row r="121609" spans="47:47">
      <c r="AU121609" s="31"/>
    </row>
    <row r="121641" spans="47:47">
      <c r="AU121641" s="31"/>
    </row>
    <row r="121673" spans="47:47">
      <c r="AU121673" s="31"/>
    </row>
    <row r="121705" spans="47:47">
      <c r="AU121705" s="31"/>
    </row>
    <row r="121737" spans="47:47">
      <c r="AU121737" s="31"/>
    </row>
    <row r="121769" spans="47:47">
      <c r="AU121769" s="31"/>
    </row>
    <row r="121801" spans="47:47">
      <c r="AU121801" s="31"/>
    </row>
    <row r="121833" spans="47:47">
      <c r="AU121833" s="31"/>
    </row>
    <row r="121865" spans="47:47">
      <c r="AU121865" s="31"/>
    </row>
    <row r="121897" spans="47:47">
      <c r="AU121897" s="31"/>
    </row>
    <row r="121929" spans="47:47">
      <c r="AU121929" s="31"/>
    </row>
    <row r="121961" spans="47:47">
      <c r="AU121961" s="31"/>
    </row>
    <row r="121993" spans="47:47">
      <c r="AU121993" s="31"/>
    </row>
    <row r="122025" spans="47:47">
      <c r="AU122025" s="31"/>
    </row>
    <row r="122057" spans="47:47">
      <c r="AU122057" s="31"/>
    </row>
    <row r="122089" spans="47:47">
      <c r="AU122089" s="31"/>
    </row>
    <row r="122121" spans="47:47">
      <c r="AU122121" s="31"/>
    </row>
    <row r="122153" spans="47:47">
      <c r="AU122153" s="31"/>
    </row>
    <row r="122185" spans="47:47">
      <c r="AU122185" s="31"/>
    </row>
    <row r="122217" spans="47:47">
      <c r="AU122217" s="31"/>
    </row>
    <row r="122249" spans="47:47">
      <c r="AU122249" s="31"/>
    </row>
    <row r="122281" spans="47:47">
      <c r="AU122281" s="31"/>
    </row>
    <row r="122313" spans="47:47">
      <c r="AU122313" s="31"/>
    </row>
    <row r="122345" spans="47:47">
      <c r="AU122345" s="31"/>
    </row>
    <row r="122377" spans="47:47">
      <c r="AU122377" s="31"/>
    </row>
    <row r="122409" spans="47:47">
      <c r="AU122409" s="31"/>
    </row>
    <row r="122441" spans="47:47">
      <c r="AU122441" s="31"/>
    </row>
    <row r="122473" spans="47:47">
      <c r="AU122473" s="31"/>
    </row>
    <row r="122505" spans="47:47">
      <c r="AU122505" s="31"/>
    </row>
    <row r="122537" spans="47:47">
      <c r="AU122537" s="31"/>
    </row>
    <row r="122569" spans="47:47">
      <c r="AU122569" s="31"/>
    </row>
    <row r="122601" spans="47:47">
      <c r="AU122601" s="31"/>
    </row>
    <row r="122633" spans="47:47">
      <c r="AU122633" s="31"/>
    </row>
    <row r="122665" spans="47:47">
      <c r="AU122665" s="31"/>
    </row>
    <row r="122697" spans="47:47">
      <c r="AU122697" s="31"/>
    </row>
    <row r="122729" spans="47:47">
      <c r="AU122729" s="31"/>
    </row>
    <row r="122761" spans="47:47">
      <c r="AU122761" s="31"/>
    </row>
    <row r="122793" spans="47:47">
      <c r="AU122793" s="31"/>
    </row>
    <row r="122825" spans="47:47">
      <c r="AU122825" s="31"/>
    </row>
    <row r="122857" spans="47:47">
      <c r="AU122857" s="31"/>
    </row>
    <row r="122889" spans="47:47">
      <c r="AU122889" s="31"/>
    </row>
    <row r="122921" spans="47:47">
      <c r="AU122921" s="31"/>
    </row>
    <row r="122953" spans="47:47">
      <c r="AU122953" s="31"/>
    </row>
    <row r="122985" spans="47:47">
      <c r="AU122985" s="31"/>
    </row>
    <row r="123017" spans="47:47">
      <c r="AU123017" s="31"/>
    </row>
    <row r="123049" spans="47:47">
      <c r="AU123049" s="31"/>
    </row>
    <row r="123081" spans="47:47">
      <c r="AU123081" s="31"/>
    </row>
    <row r="123113" spans="47:47">
      <c r="AU123113" s="31"/>
    </row>
    <row r="123145" spans="47:47">
      <c r="AU123145" s="31"/>
    </row>
    <row r="123177" spans="47:47">
      <c r="AU123177" s="31"/>
    </row>
    <row r="123209" spans="47:47">
      <c r="AU123209" s="31"/>
    </row>
    <row r="123241" spans="47:47">
      <c r="AU123241" s="31"/>
    </row>
    <row r="123273" spans="47:47">
      <c r="AU123273" s="31"/>
    </row>
    <row r="123305" spans="47:47">
      <c r="AU123305" s="31"/>
    </row>
    <row r="123337" spans="47:47">
      <c r="AU123337" s="31"/>
    </row>
    <row r="123369" spans="47:47">
      <c r="AU123369" s="31"/>
    </row>
    <row r="123401" spans="47:47">
      <c r="AU123401" s="31"/>
    </row>
    <row r="123433" spans="47:47">
      <c r="AU123433" s="31"/>
    </row>
    <row r="123465" spans="47:47">
      <c r="AU123465" s="31"/>
    </row>
    <row r="123497" spans="47:47">
      <c r="AU123497" s="31"/>
    </row>
    <row r="123529" spans="47:47">
      <c r="AU123529" s="31"/>
    </row>
    <row r="123561" spans="47:47">
      <c r="AU123561" s="31"/>
    </row>
    <row r="123593" spans="47:47">
      <c r="AU123593" s="31"/>
    </row>
    <row r="123625" spans="47:47">
      <c r="AU123625" s="31"/>
    </row>
    <row r="123657" spans="47:47">
      <c r="AU123657" s="31"/>
    </row>
    <row r="123689" spans="47:47">
      <c r="AU123689" s="31"/>
    </row>
    <row r="123721" spans="47:47">
      <c r="AU123721" s="31"/>
    </row>
    <row r="123753" spans="47:47">
      <c r="AU123753" s="31"/>
    </row>
    <row r="123785" spans="47:47">
      <c r="AU123785" s="31"/>
    </row>
    <row r="123817" spans="47:47">
      <c r="AU123817" s="31"/>
    </row>
    <row r="123849" spans="47:47">
      <c r="AU123849" s="31"/>
    </row>
    <row r="123881" spans="47:47">
      <c r="AU123881" s="31"/>
    </row>
    <row r="123913" spans="47:47">
      <c r="AU123913" s="31"/>
    </row>
    <row r="123945" spans="47:47">
      <c r="AU123945" s="31"/>
    </row>
    <row r="123977" spans="47:47">
      <c r="AU123977" s="31"/>
    </row>
    <row r="124009" spans="47:47">
      <c r="AU124009" s="31"/>
    </row>
    <row r="124041" spans="47:47">
      <c r="AU124041" s="31"/>
    </row>
    <row r="124073" spans="47:47">
      <c r="AU124073" s="31"/>
    </row>
    <row r="124105" spans="47:47">
      <c r="AU124105" s="31"/>
    </row>
    <row r="124137" spans="47:47">
      <c r="AU124137" s="31"/>
    </row>
    <row r="124169" spans="47:47">
      <c r="AU124169" s="31"/>
    </row>
    <row r="124201" spans="47:47">
      <c r="AU124201" s="31"/>
    </row>
    <row r="124233" spans="47:47">
      <c r="AU124233" s="31"/>
    </row>
    <row r="124265" spans="47:47">
      <c r="AU124265" s="31"/>
    </row>
    <row r="124297" spans="47:47">
      <c r="AU124297" s="31"/>
    </row>
    <row r="124329" spans="47:47">
      <c r="AU124329" s="31"/>
    </row>
    <row r="124361" spans="47:47">
      <c r="AU124361" s="31"/>
    </row>
    <row r="124393" spans="47:47">
      <c r="AU124393" s="31"/>
    </row>
    <row r="124425" spans="47:47">
      <c r="AU124425" s="31"/>
    </row>
    <row r="124457" spans="47:47">
      <c r="AU124457" s="31"/>
    </row>
    <row r="124489" spans="47:47">
      <c r="AU124489" s="31"/>
    </row>
    <row r="124521" spans="47:47">
      <c r="AU124521" s="31"/>
    </row>
    <row r="124553" spans="47:47">
      <c r="AU124553" s="31"/>
    </row>
    <row r="124585" spans="47:47">
      <c r="AU124585" s="31"/>
    </row>
    <row r="124617" spans="47:47">
      <c r="AU124617" s="31"/>
    </row>
    <row r="124649" spans="47:47">
      <c r="AU124649" s="31"/>
    </row>
    <row r="124681" spans="47:47">
      <c r="AU124681" s="31"/>
    </row>
    <row r="124713" spans="47:47">
      <c r="AU124713" s="31"/>
    </row>
    <row r="124745" spans="47:47">
      <c r="AU124745" s="31"/>
    </row>
    <row r="124777" spans="47:47">
      <c r="AU124777" s="31"/>
    </row>
    <row r="124809" spans="47:47">
      <c r="AU124809" s="31"/>
    </row>
    <row r="124841" spans="47:47">
      <c r="AU124841" s="31"/>
    </row>
    <row r="124873" spans="47:47">
      <c r="AU124873" s="31"/>
    </row>
    <row r="124905" spans="47:47">
      <c r="AU124905" s="31"/>
    </row>
    <row r="124937" spans="47:47">
      <c r="AU124937" s="31"/>
    </row>
    <row r="124969" spans="47:47">
      <c r="AU124969" s="31"/>
    </row>
    <row r="125001" spans="47:47">
      <c r="AU125001" s="31"/>
    </row>
    <row r="125033" spans="47:47">
      <c r="AU125033" s="31"/>
    </row>
    <row r="125065" spans="47:47">
      <c r="AU125065" s="31"/>
    </row>
    <row r="125097" spans="47:47">
      <c r="AU125097" s="31"/>
    </row>
    <row r="125129" spans="47:47">
      <c r="AU125129" s="31"/>
    </row>
    <row r="125161" spans="47:47">
      <c r="AU125161" s="31"/>
    </row>
    <row r="125193" spans="47:47">
      <c r="AU125193" s="31"/>
    </row>
    <row r="125225" spans="47:47">
      <c r="AU125225" s="31"/>
    </row>
    <row r="125257" spans="47:47">
      <c r="AU125257" s="31"/>
    </row>
    <row r="125289" spans="47:47">
      <c r="AU125289" s="31"/>
    </row>
    <row r="125321" spans="47:47">
      <c r="AU125321" s="31"/>
    </row>
    <row r="125353" spans="47:47">
      <c r="AU125353" s="31"/>
    </row>
    <row r="125385" spans="47:47">
      <c r="AU125385" s="31"/>
    </row>
    <row r="125417" spans="47:47">
      <c r="AU125417" s="31"/>
    </row>
    <row r="125449" spans="47:47">
      <c r="AU125449" s="31"/>
    </row>
    <row r="125481" spans="47:47">
      <c r="AU125481" s="31"/>
    </row>
    <row r="125513" spans="47:47">
      <c r="AU125513" s="31"/>
    </row>
    <row r="125545" spans="47:47">
      <c r="AU125545" s="31"/>
    </row>
    <row r="125577" spans="47:47">
      <c r="AU125577" s="31"/>
    </row>
    <row r="125609" spans="47:47">
      <c r="AU125609" s="31"/>
    </row>
    <row r="125641" spans="47:47">
      <c r="AU125641" s="31"/>
    </row>
    <row r="125673" spans="47:47">
      <c r="AU125673" s="31"/>
    </row>
    <row r="125705" spans="47:47">
      <c r="AU125705" s="31"/>
    </row>
    <row r="125737" spans="47:47">
      <c r="AU125737" s="31"/>
    </row>
    <row r="125769" spans="47:47">
      <c r="AU125769" s="31"/>
    </row>
    <row r="125801" spans="47:47">
      <c r="AU125801" s="31"/>
    </row>
    <row r="125833" spans="47:47">
      <c r="AU125833" s="31"/>
    </row>
    <row r="125865" spans="47:47">
      <c r="AU125865" s="31"/>
    </row>
    <row r="125897" spans="47:47">
      <c r="AU125897" s="31"/>
    </row>
    <row r="125929" spans="47:47">
      <c r="AU125929" s="31"/>
    </row>
    <row r="125961" spans="47:47">
      <c r="AU125961" s="31"/>
    </row>
    <row r="125993" spans="47:47">
      <c r="AU125993" s="31"/>
    </row>
    <row r="126025" spans="47:47">
      <c r="AU126025" s="31"/>
    </row>
    <row r="126057" spans="47:47">
      <c r="AU126057" s="31"/>
    </row>
    <row r="126089" spans="47:47">
      <c r="AU126089" s="31"/>
    </row>
    <row r="126121" spans="47:47">
      <c r="AU126121" s="31"/>
    </row>
    <row r="126153" spans="47:47">
      <c r="AU126153" s="31"/>
    </row>
    <row r="126185" spans="47:47">
      <c r="AU126185" s="31"/>
    </row>
    <row r="126217" spans="47:47">
      <c r="AU126217" s="31"/>
    </row>
    <row r="126249" spans="47:47">
      <c r="AU126249" s="31"/>
    </row>
    <row r="126281" spans="47:47">
      <c r="AU126281" s="31"/>
    </row>
    <row r="126313" spans="47:47">
      <c r="AU126313" s="31"/>
    </row>
    <row r="126345" spans="47:47">
      <c r="AU126345" s="31"/>
    </row>
    <row r="126377" spans="47:47">
      <c r="AU126377" s="31"/>
    </row>
    <row r="126409" spans="47:47">
      <c r="AU126409" s="31"/>
    </row>
    <row r="126441" spans="47:47">
      <c r="AU126441" s="31"/>
    </row>
    <row r="126473" spans="47:47">
      <c r="AU126473" s="31"/>
    </row>
    <row r="126505" spans="47:47">
      <c r="AU126505" s="31"/>
    </row>
    <row r="126537" spans="47:47">
      <c r="AU126537" s="31"/>
    </row>
    <row r="126569" spans="47:47">
      <c r="AU126569" s="31"/>
    </row>
    <row r="126601" spans="47:47">
      <c r="AU126601" s="31"/>
    </row>
    <row r="126633" spans="47:47">
      <c r="AU126633" s="31"/>
    </row>
    <row r="126665" spans="47:47">
      <c r="AU126665" s="31"/>
    </row>
    <row r="126697" spans="47:47">
      <c r="AU126697" s="31"/>
    </row>
    <row r="126729" spans="47:47">
      <c r="AU126729" s="31"/>
    </row>
    <row r="126761" spans="47:47">
      <c r="AU126761" s="31"/>
    </row>
    <row r="126793" spans="47:47">
      <c r="AU126793" s="31"/>
    </row>
    <row r="126825" spans="47:47">
      <c r="AU126825" s="31"/>
    </row>
    <row r="126857" spans="47:47">
      <c r="AU126857" s="31"/>
    </row>
    <row r="126889" spans="47:47">
      <c r="AU126889" s="31"/>
    </row>
    <row r="126921" spans="47:47">
      <c r="AU126921" s="31"/>
    </row>
    <row r="126953" spans="47:47">
      <c r="AU126953" s="31"/>
    </row>
    <row r="126985" spans="47:47">
      <c r="AU126985" s="31"/>
    </row>
    <row r="127017" spans="47:47">
      <c r="AU127017" s="31"/>
    </row>
    <row r="127049" spans="47:47">
      <c r="AU127049" s="31"/>
    </row>
    <row r="127081" spans="47:47">
      <c r="AU127081" s="31"/>
    </row>
    <row r="127113" spans="47:47">
      <c r="AU127113" s="31"/>
    </row>
    <row r="127145" spans="47:47">
      <c r="AU127145" s="31"/>
    </row>
    <row r="127177" spans="47:47">
      <c r="AU127177" s="31"/>
    </row>
    <row r="127209" spans="47:47">
      <c r="AU127209" s="31"/>
    </row>
    <row r="127241" spans="47:47">
      <c r="AU127241" s="31"/>
    </row>
    <row r="127273" spans="47:47">
      <c r="AU127273" s="31"/>
    </row>
    <row r="127305" spans="47:47">
      <c r="AU127305" s="31"/>
    </row>
    <row r="127337" spans="47:47">
      <c r="AU127337" s="31"/>
    </row>
    <row r="127369" spans="47:47">
      <c r="AU127369" s="31"/>
    </row>
    <row r="127401" spans="47:47">
      <c r="AU127401" s="31"/>
    </row>
    <row r="127433" spans="47:47">
      <c r="AU127433" s="31"/>
    </row>
    <row r="127465" spans="47:47">
      <c r="AU127465" s="31"/>
    </row>
    <row r="127497" spans="47:47">
      <c r="AU127497" s="31"/>
    </row>
    <row r="127529" spans="47:47">
      <c r="AU127529" s="31"/>
    </row>
    <row r="127561" spans="47:47">
      <c r="AU127561" s="31"/>
    </row>
    <row r="127593" spans="47:47">
      <c r="AU127593" s="31"/>
    </row>
    <row r="127625" spans="47:47">
      <c r="AU127625" s="31"/>
    </row>
    <row r="127657" spans="47:47">
      <c r="AU127657" s="31"/>
    </row>
    <row r="127689" spans="47:47">
      <c r="AU127689" s="31"/>
    </row>
    <row r="127721" spans="47:47">
      <c r="AU127721" s="31"/>
    </row>
    <row r="127753" spans="47:47">
      <c r="AU127753" s="31"/>
    </row>
    <row r="127785" spans="47:47">
      <c r="AU127785" s="31"/>
    </row>
    <row r="127817" spans="47:47">
      <c r="AU127817" s="31"/>
    </row>
    <row r="127849" spans="47:47">
      <c r="AU127849" s="31"/>
    </row>
    <row r="127881" spans="47:47">
      <c r="AU127881" s="31"/>
    </row>
    <row r="127913" spans="47:47">
      <c r="AU127913" s="31"/>
    </row>
    <row r="127945" spans="47:47">
      <c r="AU127945" s="31"/>
    </row>
    <row r="127977" spans="47:47">
      <c r="AU127977" s="31"/>
    </row>
    <row r="128009" spans="47:47">
      <c r="AU128009" s="31"/>
    </row>
    <row r="128041" spans="47:47">
      <c r="AU128041" s="31"/>
    </row>
    <row r="128073" spans="47:47">
      <c r="AU128073" s="31"/>
    </row>
    <row r="128105" spans="47:47">
      <c r="AU128105" s="31"/>
    </row>
    <row r="128137" spans="47:47">
      <c r="AU128137" s="31"/>
    </row>
    <row r="128169" spans="47:47">
      <c r="AU128169" s="31"/>
    </row>
    <row r="128201" spans="47:47">
      <c r="AU128201" s="31"/>
    </row>
    <row r="128233" spans="47:47">
      <c r="AU128233" s="31"/>
    </row>
    <row r="128265" spans="47:47">
      <c r="AU128265" s="31"/>
    </row>
    <row r="128297" spans="47:47">
      <c r="AU128297" s="31"/>
    </row>
    <row r="128329" spans="47:47">
      <c r="AU128329" s="31"/>
    </row>
    <row r="128361" spans="47:47">
      <c r="AU128361" s="31"/>
    </row>
    <row r="128393" spans="47:47">
      <c r="AU128393" s="31"/>
    </row>
    <row r="128425" spans="47:47">
      <c r="AU128425" s="31"/>
    </row>
    <row r="128457" spans="47:47">
      <c r="AU128457" s="31"/>
    </row>
    <row r="128489" spans="47:47">
      <c r="AU128489" s="31"/>
    </row>
    <row r="128521" spans="47:47">
      <c r="AU128521" s="31"/>
    </row>
    <row r="128553" spans="47:47">
      <c r="AU128553" s="31"/>
    </row>
    <row r="128585" spans="47:47">
      <c r="AU128585" s="31"/>
    </row>
    <row r="128617" spans="47:47">
      <c r="AU128617" s="31"/>
    </row>
    <row r="128649" spans="47:47">
      <c r="AU128649" s="31"/>
    </row>
    <row r="128681" spans="47:47">
      <c r="AU128681" s="31"/>
    </row>
    <row r="128713" spans="47:47">
      <c r="AU128713" s="31"/>
    </row>
    <row r="128745" spans="47:47">
      <c r="AU128745" s="31"/>
    </row>
    <row r="128777" spans="47:47">
      <c r="AU128777" s="31"/>
    </row>
    <row r="128809" spans="47:47">
      <c r="AU128809" s="31"/>
    </row>
    <row r="128841" spans="47:47">
      <c r="AU128841" s="31"/>
    </row>
    <row r="128873" spans="47:47">
      <c r="AU128873" s="31"/>
    </row>
    <row r="128905" spans="47:47">
      <c r="AU128905" s="31"/>
    </row>
    <row r="128937" spans="47:47">
      <c r="AU128937" s="31"/>
    </row>
    <row r="128969" spans="47:47">
      <c r="AU128969" s="31"/>
    </row>
    <row r="129001" spans="47:47">
      <c r="AU129001" s="31"/>
    </row>
    <row r="129033" spans="47:47">
      <c r="AU129033" s="31"/>
    </row>
    <row r="129065" spans="47:47">
      <c r="AU129065" s="31"/>
    </row>
    <row r="129097" spans="47:47">
      <c r="AU129097" s="31"/>
    </row>
    <row r="129129" spans="47:47">
      <c r="AU129129" s="31"/>
    </row>
    <row r="129161" spans="47:47">
      <c r="AU129161" s="31"/>
    </row>
    <row r="129193" spans="47:47">
      <c r="AU129193" s="31"/>
    </row>
    <row r="129225" spans="47:47">
      <c r="AU129225" s="31"/>
    </row>
    <row r="129257" spans="47:47">
      <c r="AU129257" s="31"/>
    </row>
    <row r="129289" spans="47:47">
      <c r="AU129289" s="31"/>
    </row>
    <row r="129321" spans="47:47">
      <c r="AU129321" s="31"/>
    </row>
    <row r="129353" spans="47:47">
      <c r="AU129353" s="31"/>
    </row>
    <row r="129385" spans="47:47">
      <c r="AU129385" s="31"/>
    </row>
    <row r="129417" spans="47:47">
      <c r="AU129417" s="31"/>
    </row>
    <row r="129449" spans="47:47">
      <c r="AU129449" s="31"/>
    </row>
    <row r="129481" spans="47:47">
      <c r="AU129481" s="31"/>
    </row>
    <row r="129513" spans="47:47">
      <c r="AU129513" s="31"/>
    </row>
    <row r="129545" spans="47:47">
      <c r="AU129545" s="31"/>
    </row>
    <row r="129577" spans="47:47">
      <c r="AU129577" s="31"/>
    </row>
    <row r="129609" spans="47:47">
      <c r="AU129609" s="31"/>
    </row>
    <row r="129641" spans="47:47">
      <c r="AU129641" s="31"/>
    </row>
    <row r="129673" spans="47:47">
      <c r="AU129673" s="31"/>
    </row>
    <row r="129705" spans="47:47">
      <c r="AU129705" s="31"/>
    </row>
    <row r="129737" spans="47:47">
      <c r="AU129737" s="31"/>
    </row>
    <row r="129769" spans="47:47">
      <c r="AU129769" s="31"/>
    </row>
    <row r="129801" spans="47:47">
      <c r="AU129801" s="31"/>
    </row>
    <row r="129833" spans="47:47">
      <c r="AU129833" s="31"/>
    </row>
    <row r="129865" spans="47:47">
      <c r="AU129865" s="31"/>
    </row>
    <row r="129897" spans="47:47">
      <c r="AU129897" s="31"/>
    </row>
    <row r="129929" spans="47:47">
      <c r="AU129929" s="31"/>
    </row>
    <row r="129961" spans="47:47">
      <c r="AU129961" s="31"/>
    </row>
    <row r="129993" spans="47:47">
      <c r="AU129993" s="31"/>
    </row>
    <row r="130025" spans="47:47">
      <c r="AU130025" s="31"/>
    </row>
    <row r="130057" spans="47:47">
      <c r="AU130057" s="31"/>
    </row>
    <row r="130089" spans="47:47">
      <c r="AU130089" s="31"/>
    </row>
    <row r="130121" spans="47:47">
      <c r="AU130121" s="31"/>
    </row>
    <row r="130153" spans="47:47">
      <c r="AU130153" s="31"/>
    </row>
    <row r="130185" spans="47:47">
      <c r="AU130185" s="31"/>
    </row>
    <row r="130217" spans="47:47">
      <c r="AU130217" s="31"/>
    </row>
    <row r="130249" spans="47:47">
      <c r="AU130249" s="31"/>
    </row>
    <row r="130281" spans="47:47">
      <c r="AU130281" s="31"/>
    </row>
    <row r="130313" spans="47:47">
      <c r="AU130313" s="31"/>
    </row>
    <row r="130345" spans="47:47">
      <c r="AU130345" s="31"/>
    </row>
    <row r="130377" spans="47:47">
      <c r="AU130377" s="31"/>
    </row>
    <row r="130409" spans="47:47">
      <c r="AU130409" s="31"/>
    </row>
    <row r="130441" spans="47:47">
      <c r="AU130441" s="31"/>
    </row>
    <row r="130473" spans="47:47">
      <c r="AU130473" s="31"/>
    </row>
    <row r="130505" spans="47:47">
      <c r="AU130505" s="31"/>
    </row>
    <row r="130537" spans="47:47">
      <c r="AU130537" s="31"/>
    </row>
    <row r="130569" spans="47:47">
      <c r="AU130569" s="31"/>
    </row>
    <row r="130601" spans="47:47">
      <c r="AU130601" s="31"/>
    </row>
    <row r="130633" spans="47:47">
      <c r="AU130633" s="31"/>
    </row>
    <row r="130665" spans="47:47">
      <c r="AU130665" s="31"/>
    </row>
    <row r="130697" spans="47:47">
      <c r="AU130697" s="31"/>
    </row>
    <row r="130729" spans="47:47">
      <c r="AU130729" s="31"/>
    </row>
    <row r="130761" spans="47:47">
      <c r="AU130761" s="31"/>
    </row>
    <row r="130793" spans="47:47">
      <c r="AU130793" s="31"/>
    </row>
    <row r="130825" spans="47:47">
      <c r="AU130825" s="31"/>
    </row>
    <row r="130857" spans="47:47">
      <c r="AU130857" s="31"/>
    </row>
    <row r="130889" spans="47:47">
      <c r="AU130889" s="31"/>
    </row>
    <row r="130921" spans="47:47">
      <c r="AU130921" s="31"/>
    </row>
    <row r="130953" spans="47:47">
      <c r="AU130953" s="31"/>
    </row>
    <row r="130985" spans="47:47">
      <c r="AU130985" s="31"/>
    </row>
    <row r="131017" spans="47:47">
      <c r="AU131017" s="31"/>
    </row>
    <row r="131049" spans="47:47">
      <c r="AU131049" s="31"/>
    </row>
    <row r="131081" spans="47:47">
      <c r="AU131081" s="31"/>
    </row>
    <row r="131113" spans="47:47">
      <c r="AU131113" s="31"/>
    </row>
    <row r="131145" spans="47:47">
      <c r="AU131145" s="31"/>
    </row>
    <row r="131177" spans="47:47">
      <c r="AU131177" s="31"/>
    </row>
    <row r="131209" spans="47:47">
      <c r="AU131209" s="31"/>
    </row>
    <row r="131241" spans="47:47">
      <c r="AU131241" s="31"/>
    </row>
    <row r="131273" spans="47:47">
      <c r="AU131273" s="31"/>
    </row>
    <row r="131305" spans="47:47">
      <c r="AU131305" s="31"/>
    </row>
    <row r="131337" spans="47:47">
      <c r="AU131337" s="31"/>
    </row>
    <row r="131369" spans="47:47">
      <c r="AU131369" s="31"/>
    </row>
    <row r="131401" spans="47:47">
      <c r="AU131401" s="31"/>
    </row>
    <row r="131433" spans="47:47">
      <c r="AU131433" s="31"/>
    </row>
    <row r="131465" spans="47:47">
      <c r="AU131465" s="31"/>
    </row>
    <row r="131497" spans="47:47">
      <c r="AU131497" s="31"/>
    </row>
    <row r="131529" spans="47:47">
      <c r="AU131529" s="31"/>
    </row>
    <row r="131561" spans="47:47">
      <c r="AU131561" s="31"/>
    </row>
    <row r="131593" spans="47:47">
      <c r="AU131593" s="31"/>
    </row>
    <row r="131625" spans="47:47">
      <c r="AU131625" s="31"/>
    </row>
    <row r="131657" spans="47:47">
      <c r="AU131657" s="31"/>
    </row>
    <row r="131689" spans="47:47">
      <c r="AU131689" s="31"/>
    </row>
    <row r="131721" spans="47:47">
      <c r="AU131721" s="31"/>
    </row>
    <row r="131753" spans="47:47">
      <c r="AU131753" s="31"/>
    </row>
    <row r="131785" spans="47:47">
      <c r="AU131785" s="31"/>
    </row>
    <row r="131817" spans="47:47">
      <c r="AU131817" s="31"/>
    </row>
    <row r="131849" spans="47:47">
      <c r="AU131849" s="31"/>
    </row>
    <row r="131881" spans="47:47">
      <c r="AU131881" s="31"/>
    </row>
    <row r="131913" spans="47:47">
      <c r="AU131913" s="31"/>
    </row>
    <row r="131945" spans="47:47">
      <c r="AU131945" s="31"/>
    </row>
    <row r="131977" spans="47:47">
      <c r="AU131977" s="31"/>
    </row>
    <row r="132009" spans="47:47">
      <c r="AU132009" s="31"/>
    </row>
    <row r="132041" spans="47:47">
      <c r="AU132041" s="31"/>
    </row>
    <row r="132073" spans="47:47">
      <c r="AU132073" s="31"/>
    </row>
    <row r="132105" spans="47:47">
      <c r="AU132105" s="31"/>
    </row>
    <row r="132137" spans="47:47">
      <c r="AU132137" s="31"/>
    </row>
    <row r="132169" spans="47:47">
      <c r="AU132169" s="31"/>
    </row>
    <row r="132201" spans="47:47">
      <c r="AU132201" s="31"/>
    </row>
    <row r="132233" spans="47:47">
      <c r="AU132233" s="31"/>
    </row>
    <row r="132265" spans="47:47">
      <c r="AU132265" s="31"/>
    </row>
    <row r="132297" spans="47:47">
      <c r="AU132297" s="31"/>
    </row>
    <row r="132329" spans="47:47">
      <c r="AU132329" s="31"/>
    </row>
    <row r="132361" spans="47:47">
      <c r="AU132361" s="31"/>
    </row>
    <row r="132393" spans="47:47">
      <c r="AU132393" s="31"/>
    </row>
    <row r="132425" spans="47:47">
      <c r="AU132425" s="31"/>
    </row>
    <row r="132457" spans="47:47">
      <c r="AU132457" s="31"/>
    </row>
    <row r="132489" spans="47:47">
      <c r="AU132489" s="31"/>
    </row>
    <row r="132521" spans="47:47">
      <c r="AU132521" s="31"/>
    </row>
    <row r="132553" spans="47:47">
      <c r="AU132553" s="31"/>
    </row>
    <row r="132585" spans="47:47">
      <c r="AU132585" s="31"/>
    </row>
    <row r="132617" spans="47:47">
      <c r="AU132617" s="31"/>
    </row>
    <row r="132649" spans="47:47">
      <c r="AU132649" s="31"/>
    </row>
    <row r="132681" spans="47:47">
      <c r="AU132681" s="31"/>
    </row>
    <row r="132713" spans="47:47">
      <c r="AU132713" s="31"/>
    </row>
    <row r="132745" spans="47:47">
      <c r="AU132745" s="31"/>
    </row>
    <row r="132777" spans="47:47">
      <c r="AU132777" s="31"/>
    </row>
    <row r="132809" spans="47:47">
      <c r="AU132809" s="31"/>
    </row>
    <row r="132841" spans="47:47">
      <c r="AU132841" s="31"/>
    </row>
    <row r="132873" spans="47:47">
      <c r="AU132873" s="31"/>
    </row>
    <row r="132905" spans="47:47">
      <c r="AU132905" s="31"/>
    </row>
    <row r="132937" spans="47:47">
      <c r="AU132937" s="31"/>
    </row>
    <row r="132969" spans="47:47">
      <c r="AU132969" s="31"/>
    </row>
    <row r="133001" spans="47:47">
      <c r="AU133001" s="31"/>
    </row>
    <row r="133033" spans="47:47">
      <c r="AU133033" s="31"/>
    </row>
    <row r="133065" spans="47:47">
      <c r="AU133065" s="31"/>
    </row>
    <row r="133097" spans="47:47">
      <c r="AU133097" s="31"/>
    </row>
    <row r="133129" spans="47:47">
      <c r="AU133129" s="31"/>
    </row>
    <row r="133161" spans="47:47">
      <c r="AU133161" s="31"/>
    </row>
    <row r="133193" spans="47:47">
      <c r="AU133193" s="31"/>
    </row>
    <row r="133225" spans="47:47">
      <c r="AU133225" s="31"/>
    </row>
    <row r="133257" spans="47:47">
      <c r="AU133257" s="31"/>
    </row>
    <row r="133289" spans="47:47">
      <c r="AU133289" s="31"/>
    </row>
    <row r="133321" spans="47:47">
      <c r="AU133321" s="31"/>
    </row>
    <row r="133353" spans="47:47">
      <c r="AU133353" s="31"/>
    </row>
    <row r="133385" spans="47:47">
      <c r="AU133385" s="31"/>
    </row>
    <row r="133417" spans="47:47">
      <c r="AU133417" s="31"/>
    </row>
    <row r="133449" spans="47:47">
      <c r="AU133449" s="31"/>
    </row>
    <row r="133481" spans="47:47">
      <c r="AU133481" s="31"/>
    </row>
    <row r="133513" spans="47:47">
      <c r="AU133513" s="31"/>
    </row>
    <row r="133545" spans="47:47">
      <c r="AU133545" s="31"/>
    </row>
    <row r="133577" spans="47:47">
      <c r="AU133577" s="31"/>
    </row>
    <row r="133609" spans="47:47">
      <c r="AU133609" s="31"/>
    </row>
    <row r="133641" spans="47:47">
      <c r="AU133641" s="31"/>
    </row>
    <row r="133673" spans="47:47">
      <c r="AU133673" s="31"/>
    </row>
    <row r="133705" spans="47:47">
      <c r="AU133705" s="31"/>
    </row>
    <row r="133737" spans="47:47">
      <c r="AU133737" s="31"/>
    </row>
    <row r="133769" spans="47:47">
      <c r="AU133769" s="31"/>
    </row>
    <row r="133801" spans="47:47">
      <c r="AU133801" s="31"/>
    </row>
    <row r="133833" spans="47:47">
      <c r="AU133833" s="31"/>
    </row>
    <row r="133865" spans="47:47">
      <c r="AU133865" s="31"/>
    </row>
    <row r="133897" spans="47:47">
      <c r="AU133897" s="31"/>
    </row>
    <row r="133929" spans="47:47">
      <c r="AU133929" s="31"/>
    </row>
    <row r="133961" spans="47:47">
      <c r="AU133961" s="31"/>
    </row>
    <row r="133993" spans="47:47">
      <c r="AU133993" s="31"/>
    </row>
    <row r="134025" spans="47:47">
      <c r="AU134025" s="31"/>
    </row>
    <row r="134057" spans="47:47">
      <c r="AU134057" s="31"/>
    </row>
    <row r="134089" spans="47:47">
      <c r="AU134089" s="31"/>
    </row>
    <row r="134121" spans="47:47">
      <c r="AU134121" s="31"/>
    </row>
    <row r="134153" spans="47:47">
      <c r="AU134153" s="31"/>
    </row>
    <row r="134185" spans="47:47">
      <c r="AU134185" s="31"/>
    </row>
    <row r="134217" spans="47:47">
      <c r="AU134217" s="31"/>
    </row>
    <row r="134249" spans="47:47">
      <c r="AU134249" s="31"/>
    </row>
    <row r="134281" spans="47:47">
      <c r="AU134281" s="31"/>
    </row>
    <row r="134313" spans="47:47">
      <c r="AU134313" s="31"/>
    </row>
    <row r="134345" spans="47:47">
      <c r="AU134345" s="31"/>
    </row>
    <row r="134377" spans="47:47">
      <c r="AU134377" s="31"/>
    </row>
    <row r="134409" spans="47:47">
      <c r="AU134409" s="31"/>
    </row>
    <row r="134441" spans="47:47">
      <c r="AU134441" s="31"/>
    </row>
    <row r="134473" spans="47:47">
      <c r="AU134473" s="31"/>
    </row>
    <row r="134505" spans="47:47">
      <c r="AU134505" s="31"/>
    </row>
    <row r="134537" spans="47:47">
      <c r="AU134537" s="31"/>
    </row>
    <row r="134569" spans="47:47">
      <c r="AU134569" s="31"/>
    </row>
    <row r="134601" spans="47:47">
      <c r="AU134601" s="31"/>
    </row>
    <row r="134633" spans="47:47">
      <c r="AU134633" s="31"/>
    </row>
    <row r="134665" spans="47:47">
      <c r="AU134665" s="31"/>
    </row>
    <row r="134697" spans="47:47">
      <c r="AU134697" s="31"/>
    </row>
    <row r="134729" spans="47:47">
      <c r="AU134729" s="31"/>
    </row>
    <row r="134761" spans="47:47">
      <c r="AU134761" s="31"/>
    </row>
    <row r="134793" spans="47:47">
      <c r="AU134793" s="31"/>
    </row>
    <row r="134825" spans="47:47">
      <c r="AU134825" s="31"/>
    </row>
    <row r="134857" spans="47:47">
      <c r="AU134857" s="31"/>
    </row>
    <row r="134889" spans="47:47">
      <c r="AU134889" s="31"/>
    </row>
    <row r="134921" spans="47:47">
      <c r="AU134921" s="31"/>
    </row>
    <row r="134953" spans="47:47">
      <c r="AU134953" s="31"/>
    </row>
    <row r="134985" spans="47:47">
      <c r="AU134985" s="31"/>
    </row>
    <row r="135017" spans="47:47">
      <c r="AU135017" s="31"/>
    </row>
    <row r="135049" spans="47:47">
      <c r="AU135049" s="31"/>
    </row>
    <row r="135081" spans="47:47">
      <c r="AU135081" s="31"/>
    </row>
    <row r="135113" spans="47:47">
      <c r="AU135113" s="31"/>
    </row>
    <row r="135145" spans="47:47">
      <c r="AU135145" s="31"/>
    </row>
    <row r="135177" spans="47:47">
      <c r="AU135177" s="31"/>
    </row>
    <row r="135209" spans="47:47">
      <c r="AU135209" s="31"/>
    </row>
    <row r="135241" spans="47:47">
      <c r="AU135241" s="31"/>
    </row>
    <row r="135273" spans="47:47">
      <c r="AU135273" s="31"/>
    </row>
    <row r="135305" spans="47:47">
      <c r="AU135305" s="31"/>
    </row>
    <row r="135337" spans="47:47">
      <c r="AU135337" s="31"/>
    </row>
    <row r="135369" spans="47:47">
      <c r="AU135369" s="31"/>
    </row>
    <row r="135401" spans="47:47">
      <c r="AU135401" s="31"/>
    </row>
    <row r="135433" spans="47:47">
      <c r="AU135433" s="31"/>
    </row>
    <row r="135465" spans="47:47">
      <c r="AU135465" s="31"/>
    </row>
    <row r="135497" spans="47:47">
      <c r="AU135497" s="31"/>
    </row>
    <row r="135529" spans="47:47">
      <c r="AU135529" s="31"/>
    </row>
    <row r="135561" spans="47:47">
      <c r="AU135561" s="31"/>
    </row>
    <row r="135593" spans="47:47">
      <c r="AU135593" s="31"/>
    </row>
    <row r="135625" spans="47:47">
      <c r="AU135625" s="31"/>
    </row>
    <row r="135657" spans="47:47">
      <c r="AU135657" s="31"/>
    </row>
    <row r="135689" spans="47:47">
      <c r="AU135689" s="31"/>
    </row>
    <row r="135721" spans="47:47">
      <c r="AU135721" s="31"/>
    </row>
    <row r="135753" spans="47:47">
      <c r="AU135753" s="31"/>
    </row>
    <row r="135785" spans="47:47">
      <c r="AU135785" s="31"/>
    </row>
    <row r="135817" spans="47:47">
      <c r="AU135817" s="31"/>
    </row>
    <row r="135849" spans="47:47">
      <c r="AU135849" s="31"/>
    </row>
    <row r="135881" spans="47:47">
      <c r="AU135881" s="31"/>
    </row>
    <row r="135913" spans="47:47">
      <c r="AU135913" s="31"/>
    </row>
    <row r="135945" spans="47:47">
      <c r="AU135945" s="31"/>
    </row>
    <row r="135977" spans="47:47">
      <c r="AU135977" s="31"/>
    </row>
    <row r="136009" spans="47:47">
      <c r="AU136009" s="31"/>
    </row>
    <row r="136041" spans="47:47">
      <c r="AU136041" s="31"/>
    </row>
    <row r="136073" spans="47:47">
      <c r="AU136073" s="31"/>
    </row>
    <row r="136105" spans="47:47">
      <c r="AU136105" s="31"/>
    </row>
    <row r="136137" spans="47:47">
      <c r="AU136137" s="31"/>
    </row>
    <row r="136169" spans="47:47">
      <c r="AU136169" s="31"/>
    </row>
    <row r="136201" spans="47:47">
      <c r="AU136201" s="31"/>
    </row>
    <row r="136233" spans="47:47">
      <c r="AU136233" s="31"/>
    </row>
    <row r="136265" spans="47:47">
      <c r="AU136265" s="31"/>
    </row>
    <row r="136297" spans="47:47">
      <c r="AU136297" s="31"/>
    </row>
    <row r="136329" spans="47:47">
      <c r="AU136329" s="31"/>
    </row>
    <row r="136361" spans="47:47">
      <c r="AU136361" s="31"/>
    </row>
    <row r="136393" spans="47:47">
      <c r="AU136393" s="31"/>
    </row>
    <row r="136425" spans="47:47">
      <c r="AU136425" s="31"/>
    </row>
    <row r="136457" spans="47:47">
      <c r="AU136457" s="31"/>
    </row>
    <row r="136489" spans="47:47">
      <c r="AU136489" s="31"/>
    </row>
    <row r="136521" spans="47:47">
      <c r="AU136521" s="31"/>
    </row>
    <row r="136553" spans="47:47">
      <c r="AU136553" s="31"/>
    </row>
    <row r="136585" spans="47:47">
      <c r="AU136585" s="31"/>
    </row>
    <row r="136617" spans="47:47">
      <c r="AU136617" s="31"/>
    </row>
    <row r="136649" spans="47:47">
      <c r="AU136649" s="31"/>
    </row>
    <row r="136681" spans="47:47">
      <c r="AU136681" s="31"/>
    </row>
    <row r="136713" spans="47:47">
      <c r="AU136713" s="31"/>
    </row>
    <row r="136745" spans="47:47">
      <c r="AU136745" s="31"/>
    </row>
    <row r="136777" spans="47:47">
      <c r="AU136777" s="31"/>
    </row>
    <row r="136809" spans="47:47">
      <c r="AU136809" s="31"/>
    </row>
    <row r="136841" spans="47:47">
      <c r="AU136841" s="31"/>
    </row>
    <row r="136873" spans="47:47">
      <c r="AU136873" s="31"/>
    </row>
    <row r="136905" spans="47:47">
      <c r="AU136905" s="31"/>
    </row>
    <row r="136937" spans="47:47">
      <c r="AU136937" s="31"/>
    </row>
    <row r="136969" spans="47:47">
      <c r="AU136969" s="31"/>
    </row>
    <row r="137001" spans="47:47">
      <c r="AU137001" s="31"/>
    </row>
    <row r="137033" spans="47:47">
      <c r="AU137033" s="31"/>
    </row>
    <row r="137065" spans="47:47">
      <c r="AU137065" s="31"/>
    </row>
    <row r="137097" spans="47:47">
      <c r="AU137097" s="31"/>
    </row>
    <row r="137129" spans="47:47">
      <c r="AU137129" s="31"/>
    </row>
    <row r="137161" spans="47:47">
      <c r="AU137161" s="31"/>
    </row>
    <row r="137193" spans="47:47">
      <c r="AU137193" s="31"/>
    </row>
    <row r="137225" spans="47:47">
      <c r="AU137225" s="31"/>
    </row>
    <row r="137257" spans="47:47">
      <c r="AU137257" s="31"/>
    </row>
    <row r="137289" spans="47:47">
      <c r="AU137289" s="31"/>
    </row>
    <row r="137321" spans="47:47">
      <c r="AU137321" s="31"/>
    </row>
    <row r="137353" spans="47:47">
      <c r="AU137353" s="31"/>
    </row>
    <row r="137385" spans="47:47">
      <c r="AU137385" s="31"/>
    </row>
    <row r="137417" spans="47:47">
      <c r="AU137417" s="31"/>
    </row>
    <row r="137449" spans="47:47">
      <c r="AU137449" s="31"/>
    </row>
    <row r="137481" spans="47:47">
      <c r="AU137481" s="31"/>
    </row>
    <row r="137513" spans="47:47">
      <c r="AU137513" s="31"/>
    </row>
    <row r="137545" spans="47:47">
      <c r="AU137545" s="31"/>
    </row>
    <row r="137577" spans="47:47">
      <c r="AU137577" s="31"/>
    </row>
    <row r="137609" spans="47:47">
      <c r="AU137609" s="31"/>
    </row>
    <row r="137641" spans="47:47">
      <c r="AU137641" s="31"/>
    </row>
    <row r="137673" spans="47:47">
      <c r="AU137673" s="31"/>
    </row>
    <row r="137705" spans="47:47">
      <c r="AU137705" s="31"/>
    </row>
    <row r="137737" spans="47:47">
      <c r="AU137737" s="31"/>
    </row>
    <row r="137769" spans="47:47">
      <c r="AU137769" s="31"/>
    </row>
    <row r="137801" spans="47:47">
      <c r="AU137801" s="31"/>
    </row>
    <row r="137833" spans="47:47">
      <c r="AU137833" s="31"/>
    </row>
    <row r="137865" spans="47:47">
      <c r="AU137865" s="31"/>
    </row>
    <row r="137897" spans="47:47">
      <c r="AU137897" s="31"/>
    </row>
    <row r="137929" spans="47:47">
      <c r="AU137929" s="31"/>
    </row>
    <row r="137961" spans="47:47">
      <c r="AU137961" s="31"/>
    </row>
    <row r="137993" spans="47:47">
      <c r="AU137993" s="31"/>
    </row>
    <row r="138025" spans="47:47">
      <c r="AU138025" s="31"/>
    </row>
    <row r="138057" spans="47:47">
      <c r="AU138057" s="31"/>
    </row>
    <row r="138089" spans="47:47">
      <c r="AU138089" s="31"/>
    </row>
    <row r="138121" spans="47:47">
      <c r="AU138121" s="31"/>
    </row>
    <row r="138153" spans="47:47">
      <c r="AU138153" s="31"/>
    </row>
    <row r="138185" spans="47:47">
      <c r="AU138185" s="31"/>
    </row>
    <row r="138217" spans="47:47">
      <c r="AU138217" s="31"/>
    </row>
    <row r="138249" spans="47:47">
      <c r="AU138249" s="31"/>
    </row>
    <row r="138281" spans="47:47">
      <c r="AU138281" s="31"/>
    </row>
    <row r="138313" spans="47:47">
      <c r="AU138313" s="31"/>
    </row>
    <row r="138345" spans="47:47">
      <c r="AU138345" s="31"/>
    </row>
    <row r="138377" spans="47:47">
      <c r="AU138377" s="31"/>
    </row>
    <row r="138409" spans="47:47">
      <c r="AU138409" s="31"/>
    </row>
    <row r="138441" spans="47:47">
      <c r="AU138441" s="31"/>
    </row>
    <row r="138473" spans="47:47">
      <c r="AU138473" s="31"/>
    </row>
    <row r="138505" spans="47:47">
      <c r="AU138505" s="31"/>
    </row>
    <row r="138537" spans="47:47">
      <c r="AU138537" s="31"/>
    </row>
    <row r="138569" spans="47:47">
      <c r="AU138569" s="31"/>
    </row>
    <row r="138601" spans="47:47">
      <c r="AU138601" s="31"/>
    </row>
    <row r="138633" spans="47:47">
      <c r="AU138633" s="31"/>
    </row>
    <row r="138665" spans="47:47">
      <c r="AU138665" s="31"/>
    </row>
    <row r="138697" spans="47:47">
      <c r="AU138697" s="31"/>
    </row>
    <row r="138729" spans="47:47">
      <c r="AU138729" s="31"/>
    </row>
    <row r="138761" spans="47:47">
      <c r="AU138761" s="31"/>
    </row>
    <row r="138793" spans="47:47">
      <c r="AU138793" s="31"/>
    </row>
    <row r="138825" spans="47:47">
      <c r="AU138825" s="31"/>
    </row>
    <row r="138857" spans="47:47">
      <c r="AU138857" s="31"/>
    </row>
    <row r="138889" spans="47:47">
      <c r="AU138889" s="31"/>
    </row>
    <row r="138921" spans="47:47">
      <c r="AU138921" s="31"/>
    </row>
    <row r="138953" spans="47:47">
      <c r="AU138953" s="31"/>
    </row>
    <row r="138985" spans="47:47">
      <c r="AU138985" s="31"/>
    </row>
    <row r="139017" spans="47:47">
      <c r="AU139017" s="31"/>
    </row>
    <row r="139049" spans="47:47">
      <c r="AU139049" s="31"/>
    </row>
    <row r="139081" spans="47:47">
      <c r="AU139081" s="31"/>
    </row>
    <row r="139113" spans="47:47">
      <c r="AU139113" s="31"/>
    </row>
    <row r="139145" spans="47:47">
      <c r="AU139145" s="31"/>
    </row>
    <row r="139177" spans="47:47">
      <c r="AU139177" s="31"/>
    </row>
    <row r="139209" spans="47:47">
      <c r="AU139209" s="31"/>
    </row>
    <row r="139241" spans="47:47">
      <c r="AU139241" s="31"/>
    </row>
    <row r="139273" spans="47:47">
      <c r="AU139273" s="31"/>
    </row>
    <row r="139305" spans="47:47">
      <c r="AU139305" s="31"/>
    </row>
    <row r="139337" spans="47:47">
      <c r="AU139337" s="31"/>
    </row>
    <row r="139369" spans="47:47">
      <c r="AU139369" s="31"/>
    </row>
    <row r="139401" spans="47:47">
      <c r="AU139401" s="31"/>
    </row>
    <row r="139433" spans="47:47">
      <c r="AU139433" s="31"/>
    </row>
    <row r="139465" spans="47:47">
      <c r="AU139465" s="31"/>
    </row>
    <row r="139497" spans="47:47">
      <c r="AU139497" s="31"/>
    </row>
    <row r="139529" spans="47:47">
      <c r="AU139529" s="31"/>
    </row>
    <row r="139561" spans="47:47">
      <c r="AU139561" s="31"/>
    </row>
    <row r="139593" spans="47:47">
      <c r="AU139593" s="31"/>
    </row>
    <row r="139625" spans="47:47">
      <c r="AU139625" s="31"/>
    </row>
    <row r="139657" spans="47:47">
      <c r="AU139657" s="31"/>
    </row>
    <row r="139689" spans="47:47">
      <c r="AU139689" s="31"/>
    </row>
    <row r="139721" spans="47:47">
      <c r="AU139721" s="31"/>
    </row>
    <row r="139753" spans="47:47">
      <c r="AU139753" s="31"/>
    </row>
    <row r="139785" spans="47:47">
      <c r="AU139785" s="31"/>
    </row>
    <row r="139817" spans="47:47">
      <c r="AU139817" s="31"/>
    </row>
    <row r="139849" spans="47:47">
      <c r="AU139849" s="31"/>
    </row>
    <row r="139881" spans="47:47">
      <c r="AU139881" s="31"/>
    </row>
    <row r="139913" spans="47:47">
      <c r="AU139913" s="31"/>
    </row>
    <row r="139945" spans="47:47">
      <c r="AU139945" s="31"/>
    </row>
    <row r="139977" spans="47:47">
      <c r="AU139977" s="31"/>
    </row>
    <row r="140009" spans="47:47">
      <c r="AU140009" s="31"/>
    </row>
    <row r="140041" spans="47:47">
      <c r="AU140041" s="31"/>
    </row>
    <row r="140073" spans="47:47">
      <c r="AU140073" s="31"/>
    </row>
    <row r="140105" spans="47:47">
      <c r="AU140105" s="31"/>
    </row>
    <row r="140137" spans="47:47">
      <c r="AU140137" s="31"/>
    </row>
    <row r="140169" spans="47:47">
      <c r="AU140169" s="31"/>
    </row>
    <row r="140201" spans="47:47">
      <c r="AU140201" s="31"/>
    </row>
    <row r="140233" spans="47:47">
      <c r="AU140233" s="31"/>
    </row>
    <row r="140265" spans="47:47">
      <c r="AU140265" s="31"/>
    </row>
    <row r="140297" spans="47:47">
      <c r="AU140297" s="31"/>
    </row>
    <row r="140329" spans="47:47">
      <c r="AU140329" s="31"/>
    </row>
    <row r="140361" spans="47:47">
      <c r="AU140361" s="31"/>
    </row>
    <row r="140393" spans="47:47">
      <c r="AU140393" s="31"/>
    </row>
    <row r="140425" spans="47:47">
      <c r="AU140425" s="31"/>
    </row>
    <row r="140457" spans="47:47">
      <c r="AU140457" s="31"/>
    </row>
    <row r="140489" spans="47:47">
      <c r="AU140489" s="31"/>
    </row>
    <row r="140521" spans="47:47">
      <c r="AU140521" s="31"/>
    </row>
    <row r="140553" spans="47:47">
      <c r="AU140553" s="31"/>
    </row>
    <row r="140585" spans="47:47">
      <c r="AU140585" s="31"/>
    </row>
    <row r="140617" spans="47:47">
      <c r="AU140617" s="31"/>
    </row>
    <row r="140649" spans="47:47">
      <c r="AU140649" s="31"/>
    </row>
    <row r="140681" spans="47:47">
      <c r="AU140681" s="31"/>
    </row>
    <row r="140713" spans="47:47">
      <c r="AU140713" s="31"/>
    </row>
    <row r="140745" spans="47:47">
      <c r="AU140745" s="31"/>
    </row>
    <row r="140777" spans="47:47">
      <c r="AU140777" s="31"/>
    </row>
    <row r="140809" spans="47:47">
      <c r="AU140809" s="31"/>
    </row>
    <row r="140841" spans="47:47">
      <c r="AU140841" s="31"/>
    </row>
    <row r="140873" spans="47:47">
      <c r="AU140873" s="31"/>
    </row>
    <row r="140905" spans="47:47">
      <c r="AU140905" s="31"/>
    </row>
    <row r="140937" spans="47:47">
      <c r="AU140937" s="31"/>
    </row>
    <row r="140969" spans="47:47">
      <c r="AU140969" s="31"/>
    </row>
    <row r="141001" spans="47:47">
      <c r="AU141001" s="31"/>
    </row>
    <row r="141033" spans="47:47">
      <c r="AU141033" s="31"/>
    </row>
    <row r="141065" spans="47:47">
      <c r="AU141065" s="31"/>
    </row>
    <row r="141097" spans="47:47">
      <c r="AU141097" s="31"/>
    </row>
    <row r="141129" spans="47:47">
      <c r="AU141129" s="31"/>
    </row>
    <row r="141161" spans="47:47">
      <c r="AU141161" s="31"/>
    </row>
    <row r="141193" spans="47:47">
      <c r="AU141193" s="31"/>
    </row>
    <row r="141225" spans="47:47">
      <c r="AU141225" s="31"/>
    </row>
    <row r="141257" spans="47:47">
      <c r="AU141257" s="31"/>
    </row>
    <row r="141289" spans="47:47">
      <c r="AU141289" s="31"/>
    </row>
    <row r="141321" spans="47:47">
      <c r="AU141321" s="31"/>
    </row>
    <row r="141353" spans="47:47">
      <c r="AU141353" s="31"/>
    </row>
    <row r="141385" spans="47:47">
      <c r="AU141385" s="31"/>
    </row>
    <row r="141417" spans="47:47">
      <c r="AU141417" s="31"/>
    </row>
    <row r="141449" spans="47:47">
      <c r="AU141449" s="31"/>
    </row>
    <row r="141481" spans="47:47">
      <c r="AU141481" s="31"/>
    </row>
    <row r="141513" spans="47:47">
      <c r="AU141513" s="31"/>
    </row>
    <row r="141545" spans="47:47">
      <c r="AU141545" s="31"/>
    </row>
    <row r="141577" spans="47:47">
      <c r="AU141577" s="31"/>
    </row>
    <row r="141609" spans="47:47">
      <c r="AU141609" s="31"/>
    </row>
    <row r="141641" spans="47:47">
      <c r="AU141641" s="31"/>
    </row>
    <row r="141673" spans="47:47">
      <c r="AU141673" s="31"/>
    </row>
    <row r="141705" spans="47:47">
      <c r="AU141705" s="31"/>
    </row>
    <row r="141737" spans="47:47">
      <c r="AU141737" s="31"/>
    </row>
    <row r="141769" spans="47:47">
      <c r="AU141769" s="31"/>
    </row>
    <row r="141801" spans="47:47">
      <c r="AU141801" s="31"/>
    </row>
    <row r="141833" spans="47:47">
      <c r="AU141833" s="31"/>
    </row>
    <row r="141865" spans="47:47">
      <c r="AU141865" s="31"/>
    </row>
    <row r="141897" spans="47:47">
      <c r="AU141897" s="31"/>
    </row>
    <row r="141929" spans="47:47">
      <c r="AU141929" s="31"/>
    </row>
    <row r="141961" spans="47:47">
      <c r="AU141961" s="31"/>
    </row>
    <row r="141993" spans="47:47">
      <c r="AU141993" s="31"/>
    </row>
    <row r="142025" spans="47:47">
      <c r="AU142025" s="31"/>
    </row>
    <row r="142057" spans="47:47">
      <c r="AU142057" s="31"/>
    </row>
    <row r="142089" spans="47:47">
      <c r="AU142089" s="31"/>
    </row>
    <row r="142121" spans="47:47">
      <c r="AU142121" s="31"/>
    </row>
    <row r="142153" spans="47:47">
      <c r="AU142153" s="31"/>
    </row>
    <row r="142185" spans="47:47">
      <c r="AU142185" s="31"/>
    </row>
    <row r="142217" spans="47:47">
      <c r="AU142217" s="31"/>
    </row>
    <row r="142249" spans="47:47">
      <c r="AU142249" s="31"/>
    </row>
    <row r="142281" spans="47:47">
      <c r="AU142281" s="31"/>
    </row>
    <row r="142313" spans="47:47">
      <c r="AU142313" s="31"/>
    </row>
    <row r="142345" spans="47:47">
      <c r="AU142345" s="31"/>
    </row>
    <row r="142377" spans="47:47">
      <c r="AU142377" s="31"/>
    </row>
    <row r="142409" spans="47:47">
      <c r="AU142409" s="31"/>
    </row>
    <row r="142441" spans="47:47">
      <c r="AU142441" s="31"/>
    </row>
    <row r="142473" spans="47:47">
      <c r="AU142473" s="31"/>
    </row>
    <row r="142505" spans="47:47">
      <c r="AU142505" s="31"/>
    </row>
    <row r="142537" spans="47:47">
      <c r="AU142537" s="31"/>
    </row>
    <row r="142569" spans="47:47">
      <c r="AU142569" s="31"/>
    </row>
    <row r="142601" spans="47:47">
      <c r="AU142601" s="31"/>
    </row>
    <row r="142633" spans="47:47">
      <c r="AU142633" s="31"/>
    </row>
    <row r="142665" spans="47:47">
      <c r="AU142665" s="31"/>
    </row>
    <row r="142697" spans="47:47">
      <c r="AU142697" s="31"/>
    </row>
    <row r="142729" spans="47:47">
      <c r="AU142729" s="31"/>
    </row>
    <row r="142761" spans="47:47">
      <c r="AU142761" s="31"/>
    </row>
    <row r="142793" spans="47:47">
      <c r="AU142793" s="31"/>
    </row>
    <row r="142825" spans="47:47">
      <c r="AU142825" s="31"/>
    </row>
    <row r="142857" spans="47:47">
      <c r="AU142857" s="31"/>
    </row>
    <row r="142889" spans="47:47">
      <c r="AU142889" s="31"/>
    </row>
    <row r="142921" spans="47:47">
      <c r="AU142921" s="31"/>
    </row>
    <row r="142953" spans="47:47">
      <c r="AU142953" s="31"/>
    </row>
    <row r="142985" spans="47:47">
      <c r="AU142985" s="31"/>
    </row>
    <row r="143017" spans="47:47">
      <c r="AU143017" s="31"/>
    </row>
    <row r="143049" spans="47:47">
      <c r="AU143049" s="31"/>
    </row>
    <row r="143081" spans="47:47">
      <c r="AU143081" s="31"/>
    </row>
    <row r="143113" spans="47:47">
      <c r="AU143113" s="31"/>
    </row>
    <row r="143145" spans="47:47">
      <c r="AU143145" s="31"/>
    </row>
    <row r="143177" spans="47:47">
      <c r="AU143177" s="31"/>
    </row>
    <row r="143209" spans="47:47">
      <c r="AU143209" s="31"/>
    </row>
    <row r="143241" spans="47:47">
      <c r="AU143241" s="31"/>
    </row>
    <row r="143273" spans="47:47">
      <c r="AU143273" s="31"/>
    </row>
    <row r="143305" spans="47:47">
      <c r="AU143305" s="31"/>
    </row>
    <row r="143337" spans="47:47">
      <c r="AU143337" s="31"/>
    </row>
    <row r="143369" spans="47:47">
      <c r="AU143369" s="31"/>
    </row>
    <row r="143401" spans="47:47">
      <c r="AU143401" s="31"/>
    </row>
    <row r="143433" spans="47:47">
      <c r="AU143433" s="31"/>
    </row>
    <row r="143465" spans="47:47">
      <c r="AU143465" s="31"/>
    </row>
    <row r="143497" spans="47:47">
      <c r="AU143497" s="31"/>
    </row>
    <row r="143529" spans="47:47">
      <c r="AU143529" s="31"/>
    </row>
    <row r="143561" spans="47:47">
      <c r="AU143561" s="31"/>
    </row>
    <row r="143593" spans="47:47">
      <c r="AU143593" s="31"/>
    </row>
    <row r="143625" spans="47:47">
      <c r="AU143625" s="31"/>
    </row>
    <row r="143657" spans="47:47">
      <c r="AU143657" s="31"/>
    </row>
    <row r="143689" spans="47:47">
      <c r="AU143689" s="31"/>
    </row>
    <row r="143721" spans="47:47">
      <c r="AU143721" s="31"/>
    </row>
    <row r="143753" spans="47:47">
      <c r="AU143753" s="31"/>
    </row>
    <row r="143785" spans="47:47">
      <c r="AU143785" s="31"/>
    </row>
    <row r="143817" spans="47:47">
      <c r="AU143817" s="31"/>
    </row>
    <row r="143849" spans="47:47">
      <c r="AU143849" s="31"/>
    </row>
    <row r="143881" spans="47:47">
      <c r="AU143881" s="31"/>
    </row>
    <row r="143913" spans="47:47">
      <c r="AU143913" s="31"/>
    </row>
    <row r="143945" spans="47:47">
      <c r="AU143945" s="31"/>
    </row>
    <row r="143977" spans="47:47">
      <c r="AU143977" s="31"/>
    </row>
    <row r="144009" spans="47:47">
      <c r="AU144009" s="31"/>
    </row>
    <row r="144041" spans="47:47">
      <c r="AU144041" s="31"/>
    </row>
    <row r="144073" spans="47:47">
      <c r="AU144073" s="31"/>
    </row>
    <row r="144105" spans="47:47">
      <c r="AU144105" s="31"/>
    </row>
    <row r="144137" spans="47:47">
      <c r="AU144137" s="31"/>
    </row>
    <row r="144169" spans="47:47">
      <c r="AU144169" s="31"/>
    </row>
    <row r="144201" spans="47:47">
      <c r="AU144201" s="31"/>
    </row>
    <row r="144233" spans="47:47">
      <c r="AU144233" s="31"/>
    </row>
    <row r="144265" spans="47:47">
      <c r="AU144265" s="31"/>
    </row>
    <row r="144297" spans="47:47">
      <c r="AU144297" s="31"/>
    </row>
    <row r="144329" spans="47:47">
      <c r="AU144329" s="31"/>
    </row>
    <row r="144361" spans="47:47">
      <c r="AU144361" s="31"/>
    </row>
    <row r="144393" spans="47:47">
      <c r="AU144393" s="31"/>
    </row>
    <row r="144425" spans="47:47">
      <c r="AU144425" s="31"/>
    </row>
    <row r="144457" spans="47:47">
      <c r="AU144457" s="31"/>
    </row>
    <row r="144489" spans="47:47">
      <c r="AU144489" s="31"/>
    </row>
    <row r="144521" spans="47:47">
      <c r="AU144521" s="31"/>
    </row>
    <row r="144553" spans="47:47">
      <c r="AU144553" s="31"/>
    </row>
    <row r="144585" spans="47:47">
      <c r="AU144585" s="31"/>
    </row>
    <row r="144617" spans="47:47">
      <c r="AU144617" s="31"/>
    </row>
    <row r="144649" spans="47:47">
      <c r="AU144649" s="31"/>
    </row>
    <row r="144681" spans="47:47">
      <c r="AU144681" s="31"/>
    </row>
    <row r="144713" spans="47:47">
      <c r="AU144713" s="31"/>
    </row>
    <row r="144745" spans="47:47">
      <c r="AU144745" s="31"/>
    </row>
    <row r="144777" spans="47:47">
      <c r="AU144777" s="31"/>
    </row>
    <row r="144809" spans="47:47">
      <c r="AU144809" s="31"/>
    </row>
    <row r="144841" spans="47:47">
      <c r="AU144841" s="31"/>
    </row>
    <row r="144873" spans="47:47">
      <c r="AU144873" s="31"/>
    </row>
    <row r="144905" spans="47:47">
      <c r="AU144905" s="31"/>
    </row>
    <row r="144937" spans="47:47">
      <c r="AU144937" s="31"/>
    </row>
    <row r="144969" spans="47:47">
      <c r="AU144969" s="31"/>
    </row>
    <row r="145001" spans="47:47">
      <c r="AU145001" s="31"/>
    </row>
    <row r="145033" spans="47:47">
      <c r="AU145033" s="31"/>
    </row>
    <row r="145065" spans="47:47">
      <c r="AU145065" s="31"/>
    </row>
    <row r="145097" spans="47:47">
      <c r="AU145097" s="31"/>
    </row>
    <row r="145129" spans="47:47">
      <c r="AU145129" s="31"/>
    </row>
    <row r="145161" spans="47:47">
      <c r="AU145161" s="31"/>
    </row>
    <row r="145193" spans="47:47">
      <c r="AU145193" s="31"/>
    </row>
    <row r="145225" spans="47:47">
      <c r="AU145225" s="31"/>
    </row>
    <row r="145257" spans="47:47">
      <c r="AU145257" s="31"/>
    </row>
    <row r="145289" spans="47:47">
      <c r="AU145289" s="31"/>
    </row>
    <row r="145321" spans="47:47">
      <c r="AU145321" s="31"/>
    </row>
    <row r="145353" spans="47:47">
      <c r="AU145353" s="31"/>
    </row>
    <row r="145385" spans="47:47">
      <c r="AU145385" s="31"/>
    </row>
    <row r="145417" spans="47:47">
      <c r="AU145417" s="31"/>
    </row>
    <row r="145449" spans="47:47">
      <c r="AU145449" s="31"/>
    </row>
    <row r="145481" spans="47:47">
      <c r="AU145481" s="31"/>
    </row>
    <row r="145513" spans="47:47">
      <c r="AU145513" s="31"/>
    </row>
    <row r="145545" spans="47:47">
      <c r="AU145545" s="31"/>
    </row>
    <row r="145577" spans="47:47">
      <c r="AU145577" s="31"/>
    </row>
    <row r="145609" spans="47:47">
      <c r="AU145609" s="31"/>
    </row>
    <row r="145641" spans="47:47">
      <c r="AU145641" s="31"/>
    </row>
    <row r="145673" spans="47:47">
      <c r="AU145673" s="31"/>
    </row>
    <row r="145705" spans="47:47">
      <c r="AU145705" s="31"/>
    </row>
    <row r="145737" spans="47:47">
      <c r="AU145737" s="31"/>
    </row>
    <row r="145769" spans="47:47">
      <c r="AU145769" s="31"/>
    </row>
    <row r="145801" spans="47:47">
      <c r="AU145801" s="31"/>
    </row>
    <row r="145833" spans="47:47">
      <c r="AU145833" s="31"/>
    </row>
    <row r="145865" spans="47:47">
      <c r="AU145865" s="31"/>
    </row>
    <row r="145897" spans="47:47">
      <c r="AU145897" s="31"/>
    </row>
    <row r="145929" spans="47:47">
      <c r="AU145929" s="31"/>
    </row>
    <row r="145961" spans="47:47">
      <c r="AU145961" s="31"/>
    </row>
    <row r="145993" spans="47:47">
      <c r="AU145993" s="31"/>
    </row>
    <row r="146025" spans="47:47">
      <c r="AU146025" s="31"/>
    </row>
    <row r="146057" spans="47:47">
      <c r="AU146057" s="31"/>
    </row>
    <row r="146089" spans="47:47">
      <c r="AU146089" s="31"/>
    </row>
    <row r="146121" spans="47:47">
      <c r="AU146121" s="31"/>
    </row>
    <row r="146153" spans="47:47">
      <c r="AU146153" s="31"/>
    </row>
    <row r="146185" spans="47:47">
      <c r="AU146185" s="31"/>
    </row>
    <row r="146217" spans="47:47">
      <c r="AU146217" s="31"/>
    </row>
    <row r="146249" spans="47:47">
      <c r="AU146249" s="31"/>
    </row>
    <row r="146281" spans="47:47">
      <c r="AU146281" s="31"/>
    </row>
    <row r="146313" spans="47:47">
      <c r="AU146313" s="31"/>
    </row>
    <row r="146345" spans="47:47">
      <c r="AU146345" s="31"/>
    </row>
    <row r="146377" spans="47:47">
      <c r="AU146377" s="31"/>
    </row>
    <row r="146409" spans="47:47">
      <c r="AU146409" s="31"/>
    </row>
    <row r="146441" spans="47:47">
      <c r="AU146441" s="31"/>
    </row>
    <row r="146473" spans="47:47">
      <c r="AU146473" s="31"/>
    </row>
    <row r="146505" spans="47:47">
      <c r="AU146505" s="31"/>
    </row>
    <row r="146537" spans="47:47">
      <c r="AU146537" s="31"/>
    </row>
    <row r="146569" spans="47:47">
      <c r="AU146569" s="31"/>
    </row>
    <row r="146601" spans="47:47">
      <c r="AU146601" s="31"/>
    </row>
    <row r="146633" spans="47:47">
      <c r="AU146633" s="31"/>
    </row>
    <row r="146665" spans="47:47">
      <c r="AU146665" s="31"/>
    </row>
    <row r="146697" spans="47:47">
      <c r="AU146697" s="31"/>
    </row>
    <row r="146729" spans="47:47">
      <c r="AU146729" s="31"/>
    </row>
    <row r="146761" spans="47:47">
      <c r="AU146761" s="31"/>
    </row>
    <row r="146793" spans="47:47">
      <c r="AU146793" s="31"/>
    </row>
    <row r="146825" spans="47:47">
      <c r="AU146825" s="31"/>
    </row>
    <row r="146857" spans="47:47">
      <c r="AU146857" s="31"/>
    </row>
    <row r="146889" spans="47:47">
      <c r="AU146889" s="31"/>
    </row>
    <row r="146921" spans="47:47">
      <c r="AU146921" s="31"/>
    </row>
    <row r="146953" spans="47:47">
      <c r="AU146953" s="31"/>
    </row>
    <row r="146985" spans="47:47">
      <c r="AU146985" s="31"/>
    </row>
    <row r="147017" spans="47:47">
      <c r="AU147017" s="31"/>
    </row>
    <row r="147049" spans="47:47">
      <c r="AU147049" s="31"/>
    </row>
    <row r="147081" spans="47:47">
      <c r="AU147081" s="31"/>
    </row>
    <row r="147113" spans="47:47">
      <c r="AU147113" s="31"/>
    </row>
    <row r="147145" spans="47:47">
      <c r="AU147145" s="31"/>
    </row>
    <row r="147177" spans="47:47">
      <c r="AU147177" s="31"/>
    </row>
    <row r="147209" spans="47:47">
      <c r="AU147209" s="31"/>
    </row>
    <row r="147241" spans="47:47">
      <c r="AU147241" s="31"/>
    </row>
    <row r="147273" spans="47:47">
      <c r="AU147273" s="31"/>
    </row>
    <row r="147305" spans="47:47">
      <c r="AU147305" s="31"/>
    </row>
    <row r="147337" spans="47:47">
      <c r="AU147337" s="31"/>
    </row>
    <row r="147369" spans="47:47">
      <c r="AU147369" s="31"/>
    </row>
    <row r="147401" spans="47:47">
      <c r="AU147401" s="31"/>
    </row>
    <row r="147433" spans="47:47">
      <c r="AU147433" s="31"/>
    </row>
    <row r="147465" spans="47:47">
      <c r="AU147465" s="31"/>
    </row>
    <row r="147497" spans="47:47">
      <c r="AU147497" s="31"/>
    </row>
    <row r="147529" spans="47:47">
      <c r="AU147529" s="31"/>
    </row>
    <row r="147561" spans="47:47">
      <c r="AU147561" s="31"/>
    </row>
    <row r="147593" spans="47:47">
      <c r="AU147593" s="31"/>
    </row>
    <row r="147625" spans="47:47">
      <c r="AU147625" s="31"/>
    </row>
    <row r="147657" spans="47:47">
      <c r="AU147657" s="31"/>
    </row>
    <row r="147689" spans="47:47">
      <c r="AU147689" s="31"/>
    </row>
    <row r="147721" spans="47:47">
      <c r="AU147721" s="31"/>
    </row>
    <row r="147753" spans="47:47">
      <c r="AU147753" s="31"/>
    </row>
    <row r="147785" spans="47:47">
      <c r="AU147785" s="31"/>
    </row>
    <row r="147817" spans="47:47">
      <c r="AU147817" s="31"/>
    </row>
    <row r="147849" spans="47:47">
      <c r="AU147849" s="31"/>
    </row>
    <row r="147881" spans="47:47">
      <c r="AU147881" s="31"/>
    </row>
    <row r="147913" spans="47:47">
      <c r="AU147913" s="31"/>
    </row>
    <row r="147945" spans="47:47">
      <c r="AU147945" s="31"/>
    </row>
    <row r="147977" spans="47:47">
      <c r="AU147977" s="31"/>
    </row>
    <row r="148009" spans="47:47">
      <c r="AU148009" s="31"/>
    </row>
    <row r="148041" spans="47:47">
      <c r="AU148041" s="31"/>
    </row>
    <row r="148073" spans="47:47">
      <c r="AU148073" s="31"/>
    </row>
    <row r="148105" spans="47:47">
      <c r="AU148105" s="31"/>
    </row>
    <row r="148137" spans="47:47">
      <c r="AU148137" s="31"/>
    </row>
    <row r="148169" spans="47:47">
      <c r="AU148169" s="31"/>
    </row>
    <row r="148201" spans="47:47">
      <c r="AU148201" s="31"/>
    </row>
    <row r="148233" spans="47:47">
      <c r="AU148233" s="31"/>
    </row>
    <row r="148265" spans="47:47">
      <c r="AU148265" s="31"/>
    </row>
    <row r="148297" spans="47:47">
      <c r="AU148297" s="31"/>
    </row>
    <row r="148329" spans="47:47">
      <c r="AU148329" s="31"/>
    </row>
    <row r="148361" spans="47:47">
      <c r="AU148361" s="31"/>
    </row>
    <row r="148393" spans="47:47">
      <c r="AU148393" s="31"/>
    </row>
    <row r="148425" spans="47:47">
      <c r="AU148425" s="31"/>
    </row>
    <row r="148457" spans="47:47">
      <c r="AU148457" s="31"/>
    </row>
    <row r="148489" spans="47:47">
      <c r="AU148489" s="31"/>
    </row>
    <row r="148521" spans="47:47">
      <c r="AU148521" s="31"/>
    </row>
    <row r="148553" spans="47:47">
      <c r="AU148553" s="31"/>
    </row>
    <row r="148585" spans="47:47">
      <c r="AU148585" s="31"/>
    </row>
    <row r="148617" spans="47:47">
      <c r="AU148617" s="31"/>
    </row>
    <row r="148649" spans="47:47">
      <c r="AU148649" s="31"/>
    </row>
    <row r="148681" spans="47:47">
      <c r="AU148681" s="31"/>
    </row>
    <row r="148713" spans="47:47">
      <c r="AU148713" s="31"/>
    </row>
    <row r="148745" spans="47:47">
      <c r="AU148745" s="31"/>
    </row>
    <row r="148777" spans="47:47">
      <c r="AU148777" s="31"/>
    </row>
    <row r="148809" spans="47:47">
      <c r="AU148809" s="31"/>
    </row>
    <row r="148841" spans="47:47">
      <c r="AU148841" s="31"/>
    </row>
    <row r="148873" spans="47:47">
      <c r="AU148873" s="31"/>
    </row>
    <row r="148905" spans="47:47">
      <c r="AU148905" s="31"/>
    </row>
    <row r="148937" spans="47:47">
      <c r="AU148937" s="31"/>
    </row>
    <row r="148969" spans="47:47">
      <c r="AU148969" s="31"/>
    </row>
    <row r="149001" spans="47:47">
      <c r="AU149001" s="31"/>
    </row>
    <row r="149033" spans="47:47">
      <c r="AU149033" s="31"/>
    </row>
    <row r="149065" spans="47:47">
      <c r="AU149065" s="31"/>
    </row>
    <row r="149097" spans="47:47">
      <c r="AU149097" s="31"/>
    </row>
    <row r="149129" spans="47:47">
      <c r="AU149129" s="31"/>
    </row>
    <row r="149161" spans="47:47">
      <c r="AU149161" s="31"/>
    </row>
    <row r="149193" spans="47:47">
      <c r="AU149193" s="31"/>
    </row>
    <row r="149225" spans="47:47">
      <c r="AU149225" s="31"/>
    </row>
    <row r="149257" spans="47:47">
      <c r="AU149257" s="31"/>
    </row>
    <row r="149289" spans="47:47">
      <c r="AU149289" s="31"/>
    </row>
    <row r="149321" spans="47:47">
      <c r="AU149321" s="31"/>
    </row>
    <row r="149353" spans="47:47">
      <c r="AU149353" s="31"/>
    </row>
    <row r="149385" spans="47:47">
      <c r="AU149385" s="31"/>
    </row>
    <row r="149417" spans="47:47">
      <c r="AU149417" s="31"/>
    </row>
    <row r="149449" spans="47:47">
      <c r="AU149449" s="31"/>
    </row>
    <row r="149481" spans="47:47">
      <c r="AU149481" s="31"/>
    </row>
    <row r="149513" spans="47:47">
      <c r="AU149513" s="31"/>
    </row>
    <row r="149545" spans="47:47">
      <c r="AU149545" s="31"/>
    </row>
    <row r="149577" spans="47:47">
      <c r="AU149577" s="31"/>
    </row>
    <row r="149609" spans="47:47">
      <c r="AU149609" s="31"/>
    </row>
    <row r="149641" spans="47:47">
      <c r="AU149641" s="31"/>
    </row>
    <row r="149673" spans="47:47">
      <c r="AU149673" s="31"/>
    </row>
    <row r="149705" spans="47:47">
      <c r="AU149705" s="31"/>
    </row>
    <row r="149737" spans="47:47">
      <c r="AU149737" s="31"/>
    </row>
    <row r="149769" spans="47:47">
      <c r="AU149769" s="31"/>
    </row>
    <row r="149801" spans="47:47">
      <c r="AU149801" s="31"/>
    </row>
    <row r="149833" spans="47:47">
      <c r="AU149833" s="31"/>
    </row>
    <row r="149865" spans="47:47">
      <c r="AU149865" s="31"/>
    </row>
    <row r="149897" spans="47:47">
      <c r="AU149897" s="31"/>
    </row>
    <row r="149929" spans="47:47">
      <c r="AU149929" s="31"/>
    </row>
    <row r="149961" spans="47:47">
      <c r="AU149961" s="31"/>
    </row>
    <row r="149993" spans="47:47">
      <c r="AU149993" s="31"/>
    </row>
    <row r="150025" spans="47:47">
      <c r="AU150025" s="31"/>
    </row>
    <row r="150057" spans="47:47">
      <c r="AU150057" s="31"/>
    </row>
    <row r="150089" spans="47:47">
      <c r="AU150089" s="31"/>
    </row>
    <row r="150121" spans="47:47">
      <c r="AU150121" s="31"/>
    </row>
    <row r="150153" spans="47:47">
      <c r="AU150153" s="31"/>
    </row>
    <row r="150185" spans="47:47">
      <c r="AU150185" s="31"/>
    </row>
    <row r="150217" spans="47:47">
      <c r="AU150217" s="31"/>
    </row>
    <row r="150249" spans="47:47">
      <c r="AU150249" s="31"/>
    </row>
    <row r="150281" spans="47:47">
      <c r="AU150281" s="31"/>
    </row>
    <row r="150313" spans="47:47">
      <c r="AU150313" s="31"/>
    </row>
    <row r="150345" spans="47:47">
      <c r="AU150345" s="31"/>
    </row>
    <row r="150377" spans="47:47">
      <c r="AU150377" s="31"/>
    </row>
    <row r="150409" spans="47:47">
      <c r="AU150409" s="31"/>
    </row>
    <row r="150441" spans="47:47">
      <c r="AU150441" s="31"/>
    </row>
    <row r="150473" spans="47:47">
      <c r="AU150473" s="31"/>
    </row>
    <row r="150505" spans="47:47">
      <c r="AU150505" s="31"/>
    </row>
    <row r="150537" spans="47:47">
      <c r="AU150537" s="31"/>
    </row>
    <row r="150569" spans="47:47">
      <c r="AU150569" s="31"/>
    </row>
    <row r="150601" spans="47:47">
      <c r="AU150601" s="31"/>
    </row>
    <row r="150633" spans="47:47">
      <c r="AU150633" s="31"/>
    </row>
    <row r="150665" spans="47:47">
      <c r="AU150665" s="31"/>
    </row>
    <row r="150697" spans="47:47">
      <c r="AU150697" s="31"/>
    </row>
    <row r="150729" spans="47:47">
      <c r="AU150729" s="31"/>
    </row>
    <row r="150761" spans="47:47">
      <c r="AU150761" s="31"/>
    </row>
    <row r="150793" spans="47:47">
      <c r="AU150793" s="31"/>
    </row>
    <row r="150825" spans="47:47">
      <c r="AU150825" s="31"/>
    </row>
    <row r="150857" spans="47:47">
      <c r="AU150857" s="31"/>
    </row>
    <row r="150889" spans="47:47">
      <c r="AU150889" s="31"/>
    </row>
    <row r="150921" spans="47:47">
      <c r="AU150921" s="31"/>
    </row>
    <row r="150953" spans="47:47">
      <c r="AU150953" s="31"/>
    </row>
    <row r="150985" spans="47:47">
      <c r="AU150985" s="31"/>
    </row>
    <row r="151017" spans="47:47">
      <c r="AU151017" s="31"/>
    </row>
    <row r="151049" spans="47:47">
      <c r="AU151049" s="31"/>
    </row>
    <row r="151081" spans="47:47">
      <c r="AU151081" s="31"/>
    </row>
    <row r="151113" spans="47:47">
      <c r="AU151113" s="31"/>
    </row>
    <row r="151145" spans="47:47">
      <c r="AU151145" s="31"/>
    </row>
    <row r="151177" spans="47:47">
      <c r="AU151177" s="31"/>
    </row>
    <row r="151209" spans="47:47">
      <c r="AU151209" s="31"/>
    </row>
    <row r="151241" spans="47:47">
      <c r="AU151241" s="31"/>
    </row>
    <row r="151273" spans="47:47">
      <c r="AU151273" s="31"/>
    </row>
    <row r="151305" spans="47:47">
      <c r="AU151305" s="31"/>
    </row>
    <row r="151337" spans="47:47">
      <c r="AU151337" s="31"/>
    </row>
    <row r="151369" spans="47:47">
      <c r="AU151369" s="31"/>
    </row>
    <row r="151401" spans="47:47">
      <c r="AU151401" s="31"/>
    </row>
    <row r="151433" spans="47:47">
      <c r="AU151433" s="31"/>
    </row>
    <row r="151465" spans="47:47">
      <c r="AU151465" s="31"/>
    </row>
    <row r="151497" spans="47:47">
      <c r="AU151497" s="31"/>
    </row>
    <row r="151529" spans="47:47">
      <c r="AU151529" s="31"/>
    </row>
    <row r="151561" spans="47:47">
      <c r="AU151561" s="31"/>
    </row>
    <row r="151593" spans="47:47">
      <c r="AU151593" s="31"/>
    </row>
    <row r="151625" spans="47:47">
      <c r="AU151625" s="31"/>
    </row>
    <row r="151657" spans="47:47">
      <c r="AU151657" s="31"/>
    </row>
    <row r="151689" spans="47:47">
      <c r="AU151689" s="31"/>
    </row>
    <row r="151721" spans="47:47">
      <c r="AU151721" s="31"/>
    </row>
    <row r="151753" spans="47:47">
      <c r="AU151753" s="31"/>
    </row>
    <row r="151785" spans="47:47">
      <c r="AU151785" s="31"/>
    </row>
    <row r="151817" spans="47:47">
      <c r="AU151817" s="31"/>
    </row>
    <row r="151849" spans="47:47">
      <c r="AU151849" s="31"/>
    </row>
    <row r="151881" spans="47:47">
      <c r="AU151881" s="31"/>
    </row>
    <row r="151913" spans="47:47">
      <c r="AU151913" s="31"/>
    </row>
    <row r="151945" spans="47:47">
      <c r="AU151945" s="31"/>
    </row>
    <row r="151977" spans="47:47">
      <c r="AU151977" s="31"/>
    </row>
    <row r="152009" spans="47:47">
      <c r="AU152009" s="31"/>
    </row>
    <row r="152041" spans="47:47">
      <c r="AU152041" s="31"/>
    </row>
    <row r="152073" spans="47:47">
      <c r="AU152073" s="31"/>
    </row>
    <row r="152105" spans="47:47">
      <c r="AU152105" s="31"/>
    </row>
    <row r="152137" spans="47:47">
      <c r="AU152137" s="31"/>
    </row>
    <row r="152169" spans="47:47">
      <c r="AU152169" s="31"/>
    </row>
    <row r="152201" spans="47:47">
      <c r="AU152201" s="31"/>
    </row>
    <row r="152233" spans="47:47">
      <c r="AU152233" s="31"/>
    </row>
    <row r="152265" spans="47:47">
      <c r="AU152265" s="31"/>
    </row>
    <row r="152297" spans="47:47">
      <c r="AU152297" s="31"/>
    </row>
    <row r="152329" spans="47:47">
      <c r="AU152329" s="31"/>
    </row>
    <row r="152361" spans="47:47">
      <c r="AU152361" s="31"/>
    </row>
    <row r="152393" spans="47:47">
      <c r="AU152393" s="31"/>
    </row>
    <row r="152425" spans="47:47">
      <c r="AU152425" s="31"/>
    </row>
    <row r="152457" spans="47:47">
      <c r="AU152457" s="31"/>
    </row>
    <row r="152489" spans="47:47">
      <c r="AU152489" s="31"/>
    </row>
    <row r="152521" spans="47:47">
      <c r="AU152521" s="31"/>
    </row>
    <row r="152553" spans="47:47">
      <c r="AU152553" s="31"/>
    </row>
    <row r="152585" spans="47:47">
      <c r="AU152585" s="31"/>
    </row>
    <row r="152617" spans="47:47">
      <c r="AU152617" s="31"/>
    </row>
    <row r="152649" spans="47:47">
      <c r="AU152649" s="31"/>
    </row>
    <row r="152681" spans="47:47">
      <c r="AU152681" s="31"/>
    </row>
    <row r="152713" spans="47:47">
      <c r="AU152713" s="31"/>
    </row>
    <row r="152745" spans="47:47">
      <c r="AU152745" s="31"/>
    </row>
    <row r="152777" spans="47:47">
      <c r="AU152777" s="31"/>
    </row>
    <row r="152809" spans="47:47">
      <c r="AU152809" s="31"/>
    </row>
    <row r="152841" spans="47:47">
      <c r="AU152841" s="31"/>
    </row>
    <row r="152873" spans="47:47">
      <c r="AU152873" s="31"/>
    </row>
    <row r="152905" spans="47:47">
      <c r="AU152905" s="31"/>
    </row>
    <row r="152937" spans="47:47">
      <c r="AU152937" s="31"/>
    </row>
    <row r="152969" spans="47:47">
      <c r="AU152969" s="31"/>
    </row>
    <row r="153001" spans="47:47">
      <c r="AU153001" s="31"/>
    </row>
    <row r="153033" spans="47:47">
      <c r="AU153033" s="31"/>
    </row>
    <row r="153065" spans="47:47">
      <c r="AU153065" s="31"/>
    </row>
    <row r="153097" spans="47:47">
      <c r="AU153097" s="31"/>
    </row>
    <row r="153129" spans="47:47">
      <c r="AU153129" s="31"/>
    </row>
    <row r="153161" spans="47:47">
      <c r="AU153161" s="31"/>
    </row>
    <row r="153193" spans="47:47">
      <c r="AU153193" s="31"/>
    </row>
    <row r="153225" spans="47:47">
      <c r="AU153225" s="31"/>
    </row>
    <row r="153257" spans="47:47">
      <c r="AU153257" s="31"/>
    </row>
    <row r="153289" spans="47:47">
      <c r="AU153289" s="31"/>
    </row>
    <row r="153321" spans="47:47">
      <c r="AU153321" s="31"/>
    </row>
    <row r="153353" spans="47:47">
      <c r="AU153353" s="31"/>
    </row>
    <row r="153385" spans="47:47">
      <c r="AU153385" s="31"/>
    </row>
    <row r="153417" spans="47:47">
      <c r="AU153417" s="31"/>
    </row>
    <row r="153449" spans="47:47">
      <c r="AU153449" s="31"/>
    </row>
    <row r="153481" spans="47:47">
      <c r="AU153481" s="31"/>
    </row>
    <row r="153513" spans="47:47">
      <c r="AU153513" s="31"/>
    </row>
    <row r="153545" spans="47:47">
      <c r="AU153545" s="31"/>
    </row>
    <row r="153577" spans="47:47">
      <c r="AU153577" s="31"/>
    </row>
    <row r="153609" spans="47:47">
      <c r="AU153609" s="31"/>
    </row>
    <row r="153641" spans="47:47">
      <c r="AU153641" s="31"/>
    </row>
    <row r="153673" spans="47:47">
      <c r="AU153673" s="31"/>
    </row>
    <row r="153705" spans="47:47">
      <c r="AU153705" s="31"/>
    </row>
    <row r="153737" spans="47:47">
      <c r="AU153737" s="31"/>
    </row>
    <row r="153769" spans="47:47">
      <c r="AU153769" s="31"/>
    </row>
    <row r="153801" spans="47:47">
      <c r="AU153801" s="31"/>
    </row>
    <row r="153833" spans="47:47">
      <c r="AU153833" s="31"/>
    </row>
    <row r="153865" spans="47:47">
      <c r="AU153865" s="31"/>
    </row>
    <row r="153897" spans="47:47">
      <c r="AU153897" s="31"/>
    </row>
    <row r="153929" spans="47:47">
      <c r="AU153929" s="31"/>
    </row>
    <row r="153961" spans="47:47">
      <c r="AU153961" s="31"/>
    </row>
    <row r="153993" spans="47:47">
      <c r="AU153993" s="31"/>
    </row>
    <row r="154025" spans="47:47">
      <c r="AU154025" s="31"/>
    </row>
    <row r="154057" spans="47:47">
      <c r="AU154057" s="31"/>
    </row>
    <row r="154089" spans="47:47">
      <c r="AU154089" s="31"/>
    </row>
    <row r="154121" spans="47:47">
      <c r="AU154121" s="31"/>
    </row>
    <row r="154153" spans="47:47">
      <c r="AU154153" s="31"/>
    </row>
    <row r="154185" spans="47:47">
      <c r="AU154185" s="31"/>
    </row>
    <row r="154217" spans="47:47">
      <c r="AU154217" s="31"/>
    </row>
    <row r="154249" spans="47:47">
      <c r="AU154249" s="31"/>
    </row>
    <row r="154281" spans="47:47">
      <c r="AU154281" s="31"/>
    </row>
    <row r="154313" spans="47:47">
      <c r="AU154313" s="31"/>
    </row>
    <row r="154345" spans="47:47">
      <c r="AU154345" s="31"/>
    </row>
    <row r="154377" spans="47:47">
      <c r="AU154377" s="31"/>
    </row>
    <row r="154409" spans="47:47">
      <c r="AU154409" s="31"/>
    </row>
    <row r="154441" spans="47:47">
      <c r="AU154441" s="31"/>
    </row>
    <row r="154473" spans="47:47">
      <c r="AU154473" s="31"/>
    </row>
    <row r="154505" spans="47:47">
      <c r="AU154505" s="31"/>
    </row>
    <row r="154537" spans="47:47">
      <c r="AU154537" s="31"/>
    </row>
    <row r="154569" spans="47:47">
      <c r="AU154569" s="31"/>
    </row>
    <row r="154601" spans="47:47">
      <c r="AU154601" s="31"/>
    </row>
    <row r="154633" spans="47:47">
      <c r="AU154633" s="31"/>
    </row>
    <row r="154665" spans="47:47">
      <c r="AU154665" s="31"/>
    </row>
    <row r="154697" spans="47:47">
      <c r="AU154697" s="31"/>
    </row>
    <row r="154729" spans="47:47">
      <c r="AU154729" s="31"/>
    </row>
    <row r="154761" spans="47:47">
      <c r="AU154761" s="31"/>
    </row>
    <row r="154793" spans="47:47">
      <c r="AU154793" s="31"/>
    </row>
    <row r="154825" spans="47:47">
      <c r="AU154825" s="31"/>
    </row>
    <row r="154857" spans="47:47">
      <c r="AU154857" s="31"/>
    </row>
    <row r="154889" spans="47:47">
      <c r="AU154889" s="31"/>
    </row>
    <row r="154921" spans="47:47">
      <c r="AU154921" s="31"/>
    </row>
    <row r="154953" spans="47:47">
      <c r="AU154953" s="31"/>
    </row>
    <row r="154985" spans="47:47">
      <c r="AU154985" s="31"/>
    </row>
    <row r="155017" spans="47:47">
      <c r="AU155017" s="31"/>
    </row>
    <row r="155049" spans="47:47">
      <c r="AU155049" s="31"/>
    </row>
    <row r="155081" spans="47:47">
      <c r="AU155081" s="31"/>
    </row>
    <row r="155113" spans="47:47">
      <c r="AU155113" s="31"/>
    </row>
    <row r="155145" spans="47:47">
      <c r="AU155145" s="31"/>
    </row>
    <row r="155177" spans="47:47">
      <c r="AU155177" s="31"/>
    </row>
    <row r="155209" spans="47:47">
      <c r="AU155209" s="31"/>
    </row>
    <row r="155241" spans="47:47">
      <c r="AU155241" s="31"/>
    </row>
    <row r="155273" spans="47:47">
      <c r="AU155273" s="31"/>
    </row>
    <row r="155305" spans="47:47">
      <c r="AU155305" s="31"/>
    </row>
    <row r="155337" spans="47:47">
      <c r="AU155337" s="31"/>
    </row>
    <row r="155369" spans="47:47">
      <c r="AU155369" s="31"/>
    </row>
    <row r="155401" spans="47:47">
      <c r="AU155401" s="31"/>
    </row>
    <row r="155433" spans="47:47">
      <c r="AU155433" s="31"/>
    </row>
    <row r="155465" spans="47:47">
      <c r="AU155465" s="31"/>
    </row>
    <row r="155497" spans="47:47">
      <c r="AU155497" s="31"/>
    </row>
    <row r="155529" spans="47:47">
      <c r="AU155529" s="31"/>
    </row>
    <row r="155561" spans="47:47">
      <c r="AU155561" s="31"/>
    </row>
    <row r="155593" spans="47:47">
      <c r="AU155593" s="31"/>
    </row>
    <row r="155625" spans="47:47">
      <c r="AU155625" s="31"/>
    </row>
    <row r="155657" spans="47:47">
      <c r="AU155657" s="31"/>
    </row>
    <row r="155689" spans="47:47">
      <c r="AU155689" s="31"/>
    </row>
    <row r="155721" spans="47:47">
      <c r="AU155721" s="31"/>
    </row>
    <row r="155753" spans="47:47">
      <c r="AU155753" s="31"/>
    </row>
    <row r="155785" spans="47:47">
      <c r="AU155785" s="31"/>
    </row>
    <row r="155817" spans="47:47">
      <c r="AU155817" s="31"/>
    </row>
    <row r="155849" spans="47:47">
      <c r="AU155849" s="31"/>
    </row>
    <row r="155881" spans="47:47">
      <c r="AU155881" s="31"/>
    </row>
    <row r="155913" spans="47:47">
      <c r="AU155913" s="31"/>
    </row>
    <row r="155945" spans="47:47">
      <c r="AU155945" s="31"/>
    </row>
    <row r="155977" spans="47:47">
      <c r="AU155977" s="31"/>
    </row>
    <row r="156009" spans="47:47">
      <c r="AU156009" s="31"/>
    </row>
    <row r="156041" spans="47:47">
      <c r="AU156041" s="31"/>
    </row>
    <row r="156073" spans="47:47">
      <c r="AU156073" s="31"/>
    </row>
    <row r="156105" spans="47:47">
      <c r="AU156105" s="31"/>
    </row>
    <row r="156137" spans="47:47">
      <c r="AU156137" s="31"/>
    </row>
    <row r="156169" spans="47:47">
      <c r="AU156169" s="31"/>
    </row>
    <row r="156201" spans="47:47">
      <c r="AU156201" s="31"/>
    </row>
    <row r="156233" spans="47:47">
      <c r="AU156233" s="31"/>
    </row>
    <row r="156265" spans="47:47">
      <c r="AU156265" s="31"/>
    </row>
    <row r="156297" spans="47:47">
      <c r="AU156297" s="31"/>
    </row>
    <row r="156329" spans="47:47">
      <c r="AU156329" s="31"/>
    </row>
    <row r="156361" spans="47:47">
      <c r="AU156361" s="31"/>
    </row>
    <row r="156393" spans="47:47">
      <c r="AU156393" s="31"/>
    </row>
    <row r="156425" spans="47:47">
      <c r="AU156425" s="31"/>
    </row>
    <row r="156457" spans="47:47">
      <c r="AU156457" s="31"/>
    </row>
    <row r="156489" spans="47:47">
      <c r="AU156489" s="31"/>
    </row>
    <row r="156521" spans="47:47">
      <c r="AU156521" s="31"/>
    </row>
    <row r="156553" spans="47:47">
      <c r="AU156553" s="31"/>
    </row>
    <row r="156585" spans="47:47">
      <c r="AU156585" s="31"/>
    </row>
    <row r="156617" spans="47:47">
      <c r="AU156617" s="31"/>
    </row>
    <row r="156649" spans="47:47">
      <c r="AU156649" s="31"/>
    </row>
    <row r="156681" spans="47:47">
      <c r="AU156681" s="31"/>
    </row>
    <row r="156713" spans="47:47">
      <c r="AU156713" s="31"/>
    </row>
    <row r="156745" spans="47:47">
      <c r="AU156745" s="31"/>
    </row>
    <row r="156777" spans="47:47">
      <c r="AU156777" s="31"/>
    </row>
    <row r="156809" spans="47:47">
      <c r="AU156809" s="31"/>
    </row>
    <row r="156841" spans="47:47">
      <c r="AU156841" s="31"/>
    </row>
    <row r="156873" spans="47:47">
      <c r="AU156873" s="31"/>
    </row>
    <row r="156905" spans="47:47">
      <c r="AU156905" s="31"/>
    </row>
    <row r="156937" spans="47:47">
      <c r="AU156937" s="31"/>
    </row>
    <row r="156969" spans="47:47">
      <c r="AU156969" s="31"/>
    </row>
    <row r="157001" spans="47:47">
      <c r="AU157001" s="31"/>
    </row>
    <row r="157033" spans="47:47">
      <c r="AU157033" s="31"/>
    </row>
    <row r="157065" spans="47:47">
      <c r="AU157065" s="31"/>
    </row>
    <row r="157097" spans="47:47">
      <c r="AU157097" s="31"/>
    </row>
    <row r="157129" spans="47:47">
      <c r="AU157129" s="31"/>
    </row>
    <row r="157161" spans="47:47">
      <c r="AU157161" s="31"/>
    </row>
    <row r="157193" spans="47:47">
      <c r="AU157193" s="31"/>
    </row>
    <row r="157225" spans="47:47">
      <c r="AU157225" s="31"/>
    </row>
    <row r="157257" spans="47:47">
      <c r="AU157257" s="31"/>
    </row>
    <row r="157289" spans="47:47">
      <c r="AU157289" s="31"/>
    </row>
    <row r="157321" spans="47:47">
      <c r="AU157321" s="31"/>
    </row>
    <row r="157353" spans="47:47">
      <c r="AU157353" s="31"/>
    </row>
    <row r="157385" spans="47:47">
      <c r="AU157385" s="31"/>
    </row>
    <row r="157417" spans="47:47">
      <c r="AU157417" s="31"/>
    </row>
    <row r="157449" spans="47:47">
      <c r="AU157449" s="31"/>
    </row>
    <row r="157481" spans="47:47">
      <c r="AU157481" s="31"/>
    </row>
    <row r="157513" spans="47:47">
      <c r="AU157513" s="31"/>
    </row>
    <row r="157545" spans="47:47">
      <c r="AU157545" s="31"/>
    </row>
    <row r="157577" spans="47:47">
      <c r="AU157577" s="31"/>
    </row>
    <row r="157609" spans="47:47">
      <c r="AU157609" s="31"/>
    </row>
    <row r="157641" spans="47:47">
      <c r="AU157641" s="31"/>
    </row>
    <row r="157673" spans="47:47">
      <c r="AU157673" s="31"/>
    </row>
    <row r="157705" spans="47:47">
      <c r="AU157705" s="31"/>
    </row>
    <row r="157737" spans="47:47">
      <c r="AU157737" s="31"/>
    </row>
    <row r="157769" spans="47:47">
      <c r="AU157769" s="31"/>
    </row>
    <row r="157801" spans="47:47">
      <c r="AU157801" s="31"/>
    </row>
    <row r="157833" spans="47:47">
      <c r="AU157833" s="31"/>
    </row>
    <row r="157865" spans="47:47">
      <c r="AU157865" s="31"/>
    </row>
    <row r="157897" spans="47:47">
      <c r="AU157897" s="31"/>
    </row>
    <row r="157929" spans="47:47">
      <c r="AU157929" s="31"/>
    </row>
    <row r="157961" spans="47:47">
      <c r="AU157961" s="31"/>
    </row>
    <row r="157993" spans="47:47">
      <c r="AU157993" s="31"/>
    </row>
    <row r="158025" spans="47:47">
      <c r="AU158025" s="31"/>
    </row>
    <row r="158057" spans="47:47">
      <c r="AU158057" s="31"/>
    </row>
    <row r="158089" spans="47:47">
      <c r="AU158089" s="31"/>
    </row>
    <row r="158121" spans="47:47">
      <c r="AU158121" s="31"/>
    </row>
    <row r="158153" spans="47:47">
      <c r="AU158153" s="31"/>
    </row>
    <row r="158185" spans="47:47">
      <c r="AU158185" s="31"/>
    </row>
    <row r="158217" spans="47:47">
      <c r="AU158217" s="31"/>
    </row>
    <row r="158249" spans="47:47">
      <c r="AU158249" s="31"/>
    </row>
    <row r="158281" spans="47:47">
      <c r="AU158281" s="31"/>
    </row>
    <row r="158313" spans="47:47">
      <c r="AU158313" s="31"/>
    </row>
    <row r="158345" spans="47:47">
      <c r="AU158345" s="31"/>
    </row>
    <row r="158377" spans="47:47">
      <c r="AU158377" s="31"/>
    </row>
    <row r="158409" spans="47:47">
      <c r="AU158409" s="31"/>
    </row>
    <row r="158441" spans="47:47">
      <c r="AU158441" s="31"/>
    </row>
    <row r="158473" spans="47:47">
      <c r="AU158473" s="31"/>
    </row>
    <row r="158505" spans="47:47">
      <c r="AU158505" s="31"/>
    </row>
    <row r="158537" spans="47:47">
      <c r="AU158537" s="31"/>
    </row>
    <row r="158569" spans="47:47">
      <c r="AU158569" s="31"/>
    </row>
    <row r="158601" spans="47:47">
      <c r="AU158601" s="31"/>
    </row>
    <row r="158633" spans="47:47">
      <c r="AU158633" s="31"/>
    </row>
    <row r="158665" spans="47:47">
      <c r="AU158665" s="31"/>
    </row>
    <row r="158697" spans="47:47">
      <c r="AU158697" s="31"/>
    </row>
    <row r="158729" spans="47:47">
      <c r="AU158729" s="31"/>
    </row>
    <row r="158761" spans="47:47">
      <c r="AU158761" s="31"/>
    </row>
    <row r="158793" spans="47:47">
      <c r="AU158793" s="31"/>
    </row>
    <row r="158825" spans="47:47">
      <c r="AU158825" s="31"/>
    </row>
    <row r="158857" spans="47:47">
      <c r="AU158857" s="31"/>
    </row>
    <row r="158889" spans="47:47">
      <c r="AU158889" s="31"/>
    </row>
    <row r="158921" spans="47:47">
      <c r="AU158921" s="31"/>
    </row>
    <row r="158953" spans="47:47">
      <c r="AU158953" s="31"/>
    </row>
    <row r="158985" spans="47:47">
      <c r="AU158985" s="31"/>
    </row>
    <row r="159017" spans="47:47">
      <c r="AU159017" s="31"/>
    </row>
    <row r="159049" spans="47:47">
      <c r="AU159049" s="31"/>
    </row>
    <row r="159081" spans="47:47">
      <c r="AU159081" s="31"/>
    </row>
    <row r="159113" spans="47:47">
      <c r="AU159113" s="31"/>
    </row>
    <row r="159145" spans="47:47">
      <c r="AU159145" s="31"/>
    </row>
    <row r="159177" spans="47:47">
      <c r="AU159177" s="31"/>
    </row>
    <row r="159209" spans="47:47">
      <c r="AU159209" s="31"/>
    </row>
    <row r="159241" spans="47:47">
      <c r="AU159241" s="31"/>
    </row>
    <row r="159273" spans="47:47">
      <c r="AU159273" s="31"/>
    </row>
    <row r="159305" spans="47:47">
      <c r="AU159305" s="31"/>
    </row>
    <row r="159337" spans="47:47">
      <c r="AU159337" s="31"/>
    </row>
    <row r="159369" spans="47:47">
      <c r="AU159369" s="31"/>
    </row>
    <row r="159401" spans="47:47">
      <c r="AU159401" s="31"/>
    </row>
    <row r="159433" spans="47:47">
      <c r="AU159433" s="31"/>
    </row>
    <row r="159465" spans="47:47">
      <c r="AU159465" s="31"/>
    </row>
    <row r="159497" spans="47:47">
      <c r="AU159497" s="31"/>
    </row>
    <row r="159529" spans="47:47">
      <c r="AU159529" s="31"/>
    </row>
    <row r="159561" spans="47:47">
      <c r="AU159561" s="31"/>
    </row>
    <row r="159593" spans="47:47">
      <c r="AU159593" s="31"/>
    </row>
    <row r="159625" spans="47:47">
      <c r="AU159625" s="31"/>
    </row>
    <row r="159657" spans="47:47">
      <c r="AU159657" s="31"/>
    </row>
    <row r="159689" spans="47:47">
      <c r="AU159689" s="31"/>
    </row>
    <row r="159721" spans="47:47">
      <c r="AU159721" s="31"/>
    </row>
    <row r="159753" spans="47:47">
      <c r="AU159753" s="31"/>
    </row>
    <row r="159785" spans="47:47">
      <c r="AU159785" s="31"/>
    </row>
    <row r="159817" spans="47:47">
      <c r="AU159817" s="31"/>
    </row>
    <row r="159849" spans="47:47">
      <c r="AU159849" s="31"/>
    </row>
    <row r="159881" spans="47:47">
      <c r="AU159881" s="31"/>
    </row>
    <row r="159913" spans="47:47">
      <c r="AU159913" s="31"/>
    </row>
    <row r="159945" spans="47:47">
      <c r="AU159945" s="31"/>
    </row>
    <row r="159977" spans="47:47">
      <c r="AU159977" s="31"/>
    </row>
    <row r="160009" spans="47:47">
      <c r="AU160009" s="31"/>
    </row>
    <row r="160041" spans="47:47">
      <c r="AU160041" s="31"/>
    </row>
    <row r="160073" spans="47:47">
      <c r="AU160073" s="31"/>
    </row>
    <row r="160105" spans="47:47">
      <c r="AU160105" s="31"/>
    </row>
    <row r="160137" spans="47:47">
      <c r="AU160137" s="31"/>
    </row>
    <row r="160169" spans="47:47">
      <c r="AU160169" s="31"/>
    </row>
    <row r="160201" spans="47:47">
      <c r="AU160201" s="31"/>
    </row>
    <row r="160233" spans="47:47">
      <c r="AU160233" s="31"/>
    </row>
    <row r="160265" spans="47:47">
      <c r="AU160265" s="31"/>
    </row>
    <row r="160297" spans="47:47">
      <c r="AU160297" s="31"/>
    </row>
    <row r="160329" spans="47:47">
      <c r="AU160329" s="31"/>
    </row>
    <row r="160361" spans="47:47">
      <c r="AU160361" s="31"/>
    </row>
    <row r="160393" spans="47:47">
      <c r="AU160393" s="31"/>
    </row>
    <row r="160425" spans="47:47">
      <c r="AU160425" s="31"/>
    </row>
    <row r="160457" spans="47:47">
      <c r="AU160457" s="31"/>
    </row>
    <row r="160489" spans="47:47">
      <c r="AU160489" s="31"/>
    </row>
    <row r="160521" spans="47:47">
      <c r="AU160521" s="31"/>
    </row>
    <row r="160553" spans="47:47">
      <c r="AU160553" s="31"/>
    </row>
    <row r="160585" spans="47:47">
      <c r="AU160585" s="31"/>
    </row>
    <row r="160617" spans="47:47">
      <c r="AU160617" s="31"/>
    </row>
    <row r="160649" spans="47:47">
      <c r="AU160649" s="31"/>
    </row>
    <row r="160681" spans="47:47">
      <c r="AU160681" s="31"/>
    </row>
    <row r="160713" spans="47:47">
      <c r="AU160713" s="31"/>
    </row>
    <row r="160745" spans="47:47">
      <c r="AU160745" s="31"/>
    </row>
    <row r="160777" spans="47:47">
      <c r="AU160777" s="31"/>
    </row>
    <row r="160809" spans="47:47">
      <c r="AU160809" s="31"/>
    </row>
    <row r="160841" spans="47:47">
      <c r="AU160841" s="31"/>
    </row>
    <row r="160873" spans="47:47">
      <c r="AU160873" s="31"/>
    </row>
    <row r="160905" spans="47:47">
      <c r="AU160905" s="31"/>
    </row>
    <row r="160937" spans="47:47">
      <c r="AU160937" s="31"/>
    </row>
    <row r="160969" spans="47:47">
      <c r="AU160969" s="31"/>
    </row>
    <row r="161001" spans="47:47">
      <c r="AU161001" s="31"/>
    </row>
    <row r="161033" spans="47:47">
      <c r="AU161033" s="31"/>
    </row>
    <row r="161065" spans="47:47">
      <c r="AU161065" s="31"/>
    </row>
    <row r="161097" spans="47:47">
      <c r="AU161097" s="31"/>
    </row>
    <row r="161129" spans="47:47">
      <c r="AU161129" s="31"/>
    </row>
    <row r="161161" spans="47:47">
      <c r="AU161161" s="31"/>
    </row>
    <row r="161193" spans="47:47">
      <c r="AU161193" s="31"/>
    </row>
    <row r="161225" spans="47:47">
      <c r="AU161225" s="31"/>
    </row>
    <row r="161257" spans="47:47">
      <c r="AU161257" s="31"/>
    </row>
    <row r="161289" spans="47:47">
      <c r="AU161289" s="31"/>
    </row>
    <row r="161321" spans="47:47">
      <c r="AU161321" s="31"/>
    </row>
    <row r="161353" spans="47:47">
      <c r="AU161353" s="31"/>
    </row>
    <row r="161385" spans="47:47">
      <c r="AU161385" s="31"/>
    </row>
    <row r="161417" spans="47:47">
      <c r="AU161417" s="31"/>
    </row>
    <row r="161449" spans="47:47">
      <c r="AU161449" s="31"/>
    </row>
    <row r="161481" spans="47:47">
      <c r="AU161481" s="31"/>
    </row>
    <row r="161513" spans="47:47">
      <c r="AU161513" s="31"/>
    </row>
    <row r="161545" spans="47:47">
      <c r="AU161545" s="31"/>
    </row>
    <row r="161577" spans="47:47">
      <c r="AU161577" s="31"/>
    </row>
    <row r="161609" spans="47:47">
      <c r="AU161609" s="31"/>
    </row>
    <row r="161641" spans="47:47">
      <c r="AU161641" s="31"/>
    </row>
    <row r="161673" spans="47:47">
      <c r="AU161673" s="31"/>
    </row>
    <row r="161705" spans="47:47">
      <c r="AU161705" s="31"/>
    </row>
    <row r="161737" spans="47:47">
      <c r="AU161737" s="31"/>
    </row>
    <row r="161769" spans="47:47">
      <c r="AU161769" s="31"/>
    </row>
    <row r="161801" spans="47:47">
      <c r="AU161801" s="31"/>
    </row>
    <row r="161833" spans="47:47">
      <c r="AU161833" s="31"/>
    </row>
    <row r="161865" spans="47:47">
      <c r="AU161865" s="31"/>
    </row>
    <row r="161897" spans="47:47">
      <c r="AU161897" s="31"/>
    </row>
    <row r="161929" spans="47:47">
      <c r="AU161929" s="31"/>
    </row>
    <row r="161961" spans="47:47">
      <c r="AU161961" s="31"/>
    </row>
    <row r="161993" spans="47:47">
      <c r="AU161993" s="31"/>
    </row>
    <row r="162025" spans="47:47">
      <c r="AU162025" s="31"/>
    </row>
    <row r="162057" spans="47:47">
      <c r="AU162057" s="31"/>
    </row>
    <row r="162089" spans="47:47">
      <c r="AU162089" s="31"/>
    </row>
    <row r="162121" spans="47:47">
      <c r="AU162121" s="31"/>
    </row>
    <row r="162153" spans="47:47">
      <c r="AU162153" s="31"/>
    </row>
    <row r="162185" spans="47:47">
      <c r="AU162185" s="31"/>
    </row>
    <row r="162217" spans="47:47">
      <c r="AU162217" s="31"/>
    </row>
    <row r="162249" spans="47:47">
      <c r="AU162249" s="31"/>
    </row>
    <row r="162281" spans="47:47">
      <c r="AU162281" s="31"/>
    </row>
    <row r="162313" spans="47:47">
      <c r="AU162313" s="31"/>
    </row>
    <row r="162345" spans="47:47">
      <c r="AU162345" s="31"/>
    </row>
    <row r="162377" spans="47:47">
      <c r="AU162377" s="31"/>
    </row>
    <row r="162409" spans="47:47">
      <c r="AU162409" s="31"/>
    </row>
    <row r="162441" spans="47:47">
      <c r="AU162441" s="31"/>
    </row>
    <row r="162473" spans="47:47">
      <c r="AU162473" s="31"/>
    </row>
    <row r="162505" spans="47:47">
      <c r="AU162505" s="31"/>
    </row>
    <row r="162537" spans="47:47">
      <c r="AU162537" s="31"/>
    </row>
    <row r="162569" spans="47:47">
      <c r="AU162569" s="31"/>
    </row>
    <row r="162601" spans="47:47">
      <c r="AU162601" s="31"/>
    </row>
    <row r="162633" spans="47:47">
      <c r="AU162633" s="31"/>
    </row>
    <row r="162665" spans="47:47">
      <c r="AU162665" s="31"/>
    </row>
    <row r="162697" spans="47:47">
      <c r="AU162697" s="31"/>
    </row>
    <row r="162729" spans="47:47">
      <c r="AU162729" s="31"/>
    </row>
    <row r="162761" spans="47:47">
      <c r="AU162761" s="31"/>
    </row>
    <row r="162793" spans="47:47">
      <c r="AU162793" s="31"/>
    </row>
    <row r="162825" spans="47:47">
      <c r="AU162825" s="31"/>
    </row>
    <row r="162857" spans="47:47">
      <c r="AU162857" s="31"/>
    </row>
    <row r="162889" spans="47:47">
      <c r="AU162889" s="31"/>
    </row>
    <row r="162921" spans="47:47">
      <c r="AU162921" s="31"/>
    </row>
    <row r="162953" spans="47:47">
      <c r="AU162953" s="31"/>
    </row>
    <row r="162985" spans="47:47">
      <c r="AU162985" s="31"/>
    </row>
    <row r="163017" spans="47:47">
      <c r="AU163017" s="31"/>
    </row>
    <row r="163049" spans="47:47">
      <c r="AU163049" s="31"/>
    </row>
    <row r="163081" spans="47:47">
      <c r="AU163081" s="31"/>
    </row>
    <row r="163113" spans="47:47">
      <c r="AU163113" s="31"/>
    </row>
    <row r="163145" spans="47:47">
      <c r="AU163145" s="31"/>
    </row>
    <row r="163177" spans="47:47">
      <c r="AU163177" s="31"/>
    </row>
    <row r="163209" spans="47:47">
      <c r="AU163209" s="31"/>
    </row>
    <row r="163241" spans="47:47">
      <c r="AU163241" s="31"/>
    </row>
    <row r="163273" spans="47:47">
      <c r="AU163273" s="31"/>
    </row>
    <row r="163305" spans="47:47">
      <c r="AU163305" s="31"/>
    </row>
    <row r="163337" spans="47:47">
      <c r="AU163337" s="31"/>
    </row>
    <row r="163369" spans="47:47">
      <c r="AU163369" s="31"/>
    </row>
    <row r="163401" spans="47:47">
      <c r="AU163401" s="31"/>
    </row>
    <row r="163433" spans="47:47">
      <c r="AU163433" s="31"/>
    </row>
    <row r="163465" spans="47:47">
      <c r="AU163465" s="31"/>
    </row>
    <row r="163497" spans="47:47">
      <c r="AU163497" s="31"/>
    </row>
    <row r="163529" spans="47:47">
      <c r="AU163529" s="31"/>
    </row>
    <row r="163561" spans="47:47">
      <c r="AU163561" s="31"/>
    </row>
    <row r="163593" spans="47:47">
      <c r="AU163593" s="31"/>
    </row>
    <row r="163625" spans="47:47">
      <c r="AU163625" s="31"/>
    </row>
    <row r="163657" spans="47:47">
      <c r="AU163657" s="31"/>
    </row>
    <row r="163689" spans="47:47">
      <c r="AU163689" s="31"/>
    </row>
    <row r="163721" spans="47:47">
      <c r="AU163721" s="31"/>
    </row>
    <row r="163753" spans="47:47">
      <c r="AU163753" s="31"/>
    </row>
    <row r="163785" spans="47:47">
      <c r="AU163785" s="31"/>
    </row>
    <row r="163817" spans="47:47">
      <c r="AU163817" s="31"/>
    </row>
    <row r="163849" spans="47:47">
      <c r="AU163849" s="31"/>
    </row>
    <row r="163881" spans="47:47">
      <c r="AU163881" s="31"/>
    </row>
    <row r="163913" spans="47:47">
      <c r="AU163913" s="31"/>
    </row>
    <row r="163945" spans="47:47">
      <c r="AU163945" s="31"/>
    </row>
    <row r="163977" spans="47:47">
      <c r="AU163977" s="31"/>
    </row>
    <row r="164009" spans="47:47">
      <c r="AU164009" s="31"/>
    </row>
    <row r="164041" spans="47:47">
      <c r="AU164041" s="31"/>
    </row>
    <row r="164073" spans="47:47">
      <c r="AU164073" s="31"/>
    </row>
    <row r="164105" spans="47:47">
      <c r="AU164105" s="31"/>
    </row>
    <row r="164137" spans="47:47">
      <c r="AU164137" s="31"/>
    </row>
    <row r="164169" spans="47:47">
      <c r="AU164169" s="31"/>
    </row>
    <row r="164201" spans="47:47">
      <c r="AU164201" s="31"/>
    </row>
    <row r="164233" spans="47:47">
      <c r="AU164233" s="31"/>
    </row>
    <row r="164265" spans="47:47">
      <c r="AU164265" s="31"/>
    </row>
    <row r="164297" spans="47:47">
      <c r="AU164297" s="31"/>
    </row>
    <row r="164329" spans="47:47">
      <c r="AU164329" s="31"/>
    </row>
    <row r="164361" spans="47:47">
      <c r="AU164361" s="31"/>
    </row>
    <row r="164393" spans="47:47">
      <c r="AU164393" s="31"/>
    </row>
    <row r="164425" spans="47:47">
      <c r="AU164425" s="31"/>
    </row>
    <row r="164457" spans="47:47">
      <c r="AU164457" s="31"/>
    </row>
    <row r="164489" spans="47:47">
      <c r="AU164489" s="31"/>
    </row>
    <row r="164521" spans="47:47">
      <c r="AU164521" s="31"/>
    </row>
    <row r="164553" spans="47:47">
      <c r="AU164553" s="31"/>
    </row>
    <row r="164585" spans="47:47">
      <c r="AU164585" s="31"/>
    </row>
    <row r="164617" spans="47:47">
      <c r="AU164617" s="31"/>
    </row>
    <row r="164649" spans="47:47">
      <c r="AU164649" s="31"/>
    </row>
    <row r="164681" spans="47:47">
      <c r="AU164681" s="31"/>
    </row>
    <row r="164713" spans="47:47">
      <c r="AU164713" s="31"/>
    </row>
    <row r="164745" spans="47:47">
      <c r="AU164745" s="31"/>
    </row>
    <row r="164777" spans="47:47">
      <c r="AU164777" s="31"/>
    </row>
    <row r="164809" spans="47:47">
      <c r="AU164809" s="31"/>
    </row>
    <row r="164841" spans="47:47">
      <c r="AU164841" s="31"/>
    </row>
    <row r="164873" spans="47:47">
      <c r="AU164873" s="31"/>
    </row>
    <row r="164905" spans="47:47">
      <c r="AU164905" s="31"/>
    </row>
    <row r="164937" spans="47:47">
      <c r="AU164937" s="31"/>
    </row>
    <row r="164969" spans="47:47">
      <c r="AU164969" s="31"/>
    </row>
    <row r="165001" spans="47:47">
      <c r="AU165001" s="31"/>
    </row>
    <row r="165033" spans="47:47">
      <c r="AU165033" s="31"/>
    </row>
    <row r="165065" spans="47:47">
      <c r="AU165065" s="31"/>
    </row>
    <row r="165097" spans="47:47">
      <c r="AU165097" s="31"/>
    </row>
    <row r="165129" spans="47:47">
      <c r="AU165129" s="31"/>
    </row>
    <row r="165161" spans="47:47">
      <c r="AU165161" s="31"/>
    </row>
    <row r="165193" spans="47:47">
      <c r="AU165193" s="31"/>
    </row>
    <row r="165225" spans="47:47">
      <c r="AU165225" s="31"/>
    </row>
    <row r="165257" spans="47:47">
      <c r="AU165257" s="31"/>
    </row>
    <row r="165289" spans="47:47">
      <c r="AU165289" s="31"/>
    </row>
    <row r="165321" spans="47:47">
      <c r="AU165321" s="31"/>
    </row>
    <row r="165353" spans="47:47">
      <c r="AU165353" s="31"/>
    </row>
    <row r="165385" spans="47:47">
      <c r="AU165385" s="31"/>
    </row>
    <row r="165417" spans="47:47">
      <c r="AU165417" s="31"/>
    </row>
    <row r="165449" spans="47:47">
      <c r="AU165449" s="31"/>
    </row>
    <row r="165481" spans="47:47">
      <c r="AU165481" s="31"/>
    </row>
    <row r="165513" spans="47:47">
      <c r="AU165513" s="31"/>
    </row>
    <row r="165545" spans="47:47">
      <c r="AU165545" s="31"/>
    </row>
    <row r="165577" spans="47:47">
      <c r="AU165577" s="31"/>
    </row>
    <row r="165609" spans="47:47">
      <c r="AU165609" s="31"/>
    </row>
    <row r="165641" spans="47:47">
      <c r="AU165641" s="31"/>
    </row>
    <row r="165673" spans="47:47">
      <c r="AU165673" s="31"/>
    </row>
    <row r="165705" spans="47:47">
      <c r="AU165705" s="31"/>
    </row>
    <row r="165737" spans="47:47">
      <c r="AU165737" s="31"/>
    </row>
    <row r="165769" spans="47:47">
      <c r="AU165769" s="31"/>
    </row>
    <row r="165801" spans="47:47">
      <c r="AU165801" s="31"/>
    </row>
    <row r="165833" spans="47:47">
      <c r="AU165833" s="31"/>
    </row>
    <row r="165865" spans="47:47">
      <c r="AU165865" s="31"/>
    </row>
    <row r="165897" spans="47:47">
      <c r="AU165897" s="31"/>
    </row>
    <row r="165929" spans="47:47">
      <c r="AU165929" s="31"/>
    </row>
    <row r="165961" spans="47:47">
      <c r="AU165961" s="31"/>
    </row>
    <row r="165993" spans="47:47">
      <c r="AU165993" s="31"/>
    </row>
    <row r="166025" spans="47:47">
      <c r="AU166025" s="31"/>
    </row>
    <row r="166057" spans="47:47">
      <c r="AU166057" s="31"/>
    </row>
    <row r="166089" spans="47:47">
      <c r="AU166089" s="31"/>
    </row>
    <row r="166121" spans="47:47">
      <c r="AU166121" s="31"/>
    </row>
    <row r="166153" spans="47:47">
      <c r="AU166153" s="31"/>
    </row>
    <row r="166185" spans="47:47">
      <c r="AU166185" s="31"/>
    </row>
    <row r="166217" spans="47:47">
      <c r="AU166217" s="31"/>
    </row>
    <row r="166249" spans="47:47">
      <c r="AU166249" s="31"/>
    </row>
    <row r="166281" spans="47:47">
      <c r="AU166281" s="31"/>
    </row>
    <row r="166313" spans="47:47">
      <c r="AU166313" s="31"/>
    </row>
    <row r="166345" spans="47:47">
      <c r="AU166345" s="31"/>
    </row>
    <row r="166377" spans="47:47">
      <c r="AU166377" s="31"/>
    </row>
    <row r="166409" spans="47:47">
      <c r="AU166409" s="31"/>
    </row>
    <row r="166441" spans="47:47">
      <c r="AU166441" s="31"/>
    </row>
    <row r="166473" spans="47:47">
      <c r="AU166473" s="31"/>
    </row>
    <row r="166505" spans="47:47">
      <c r="AU166505" s="31"/>
    </row>
    <row r="166537" spans="47:47">
      <c r="AU166537" s="31"/>
    </row>
    <row r="166569" spans="47:47">
      <c r="AU166569" s="31"/>
    </row>
    <row r="166601" spans="47:47">
      <c r="AU166601" s="31"/>
    </row>
    <row r="166633" spans="47:47">
      <c r="AU166633" s="31"/>
    </row>
    <row r="166665" spans="47:47">
      <c r="AU166665" s="31"/>
    </row>
    <row r="166697" spans="47:47">
      <c r="AU166697" s="31"/>
    </row>
    <row r="166729" spans="47:47">
      <c r="AU166729" s="31"/>
    </row>
    <row r="166761" spans="47:47">
      <c r="AU166761" s="31"/>
    </row>
    <row r="166793" spans="47:47">
      <c r="AU166793" s="31"/>
    </row>
    <row r="166825" spans="47:47">
      <c r="AU166825" s="31"/>
    </row>
    <row r="166857" spans="47:47">
      <c r="AU166857" s="31"/>
    </row>
    <row r="166889" spans="47:47">
      <c r="AU166889" s="31"/>
    </row>
    <row r="166921" spans="47:47">
      <c r="AU166921" s="31"/>
    </row>
    <row r="166953" spans="47:47">
      <c r="AU166953" s="31"/>
    </row>
    <row r="166985" spans="47:47">
      <c r="AU166985" s="31"/>
    </row>
    <row r="167017" spans="47:47">
      <c r="AU167017" s="31"/>
    </row>
    <row r="167049" spans="47:47">
      <c r="AU167049" s="31"/>
    </row>
    <row r="167081" spans="47:47">
      <c r="AU167081" s="31"/>
    </row>
    <row r="167113" spans="47:47">
      <c r="AU167113" s="31"/>
    </row>
    <row r="167145" spans="47:47">
      <c r="AU167145" s="31"/>
    </row>
    <row r="167177" spans="47:47">
      <c r="AU167177" s="31"/>
    </row>
    <row r="167209" spans="47:47">
      <c r="AU167209" s="31"/>
    </row>
    <row r="167241" spans="47:47">
      <c r="AU167241" s="31"/>
    </row>
    <row r="167273" spans="47:47">
      <c r="AU167273" s="31"/>
    </row>
    <row r="167305" spans="47:47">
      <c r="AU167305" s="31"/>
    </row>
    <row r="167337" spans="47:47">
      <c r="AU167337" s="31"/>
    </row>
    <row r="167369" spans="47:47">
      <c r="AU167369" s="31"/>
    </row>
    <row r="167401" spans="47:47">
      <c r="AU167401" s="31"/>
    </row>
    <row r="167433" spans="47:47">
      <c r="AU167433" s="31"/>
    </row>
    <row r="167465" spans="47:47">
      <c r="AU167465" s="31"/>
    </row>
    <row r="167497" spans="47:47">
      <c r="AU167497" s="31"/>
    </row>
    <row r="167529" spans="47:47">
      <c r="AU167529" s="31"/>
    </row>
    <row r="167561" spans="47:47">
      <c r="AU167561" s="31"/>
    </row>
    <row r="167593" spans="47:47">
      <c r="AU167593" s="31"/>
    </row>
    <row r="167625" spans="47:47">
      <c r="AU167625" s="31"/>
    </row>
    <row r="167657" spans="47:47">
      <c r="AU167657" s="31"/>
    </row>
    <row r="167689" spans="47:47">
      <c r="AU167689" s="31"/>
    </row>
    <row r="167721" spans="47:47">
      <c r="AU167721" s="31"/>
    </row>
    <row r="167753" spans="47:47">
      <c r="AU167753" s="31"/>
    </row>
    <row r="167785" spans="47:47">
      <c r="AU167785" s="31"/>
    </row>
    <row r="167817" spans="47:47">
      <c r="AU167817" s="31"/>
    </row>
    <row r="167849" spans="47:47">
      <c r="AU167849" s="31"/>
    </row>
    <row r="167881" spans="47:47">
      <c r="AU167881" s="31"/>
    </row>
    <row r="167913" spans="47:47">
      <c r="AU167913" s="31"/>
    </row>
    <row r="167945" spans="47:47">
      <c r="AU167945" s="31"/>
    </row>
    <row r="167977" spans="47:47">
      <c r="AU167977" s="31"/>
    </row>
    <row r="168009" spans="47:47">
      <c r="AU168009" s="31"/>
    </row>
    <row r="168041" spans="47:47">
      <c r="AU168041" s="31"/>
    </row>
    <row r="168073" spans="47:47">
      <c r="AU168073" s="31"/>
    </row>
    <row r="168105" spans="47:47">
      <c r="AU168105" s="31"/>
    </row>
    <row r="168137" spans="47:47">
      <c r="AU168137" s="31"/>
    </row>
    <row r="168169" spans="47:47">
      <c r="AU168169" s="31"/>
    </row>
    <row r="168201" spans="47:47">
      <c r="AU168201" s="31"/>
    </row>
    <row r="168233" spans="47:47">
      <c r="AU168233" s="31"/>
    </row>
    <row r="168265" spans="47:47">
      <c r="AU168265" s="31"/>
    </row>
    <row r="168297" spans="47:47">
      <c r="AU168297" s="31"/>
    </row>
    <row r="168329" spans="47:47">
      <c r="AU168329" s="31"/>
    </row>
    <row r="168361" spans="47:47">
      <c r="AU168361" s="31"/>
    </row>
    <row r="168393" spans="47:47">
      <c r="AU168393" s="31"/>
    </row>
    <row r="168425" spans="47:47">
      <c r="AU168425" s="31"/>
    </row>
    <row r="168457" spans="47:47">
      <c r="AU168457" s="31"/>
    </row>
    <row r="168489" spans="47:47">
      <c r="AU168489" s="31"/>
    </row>
    <row r="168521" spans="47:47">
      <c r="AU168521" s="31"/>
    </row>
    <row r="168553" spans="47:47">
      <c r="AU168553" s="31"/>
    </row>
    <row r="168585" spans="47:47">
      <c r="AU168585" s="31"/>
    </row>
    <row r="168617" spans="47:47">
      <c r="AU168617" s="31"/>
    </row>
    <row r="168649" spans="47:47">
      <c r="AU168649" s="31"/>
    </row>
    <row r="168681" spans="47:47">
      <c r="AU168681" s="31"/>
    </row>
    <row r="168713" spans="47:47">
      <c r="AU168713" s="31"/>
    </row>
    <row r="168745" spans="47:47">
      <c r="AU168745" s="31"/>
    </row>
    <row r="168777" spans="47:47">
      <c r="AU168777" s="31"/>
    </row>
    <row r="168809" spans="47:47">
      <c r="AU168809" s="31"/>
    </row>
    <row r="168841" spans="47:47">
      <c r="AU168841" s="31"/>
    </row>
    <row r="168873" spans="47:47">
      <c r="AU168873" s="31"/>
    </row>
    <row r="168905" spans="47:47">
      <c r="AU168905" s="31"/>
    </row>
    <row r="168937" spans="47:47">
      <c r="AU168937" s="31"/>
    </row>
    <row r="168969" spans="47:47">
      <c r="AU168969" s="31"/>
    </row>
    <row r="169001" spans="47:47">
      <c r="AU169001" s="31"/>
    </row>
    <row r="169033" spans="47:47">
      <c r="AU169033" s="31"/>
    </row>
    <row r="169065" spans="47:47">
      <c r="AU169065" s="31"/>
    </row>
    <row r="169097" spans="47:47">
      <c r="AU169097" s="31"/>
    </row>
    <row r="169129" spans="47:47">
      <c r="AU169129" s="31"/>
    </row>
    <row r="169161" spans="47:47">
      <c r="AU169161" s="31"/>
    </row>
    <row r="169193" spans="47:47">
      <c r="AU169193" s="31"/>
    </row>
    <row r="169225" spans="47:47">
      <c r="AU169225" s="31"/>
    </row>
    <row r="169257" spans="47:47">
      <c r="AU169257" s="31"/>
    </row>
    <row r="169289" spans="47:47">
      <c r="AU169289" s="31"/>
    </row>
    <row r="169321" spans="47:47">
      <c r="AU169321" s="31"/>
    </row>
    <row r="169353" spans="47:47">
      <c r="AU169353" s="31"/>
    </row>
    <row r="169385" spans="47:47">
      <c r="AU169385" s="31"/>
    </row>
    <row r="169417" spans="47:47">
      <c r="AU169417" s="31"/>
    </row>
    <row r="169449" spans="47:47">
      <c r="AU169449" s="31"/>
    </row>
    <row r="169481" spans="47:47">
      <c r="AU169481" s="31"/>
    </row>
    <row r="169513" spans="47:47">
      <c r="AU169513" s="31"/>
    </row>
    <row r="169545" spans="47:47">
      <c r="AU169545" s="31"/>
    </row>
    <row r="169577" spans="47:47">
      <c r="AU169577" s="31"/>
    </row>
    <row r="169609" spans="47:47">
      <c r="AU169609" s="31"/>
    </row>
    <row r="169641" spans="47:47">
      <c r="AU169641" s="31"/>
    </row>
    <row r="169673" spans="47:47">
      <c r="AU169673" s="31"/>
    </row>
    <row r="169705" spans="47:47">
      <c r="AU169705" s="31"/>
    </row>
    <row r="169737" spans="47:47">
      <c r="AU169737" s="31"/>
    </row>
    <row r="169769" spans="47:47">
      <c r="AU169769" s="31"/>
    </row>
    <row r="169801" spans="47:47">
      <c r="AU169801" s="31"/>
    </row>
    <row r="169833" spans="47:47">
      <c r="AU169833" s="31"/>
    </row>
    <row r="169865" spans="47:47">
      <c r="AU169865" s="31"/>
    </row>
    <row r="169897" spans="47:47">
      <c r="AU169897" s="31"/>
    </row>
    <row r="169929" spans="47:47">
      <c r="AU169929" s="31"/>
    </row>
    <row r="169961" spans="47:47">
      <c r="AU169961" s="31"/>
    </row>
    <row r="169993" spans="47:47">
      <c r="AU169993" s="31"/>
    </row>
    <row r="170025" spans="47:47">
      <c r="AU170025" s="31"/>
    </row>
    <row r="170057" spans="47:47">
      <c r="AU170057" s="31"/>
    </row>
    <row r="170089" spans="47:47">
      <c r="AU170089" s="31"/>
    </row>
    <row r="170121" spans="47:47">
      <c r="AU170121" s="31"/>
    </row>
    <row r="170153" spans="47:47">
      <c r="AU170153" s="31"/>
    </row>
    <row r="170185" spans="47:47">
      <c r="AU170185" s="31"/>
    </row>
    <row r="170217" spans="47:47">
      <c r="AU170217" s="31"/>
    </row>
    <row r="170249" spans="47:47">
      <c r="AU170249" s="31"/>
    </row>
    <row r="170281" spans="47:47">
      <c r="AU170281" s="31"/>
    </row>
    <row r="170313" spans="47:47">
      <c r="AU170313" s="31"/>
    </row>
    <row r="170345" spans="47:47">
      <c r="AU170345" s="31"/>
    </row>
    <row r="170377" spans="47:47">
      <c r="AU170377" s="31"/>
    </row>
    <row r="170409" spans="47:47">
      <c r="AU170409" s="31"/>
    </row>
    <row r="170441" spans="47:47">
      <c r="AU170441" s="31"/>
    </row>
    <row r="170473" spans="47:47">
      <c r="AU170473" s="31"/>
    </row>
    <row r="170505" spans="47:47">
      <c r="AU170505" s="31"/>
    </row>
    <row r="170537" spans="47:47">
      <c r="AU170537" s="31"/>
    </row>
    <row r="170569" spans="47:47">
      <c r="AU170569" s="31"/>
    </row>
    <row r="170601" spans="47:47">
      <c r="AU170601" s="31"/>
    </row>
    <row r="170633" spans="47:47">
      <c r="AU170633" s="31"/>
    </row>
    <row r="170665" spans="47:47">
      <c r="AU170665" s="31"/>
    </row>
    <row r="170697" spans="47:47">
      <c r="AU170697" s="31"/>
    </row>
    <row r="170729" spans="47:47">
      <c r="AU170729" s="31"/>
    </row>
    <row r="170761" spans="47:47">
      <c r="AU170761" s="31"/>
    </row>
    <row r="170793" spans="47:47">
      <c r="AU170793" s="31"/>
    </row>
    <row r="170825" spans="47:47">
      <c r="AU170825" s="31"/>
    </row>
    <row r="170857" spans="47:47">
      <c r="AU170857" s="31"/>
    </row>
    <row r="170889" spans="47:47">
      <c r="AU170889" s="31"/>
    </row>
    <row r="170921" spans="47:47">
      <c r="AU170921" s="31"/>
    </row>
    <row r="170953" spans="47:47">
      <c r="AU170953" s="31"/>
    </row>
    <row r="170985" spans="47:47">
      <c r="AU170985" s="31"/>
    </row>
    <row r="171017" spans="47:47">
      <c r="AU171017" s="31"/>
    </row>
    <row r="171049" spans="47:47">
      <c r="AU171049" s="31"/>
    </row>
    <row r="171081" spans="47:47">
      <c r="AU171081" s="31"/>
    </row>
    <row r="171113" spans="47:47">
      <c r="AU171113" s="31"/>
    </row>
    <row r="171145" spans="47:47">
      <c r="AU171145" s="31"/>
    </row>
    <row r="171177" spans="47:47">
      <c r="AU171177" s="31"/>
    </row>
    <row r="171209" spans="47:47">
      <c r="AU171209" s="31"/>
    </row>
    <row r="171241" spans="47:47">
      <c r="AU171241" s="31"/>
    </row>
    <row r="171273" spans="47:47">
      <c r="AU171273" s="31"/>
    </row>
    <row r="171305" spans="47:47">
      <c r="AU171305" s="31"/>
    </row>
    <row r="171337" spans="47:47">
      <c r="AU171337" s="31"/>
    </row>
    <row r="171369" spans="47:47">
      <c r="AU171369" s="31"/>
    </row>
    <row r="171401" spans="47:47">
      <c r="AU171401" s="31"/>
    </row>
    <row r="171433" spans="47:47">
      <c r="AU171433" s="31"/>
    </row>
    <row r="171465" spans="47:47">
      <c r="AU171465" s="31"/>
    </row>
    <row r="171497" spans="47:47">
      <c r="AU171497" s="31"/>
    </row>
    <row r="171529" spans="47:47">
      <c r="AU171529" s="31"/>
    </row>
    <row r="171561" spans="47:47">
      <c r="AU171561" s="31"/>
    </row>
    <row r="171593" spans="47:47">
      <c r="AU171593" s="31"/>
    </row>
    <row r="171625" spans="47:47">
      <c r="AU171625" s="31"/>
    </row>
    <row r="171657" spans="47:47">
      <c r="AU171657" s="31"/>
    </row>
    <row r="171689" spans="47:47">
      <c r="AU171689" s="31"/>
    </row>
    <row r="171721" spans="47:47">
      <c r="AU171721" s="31"/>
    </row>
    <row r="171753" spans="47:47">
      <c r="AU171753" s="31"/>
    </row>
    <row r="171785" spans="47:47">
      <c r="AU171785" s="31"/>
    </row>
    <row r="171817" spans="47:47">
      <c r="AU171817" s="31"/>
    </row>
    <row r="171849" spans="47:47">
      <c r="AU171849" s="31"/>
    </row>
    <row r="171881" spans="47:47">
      <c r="AU171881" s="31"/>
    </row>
    <row r="171913" spans="47:47">
      <c r="AU171913" s="31"/>
    </row>
    <row r="171945" spans="47:47">
      <c r="AU171945" s="31"/>
    </row>
    <row r="171977" spans="47:47">
      <c r="AU171977" s="31"/>
    </row>
    <row r="172009" spans="47:47">
      <c r="AU172009" s="31"/>
    </row>
    <row r="172041" spans="47:47">
      <c r="AU172041" s="31"/>
    </row>
    <row r="172073" spans="47:47">
      <c r="AU172073" s="31"/>
    </row>
    <row r="172105" spans="47:47">
      <c r="AU172105" s="31"/>
    </row>
    <row r="172137" spans="47:47">
      <c r="AU172137" s="31"/>
    </row>
    <row r="172169" spans="47:47">
      <c r="AU172169" s="31"/>
    </row>
    <row r="172201" spans="47:47">
      <c r="AU172201" s="31"/>
    </row>
    <row r="172233" spans="47:47">
      <c r="AU172233" s="31"/>
    </row>
    <row r="172265" spans="47:47">
      <c r="AU172265" s="31"/>
    </row>
    <row r="172297" spans="47:47">
      <c r="AU172297" s="31"/>
    </row>
    <row r="172329" spans="47:47">
      <c r="AU172329" s="31"/>
    </row>
    <row r="172361" spans="47:47">
      <c r="AU172361" s="31"/>
    </row>
    <row r="172393" spans="47:47">
      <c r="AU172393" s="31"/>
    </row>
    <row r="172425" spans="47:47">
      <c r="AU172425" s="31"/>
    </row>
    <row r="172457" spans="47:47">
      <c r="AU172457" s="31"/>
    </row>
    <row r="172489" spans="47:47">
      <c r="AU172489" s="31"/>
    </row>
    <row r="172521" spans="47:47">
      <c r="AU172521" s="31"/>
    </row>
    <row r="172553" spans="47:47">
      <c r="AU172553" s="31"/>
    </row>
    <row r="172585" spans="47:47">
      <c r="AU172585" s="31"/>
    </row>
    <row r="172617" spans="47:47">
      <c r="AU172617" s="31"/>
    </row>
    <row r="172649" spans="47:47">
      <c r="AU172649" s="31"/>
    </row>
    <row r="172681" spans="47:47">
      <c r="AU172681" s="31"/>
    </row>
    <row r="172713" spans="47:47">
      <c r="AU172713" s="31"/>
    </row>
    <row r="172745" spans="47:47">
      <c r="AU172745" s="31"/>
    </row>
    <row r="172777" spans="47:47">
      <c r="AU172777" s="31"/>
    </row>
    <row r="172809" spans="47:47">
      <c r="AU172809" s="31"/>
    </row>
    <row r="172841" spans="47:47">
      <c r="AU172841" s="31"/>
    </row>
    <row r="172873" spans="47:47">
      <c r="AU172873" s="31"/>
    </row>
    <row r="172905" spans="47:47">
      <c r="AU172905" s="31"/>
    </row>
    <row r="172937" spans="47:47">
      <c r="AU172937" s="31"/>
    </row>
    <row r="172969" spans="47:47">
      <c r="AU172969" s="31"/>
    </row>
    <row r="173001" spans="47:47">
      <c r="AU173001" s="31"/>
    </row>
    <row r="173033" spans="47:47">
      <c r="AU173033" s="31"/>
    </row>
    <row r="173065" spans="47:47">
      <c r="AU173065" s="31"/>
    </row>
    <row r="173097" spans="47:47">
      <c r="AU173097" s="31"/>
    </row>
    <row r="173129" spans="47:47">
      <c r="AU173129" s="31"/>
    </row>
    <row r="173161" spans="47:47">
      <c r="AU173161" s="31"/>
    </row>
    <row r="173193" spans="47:47">
      <c r="AU173193" s="31"/>
    </row>
    <row r="173225" spans="47:47">
      <c r="AU173225" s="31"/>
    </row>
    <row r="173257" spans="47:47">
      <c r="AU173257" s="31"/>
    </row>
    <row r="173289" spans="47:47">
      <c r="AU173289" s="31"/>
    </row>
    <row r="173321" spans="47:47">
      <c r="AU173321" s="31"/>
    </row>
    <row r="173353" spans="47:47">
      <c r="AU173353" s="31"/>
    </row>
    <row r="173385" spans="47:47">
      <c r="AU173385" s="31"/>
    </row>
    <row r="173417" spans="47:47">
      <c r="AU173417" s="31"/>
    </row>
    <row r="173449" spans="47:47">
      <c r="AU173449" s="31"/>
    </row>
    <row r="173481" spans="47:47">
      <c r="AU173481" s="31"/>
    </row>
    <row r="173513" spans="47:47">
      <c r="AU173513" s="31"/>
    </row>
    <row r="173545" spans="47:47">
      <c r="AU173545" s="31"/>
    </row>
    <row r="173577" spans="47:47">
      <c r="AU173577" s="31"/>
    </row>
    <row r="173609" spans="47:47">
      <c r="AU173609" s="31"/>
    </row>
    <row r="173641" spans="47:47">
      <c r="AU173641" s="31"/>
    </row>
    <row r="173673" spans="47:47">
      <c r="AU173673" s="31"/>
    </row>
    <row r="173705" spans="47:47">
      <c r="AU173705" s="31"/>
    </row>
    <row r="173737" spans="47:47">
      <c r="AU173737" s="31"/>
    </row>
    <row r="173769" spans="47:47">
      <c r="AU173769" s="31"/>
    </row>
    <row r="173801" spans="47:47">
      <c r="AU173801" s="31"/>
    </row>
    <row r="173833" spans="47:47">
      <c r="AU173833" s="31"/>
    </row>
    <row r="173865" spans="47:47">
      <c r="AU173865" s="31"/>
    </row>
    <row r="173897" spans="47:47">
      <c r="AU173897" s="31"/>
    </row>
    <row r="173929" spans="47:47">
      <c r="AU173929" s="31"/>
    </row>
    <row r="173961" spans="47:47">
      <c r="AU173961" s="31"/>
    </row>
    <row r="173993" spans="47:47">
      <c r="AU173993" s="31"/>
    </row>
    <row r="174025" spans="47:47">
      <c r="AU174025" s="31"/>
    </row>
    <row r="174057" spans="47:47">
      <c r="AU174057" s="31"/>
    </row>
    <row r="174089" spans="47:47">
      <c r="AU174089" s="31"/>
    </row>
    <row r="174121" spans="47:47">
      <c r="AU174121" s="31"/>
    </row>
    <row r="174153" spans="47:47">
      <c r="AU174153" s="31"/>
    </row>
    <row r="174185" spans="47:47">
      <c r="AU174185" s="31"/>
    </row>
    <row r="174217" spans="47:47">
      <c r="AU174217" s="31"/>
    </row>
    <row r="174249" spans="47:47">
      <c r="AU174249" s="31"/>
    </row>
    <row r="174281" spans="47:47">
      <c r="AU174281" s="31"/>
    </row>
    <row r="174313" spans="47:47">
      <c r="AU174313" s="31"/>
    </row>
    <row r="174345" spans="47:47">
      <c r="AU174345" s="31"/>
    </row>
    <row r="174377" spans="47:47">
      <c r="AU174377" s="31"/>
    </row>
    <row r="174409" spans="47:47">
      <c r="AU174409" s="31"/>
    </row>
    <row r="174441" spans="47:47">
      <c r="AU174441" s="31"/>
    </row>
    <row r="174473" spans="47:47">
      <c r="AU174473" s="31"/>
    </row>
    <row r="174505" spans="47:47">
      <c r="AU174505" s="31"/>
    </row>
    <row r="174537" spans="47:47">
      <c r="AU174537" s="31"/>
    </row>
    <row r="174569" spans="47:47">
      <c r="AU174569" s="31"/>
    </row>
    <row r="174601" spans="47:47">
      <c r="AU174601" s="31"/>
    </row>
    <row r="174633" spans="47:47">
      <c r="AU174633" s="31"/>
    </row>
    <row r="174665" spans="47:47">
      <c r="AU174665" s="31"/>
    </row>
    <row r="174697" spans="47:47">
      <c r="AU174697" s="31"/>
    </row>
    <row r="174729" spans="47:47">
      <c r="AU174729" s="31"/>
    </row>
    <row r="174761" spans="47:47">
      <c r="AU174761" s="31"/>
    </row>
    <row r="174793" spans="47:47">
      <c r="AU174793" s="31"/>
    </row>
    <row r="174825" spans="47:47">
      <c r="AU174825" s="31"/>
    </row>
    <row r="174857" spans="47:47">
      <c r="AU174857" s="31"/>
    </row>
    <row r="174889" spans="47:47">
      <c r="AU174889" s="31"/>
    </row>
    <row r="174921" spans="47:47">
      <c r="AU174921" s="31"/>
    </row>
    <row r="174953" spans="47:47">
      <c r="AU174953" s="31"/>
    </row>
    <row r="174985" spans="47:47">
      <c r="AU174985" s="31"/>
    </row>
    <row r="175017" spans="47:47">
      <c r="AU175017" s="31"/>
    </row>
    <row r="175049" spans="47:47">
      <c r="AU175049" s="31"/>
    </row>
    <row r="175081" spans="47:47">
      <c r="AU175081" s="31"/>
    </row>
    <row r="175113" spans="47:47">
      <c r="AU175113" s="31"/>
    </row>
    <row r="175145" spans="47:47">
      <c r="AU175145" s="31"/>
    </row>
    <row r="175177" spans="47:47">
      <c r="AU175177" s="31"/>
    </row>
    <row r="175209" spans="47:47">
      <c r="AU175209" s="31"/>
    </row>
    <row r="175241" spans="47:47">
      <c r="AU175241" s="31"/>
    </row>
    <row r="175273" spans="47:47">
      <c r="AU175273" s="31"/>
    </row>
    <row r="175305" spans="47:47">
      <c r="AU175305" s="31"/>
    </row>
    <row r="175337" spans="47:47">
      <c r="AU175337" s="31"/>
    </row>
    <row r="175369" spans="47:47">
      <c r="AU175369" s="31"/>
    </row>
    <row r="175401" spans="47:47">
      <c r="AU175401" s="31"/>
    </row>
    <row r="175433" spans="47:47">
      <c r="AU175433" s="31"/>
    </row>
    <row r="175465" spans="47:47">
      <c r="AU175465" s="31"/>
    </row>
    <row r="175497" spans="47:47">
      <c r="AU175497" s="31"/>
    </row>
    <row r="175529" spans="47:47">
      <c r="AU175529" s="31"/>
    </row>
    <row r="175561" spans="47:47">
      <c r="AU175561" s="31"/>
    </row>
    <row r="175593" spans="47:47">
      <c r="AU175593" s="31"/>
    </row>
    <row r="175625" spans="47:47">
      <c r="AU175625" s="31"/>
    </row>
    <row r="175657" spans="47:47">
      <c r="AU175657" s="31"/>
    </row>
    <row r="175689" spans="47:47">
      <c r="AU175689" s="31"/>
    </row>
    <row r="175721" spans="47:47">
      <c r="AU175721" s="31"/>
    </row>
    <row r="175753" spans="47:47">
      <c r="AU175753" s="31"/>
    </row>
    <row r="175785" spans="47:47">
      <c r="AU175785" s="31"/>
    </row>
    <row r="175817" spans="47:47">
      <c r="AU175817" s="31"/>
    </row>
    <row r="175849" spans="47:47">
      <c r="AU175849" s="31"/>
    </row>
    <row r="175881" spans="47:47">
      <c r="AU175881" s="31"/>
    </row>
    <row r="175913" spans="47:47">
      <c r="AU175913" s="31"/>
    </row>
    <row r="175945" spans="47:47">
      <c r="AU175945" s="31"/>
    </row>
    <row r="175977" spans="47:47">
      <c r="AU175977" s="31"/>
    </row>
    <row r="176009" spans="47:47">
      <c r="AU176009" s="31"/>
    </row>
    <row r="176041" spans="47:47">
      <c r="AU176041" s="31"/>
    </row>
    <row r="176073" spans="47:47">
      <c r="AU176073" s="31"/>
    </row>
    <row r="176105" spans="47:47">
      <c r="AU176105" s="31"/>
    </row>
    <row r="176137" spans="47:47">
      <c r="AU176137" s="31"/>
    </row>
    <row r="176169" spans="47:47">
      <c r="AU176169" s="31"/>
    </row>
    <row r="176201" spans="47:47">
      <c r="AU176201" s="31"/>
    </row>
    <row r="176233" spans="47:47">
      <c r="AU176233" s="31"/>
    </row>
    <row r="176265" spans="47:47">
      <c r="AU176265" s="31"/>
    </row>
    <row r="176297" spans="47:47">
      <c r="AU176297" s="31"/>
    </row>
    <row r="176329" spans="47:47">
      <c r="AU176329" s="31"/>
    </row>
    <row r="176361" spans="47:47">
      <c r="AU176361" s="31"/>
    </row>
    <row r="176393" spans="47:47">
      <c r="AU176393" s="31"/>
    </row>
    <row r="176425" spans="47:47">
      <c r="AU176425" s="31"/>
    </row>
    <row r="176457" spans="47:47">
      <c r="AU176457" s="31"/>
    </row>
    <row r="176489" spans="47:47">
      <c r="AU176489" s="31"/>
    </row>
    <row r="176521" spans="47:47">
      <c r="AU176521" s="31"/>
    </row>
    <row r="176553" spans="47:47">
      <c r="AU176553" s="31"/>
    </row>
    <row r="176585" spans="47:47">
      <c r="AU176585" s="31"/>
    </row>
    <row r="176617" spans="47:47">
      <c r="AU176617" s="31"/>
    </row>
    <row r="176649" spans="47:47">
      <c r="AU176649" s="31"/>
    </row>
    <row r="176681" spans="47:47">
      <c r="AU176681" s="31"/>
    </row>
    <row r="176713" spans="47:47">
      <c r="AU176713" s="31"/>
    </row>
    <row r="176745" spans="47:47">
      <c r="AU176745" s="31"/>
    </row>
    <row r="176777" spans="47:47">
      <c r="AU176777" s="31"/>
    </row>
    <row r="176809" spans="47:47">
      <c r="AU176809" s="31"/>
    </row>
    <row r="176841" spans="47:47">
      <c r="AU176841" s="31"/>
    </row>
    <row r="176873" spans="47:47">
      <c r="AU176873" s="31"/>
    </row>
    <row r="176905" spans="47:47">
      <c r="AU176905" s="31"/>
    </row>
    <row r="176937" spans="47:47">
      <c r="AU176937" s="31"/>
    </row>
    <row r="176969" spans="47:47">
      <c r="AU176969" s="31"/>
    </row>
    <row r="177001" spans="47:47">
      <c r="AU177001" s="31"/>
    </row>
    <row r="177033" spans="47:47">
      <c r="AU177033" s="31"/>
    </row>
    <row r="177065" spans="47:47">
      <c r="AU177065" s="31"/>
    </row>
    <row r="177097" spans="47:47">
      <c r="AU177097" s="31"/>
    </row>
    <row r="177129" spans="47:47">
      <c r="AU177129" s="31"/>
    </row>
    <row r="177161" spans="47:47">
      <c r="AU177161" s="31"/>
    </row>
    <row r="177193" spans="47:47">
      <c r="AU177193" s="31"/>
    </row>
    <row r="177225" spans="47:47">
      <c r="AU177225" s="31"/>
    </row>
    <row r="177257" spans="47:47">
      <c r="AU177257" s="31"/>
    </row>
    <row r="177289" spans="47:47">
      <c r="AU177289" s="31"/>
    </row>
    <row r="177321" spans="47:47">
      <c r="AU177321" s="31"/>
    </row>
    <row r="177353" spans="47:47">
      <c r="AU177353" s="31"/>
    </row>
    <row r="177385" spans="47:47">
      <c r="AU177385" s="31"/>
    </row>
    <row r="177417" spans="47:47">
      <c r="AU177417" s="31"/>
    </row>
    <row r="177449" spans="47:47">
      <c r="AU177449" s="31"/>
    </row>
    <row r="177481" spans="47:47">
      <c r="AU177481" s="31"/>
    </row>
    <row r="177513" spans="47:47">
      <c r="AU177513" s="31"/>
    </row>
    <row r="177545" spans="47:47">
      <c r="AU177545" s="31"/>
    </row>
    <row r="177577" spans="47:47">
      <c r="AU177577" s="31"/>
    </row>
    <row r="177609" spans="47:47">
      <c r="AU177609" s="31"/>
    </row>
    <row r="177641" spans="47:47">
      <c r="AU177641" s="31"/>
    </row>
    <row r="177673" spans="47:47">
      <c r="AU177673" s="31"/>
    </row>
    <row r="177705" spans="47:47">
      <c r="AU177705" s="31"/>
    </row>
    <row r="177737" spans="47:47">
      <c r="AU177737" s="31"/>
    </row>
    <row r="177769" spans="47:47">
      <c r="AU177769" s="31"/>
    </row>
    <row r="177801" spans="47:47">
      <c r="AU177801" s="31"/>
    </row>
    <row r="177833" spans="47:47">
      <c r="AU177833" s="31"/>
    </row>
    <row r="177865" spans="47:47">
      <c r="AU177865" s="31"/>
    </row>
    <row r="177897" spans="47:47">
      <c r="AU177897" s="31"/>
    </row>
    <row r="177929" spans="47:47">
      <c r="AU177929" s="31"/>
    </row>
    <row r="177961" spans="47:47">
      <c r="AU177961" s="31"/>
    </row>
    <row r="177993" spans="47:47">
      <c r="AU177993" s="31"/>
    </row>
    <row r="178025" spans="47:47">
      <c r="AU178025" s="31"/>
    </row>
    <row r="178057" spans="47:47">
      <c r="AU178057" s="31"/>
    </row>
    <row r="178089" spans="47:47">
      <c r="AU178089" s="31"/>
    </row>
    <row r="178121" spans="47:47">
      <c r="AU178121" s="31"/>
    </row>
    <row r="178153" spans="47:47">
      <c r="AU178153" s="31"/>
    </row>
    <row r="178185" spans="47:47">
      <c r="AU178185" s="31"/>
    </row>
    <row r="178217" spans="47:47">
      <c r="AU178217" s="31"/>
    </row>
    <row r="178249" spans="47:47">
      <c r="AU178249" s="31"/>
    </row>
    <row r="178281" spans="47:47">
      <c r="AU178281" s="31"/>
    </row>
    <row r="178313" spans="47:47">
      <c r="AU178313" s="31"/>
    </row>
    <row r="178345" spans="47:47">
      <c r="AU178345" s="31"/>
    </row>
    <row r="178377" spans="47:47">
      <c r="AU178377" s="31"/>
    </row>
    <row r="178409" spans="47:47">
      <c r="AU178409" s="31"/>
    </row>
    <row r="178441" spans="47:47">
      <c r="AU178441" s="31"/>
    </row>
    <row r="178473" spans="47:47">
      <c r="AU178473" s="31"/>
    </row>
    <row r="178505" spans="47:47">
      <c r="AU178505" s="31"/>
    </row>
    <row r="178537" spans="47:47">
      <c r="AU178537" s="31"/>
    </row>
    <row r="178569" spans="47:47">
      <c r="AU178569" s="31"/>
    </row>
    <row r="178601" spans="47:47">
      <c r="AU178601" s="31"/>
    </row>
    <row r="178633" spans="47:47">
      <c r="AU178633" s="31"/>
    </row>
    <row r="178665" spans="47:47">
      <c r="AU178665" s="31"/>
    </row>
    <row r="178697" spans="47:47">
      <c r="AU178697" s="31"/>
    </row>
    <row r="178729" spans="47:47">
      <c r="AU178729" s="31"/>
    </row>
    <row r="178761" spans="47:47">
      <c r="AU178761" s="31"/>
    </row>
    <row r="178793" spans="47:47">
      <c r="AU178793" s="31"/>
    </row>
    <row r="178825" spans="47:47">
      <c r="AU178825" s="31"/>
    </row>
    <row r="178857" spans="47:47">
      <c r="AU178857" s="31"/>
    </row>
    <row r="178889" spans="47:47">
      <c r="AU178889" s="31"/>
    </row>
    <row r="178921" spans="47:47">
      <c r="AU178921" s="31"/>
    </row>
    <row r="178953" spans="47:47">
      <c r="AU178953" s="31"/>
    </row>
    <row r="178985" spans="47:47">
      <c r="AU178985" s="31"/>
    </row>
    <row r="179017" spans="47:47">
      <c r="AU179017" s="31"/>
    </row>
    <row r="179049" spans="47:47">
      <c r="AU179049" s="31"/>
    </row>
    <row r="179081" spans="47:47">
      <c r="AU179081" s="31"/>
    </row>
    <row r="179113" spans="47:47">
      <c r="AU179113" s="31"/>
    </row>
    <row r="179145" spans="47:47">
      <c r="AU179145" s="31"/>
    </row>
    <row r="179177" spans="47:47">
      <c r="AU179177" s="31"/>
    </row>
    <row r="179209" spans="47:47">
      <c r="AU179209" s="31"/>
    </row>
    <row r="179241" spans="47:47">
      <c r="AU179241" s="31"/>
    </row>
    <row r="179273" spans="47:47">
      <c r="AU179273" s="31"/>
    </row>
    <row r="179305" spans="47:47">
      <c r="AU179305" s="31"/>
    </row>
    <row r="179337" spans="47:47">
      <c r="AU179337" s="31"/>
    </row>
    <row r="179369" spans="47:47">
      <c r="AU179369" s="31"/>
    </row>
    <row r="179401" spans="47:47">
      <c r="AU179401" s="31"/>
    </row>
    <row r="179433" spans="47:47">
      <c r="AU179433" s="31"/>
    </row>
    <row r="179465" spans="47:47">
      <c r="AU179465" s="31"/>
    </row>
    <row r="179497" spans="47:47">
      <c r="AU179497" s="31"/>
    </row>
    <row r="179529" spans="47:47">
      <c r="AU179529" s="31"/>
    </row>
    <row r="179561" spans="47:47">
      <c r="AU179561" s="31"/>
    </row>
    <row r="179593" spans="47:47">
      <c r="AU179593" s="31"/>
    </row>
    <row r="179625" spans="47:47">
      <c r="AU179625" s="31"/>
    </row>
    <row r="179657" spans="47:47">
      <c r="AU179657" s="31"/>
    </row>
    <row r="179689" spans="47:47">
      <c r="AU179689" s="31"/>
    </row>
    <row r="179721" spans="47:47">
      <c r="AU179721" s="31"/>
    </row>
    <row r="179753" spans="47:47">
      <c r="AU179753" s="31"/>
    </row>
    <row r="179785" spans="47:47">
      <c r="AU179785" s="31"/>
    </row>
    <row r="179817" spans="47:47">
      <c r="AU179817" s="31"/>
    </row>
    <row r="179849" spans="47:47">
      <c r="AU179849" s="31"/>
    </row>
    <row r="179881" spans="47:47">
      <c r="AU179881" s="31"/>
    </row>
    <row r="179913" spans="47:47">
      <c r="AU179913" s="31"/>
    </row>
    <row r="179945" spans="47:47">
      <c r="AU179945" s="31"/>
    </row>
    <row r="179977" spans="47:47">
      <c r="AU179977" s="31"/>
    </row>
    <row r="180009" spans="47:47">
      <c r="AU180009" s="31"/>
    </row>
    <row r="180041" spans="47:47">
      <c r="AU180041" s="31"/>
    </row>
    <row r="180073" spans="47:47">
      <c r="AU180073" s="31"/>
    </row>
    <row r="180105" spans="47:47">
      <c r="AU180105" s="31"/>
    </row>
    <row r="180137" spans="47:47">
      <c r="AU180137" s="31"/>
    </row>
    <row r="180169" spans="47:47">
      <c r="AU180169" s="31"/>
    </row>
    <row r="180201" spans="47:47">
      <c r="AU180201" s="31"/>
    </row>
    <row r="180233" spans="47:47">
      <c r="AU180233" s="31"/>
    </row>
    <row r="180265" spans="47:47">
      <c r="AU180265" s="31"/>
    </row>
    <row r="180297" spans="47:47">
      <c r="AU180297" s="31"/>
    </row>
    <row r="180329" spans="47:47">
      <c r="AU180329" s="31"/>
    </row>
    <row r="180361" spans="47:47">
      <c r="AU180361" s="31"/>
    </row>
    <row r="180393" spans="47:47">
      <c r="AU180393" s="31"/>
    </row>
    <row r="180425" spans="47:47">
      <c r="AU180425" s="31"/>
    </row>
    <row r="180457" spans="47:47">
      <c r="AU180457" s="31"/>
    </row>
    <row r="180489" spans="47:47">
      <c r="AU180489" s="31"/>
    </row>
    <row r="180521" spans="47:47">
      <c r="AU180521" s="31"/>
    </row>
    <row r="180553" spans="47:47">
      <c r="AU180553" s="31"/>
    </row>
    <row r="180585" spans="47:47">
      <c r="AU180585" s="31"/>
    </row>
    <row r="180617" spans="47:47">
      <c r="AU180617" s="31"/>
    </row>
    <row r="180649" spans="47:47">
      <c r="AU180649" s="31"/>
    </row>
    <row r="180681" spans="47:47">
      <c r="AU180681" s="31"/>
    </row>
    <row r="180713" spans="47:47">
      <c r="AU180713" s="31"/>
    </row>
    <row r="180745" spans="47:47">
      <c r="AU180745" s="31"/>
    </row>
    <row r="180777" spans="47:47">
      <c r="AU180777" s="31"/>
    </row>
    <row r="180809" spans="47:47">
      <c r="AU180809" s="31"/>
    </row>
    <row r="180841" spans="47:47">
      <c r="AU180841" s="31"/>
    </row>
    <row r="180873" spans="47:47">
      <c r="AU180873" s="31"/>
    </row>
    <row r="180905" spans="47:47">
      <c r="AU180905" s="31"/>
    </row>
    <row r="180937" spans="47:47">
      <c r="AU180937" s="31"/>
    </row>
    <row r="180969" spans="47:47">
      <c r="AU180969" s="31"/>
    </row>
    <row r="181001" spans="47:47">
      <c r="AU181001" s="31"/>
    </row>
    <row r="181033" spans="47:47">
      <c r="AU181033" s="31"/>
    </row>
    <row r="181065" spans="47:47">
      <c r="AU181065" s="31"/>
    </row>
    <row r="181097" spans="47:47">
      <c r="AU181097" s="31"/>
    </row>
    <row r="181129" spans="47:47">
      <c r="AU181129" s="31"/>
    </row>
    <row r="181161" spans="47:47">
      <c r="AU181161" s="31"/>
    </row>
    <row r="181193" spans="47:47">
      <c r="AU181193" s="31"/>
    </row>
    <row r="181225" spans="47:47">
      <c r="AU181225" s="31"/>
    </row>
    <row r="181257" spans="47:47">
      <c r="AU181257" s="31"/>
    </row>
    <row r="181289" spans="47:47">
      <c r="AU181289" s="31"/>
    </row>
    <row r="181321" spans="47:47">
      <c r="AU181321" s="31"/>
    </row>
    <row r="181353" spans="47:47">
      <c r="AU181353" s="31"/>
    </row>
    <row r="181385" spans="47:47">
      <c r="AU181385" s="31"/>
    </row>
    <row r="181417" spans="47:47">
      <c r="AU181417" s="31"/>
    </row>
    <row r="181449" spans="47:47">
      <c r="AU181449" s="31"/>
    </row>
    <row r="181481" spans="47:47">
      <c r="AU181481" s="31"/>
    </row>
    <row r="181513" spans="47:47">
      <c r="AU181513" s="31"/>
    </row>
    <row r="181545" spans="47:47">
      <c r="AU181545" s="31"/>
    </row>
    <row r="181577" spans="47:47">
      <c r="AU181577" s="31"/>
    </row>
    <row r="181609" spans="47:47">
      <c r="AU181609" s="31"/>
    </row>
    <row r="181641" spans="47:47">
      <c r="AU181641" s="31"/>
    </row>
    <row r="181673" spans="47:47">
      <c r="AU181673" s="31"/>
    </row>
    <row r="181705" spans="47:47">
      <c r="AU181705" s="31"/>
    </row>
    <row r="181737" spans="47:47">
      <c r="AU181737" s="31"/>
    </row>
    <row r="181769" spans="47:47">
      <c r="AU181769" s="31"/>
    </row>
    <row r="181801" spans="47:47">
      <c r="AU181801" s="31"/>
    </row>
    <row r="181833" spans="47:47">
      <c r="AU181833" s="31"/>
    </row>
    <row r="181865" spans="47:47">
      <c r="AU181865" s="31"/>
    </row>
    <row r="181897" spans="47:47">
      <c r="AU181897" s="31"/>
    </row>
    <row r="181929" spans="47:47">
      <c r="AU181929" s="31"/>
    </row>
    <row r="181961" spans="47:47">
      <c r="AU181961" s="31"/>
    </row>
    <row r="181993" spans="47:47">
      <c r="AU181993" s="31"/>
    </row>
    <row r="182025" spans="47:47">
      <c r="AU182025" s="31"/>
    </row>
    <row r="182057" spans="47:47">
      <c r="AU182057" s="31"/>
    </row>
    <row r="182089" spans="47:47">
      <c r="AU182089" s="31"/>
    </row>
    <row r="182121" spans="47:47">
      <c r="AU182121" s="31"/>
    </row>
    <row r="182153" spans="47:47">
      <c r="AU182153" s="31"/>
    </row>
    <row r="182185" spans="47:47">
      <c r="AU182185" s="31"/>
    </row>
    <row r="182217" spans="47:47">
      <c r="AU182217" s="31"/>
    </row>
    <row r="182249" spans="47:47">
      <c r="AU182249" s="31"/>
    </row>
    <row r="182281" spans="47:47">
      <c r="AU182281" s="31"/>
    </row>
    <row r="182313" spans="47:47">
      <c r="AU182313" s="31"/>
    </row>
    <row r="182345" spans="47:47">
      <c r="AU182345" s="31"/>
    </row>
    <row r="182377" spans="47:47">
      <c r="AU182377" s="31"/>
    </row>
    <row r="182409" spans="47:47">
      <c r="AU182409" s="31"/>
    </row>
    <row r="182441" spans="47:47">
      <c r="AU182441" s="31"/>
    </row>
    <row r="182473" spans="47:47">
      <c r="AU182473" s="31"/>
    </row>
    <row r="182505" spans="47:47">
      <c r="AU182505" s="31"/>
    </row>
    <row r="182537" spans="47:47">
      <c r="AU182537" s="31"/>
    </row>
    <row r="182569" spans="47:47">
      <c r="AU182569" s="31"/>
    </row>
    <row r="182601" spans="47:47">
      <c r="AU182601" s="31"/>
    </row>
    <row r="182633" spans="47:47">
      <c r="AU182633" s="31"/>
    </row>
    <row r="182665" spans="47:47">
      <c r="AU182665" s="31"/>
    </row>
    <row r="182697" spans="47:47">
      <c r="AU182697" s="31"/>
    </row>
    <row r="182729" spans="47:47">
      <c r="AU182729" s="31"/>
    </row>
    <row r="182761" spans="47:47">
      <c r="AU182761" s="31"/>
    </row>
    <row r="182793" spans="47:47">
      <c r="AU182793" s="31"/>
    </row>
    <row r="182825" spans="47:47">
      <c r="AU182825" s="31"/>
    </row>
    <row r="182857" spans="47:47">
      <c r="AU182857" s="31"/>
    </row>
    <row r="182889" spans="47:47">
      <c r="AU182889" s="31"/>
    </row>
    <row r="182921" spans="47:47">
      <c r="AU182921" s="31"/>
    </row>
    <row r="182953" spans="47:47">
      <c r="AU182953" s="31"/>
    </row>
    <row r="182985" spans="47:47">
      <c r="AU182985" s="31"/>
    </row>
    <row r="183017" spans="47:47">
      <c r="AU183017" s="31"/>
    </row>
    <row r="183049" spans="47:47">
      <c r="AU183049" s="31"/>
    </row>
    <row r="183081" spans="47:47">
      <c r="AU183081" s="31"/>
    </row>
    <row r="183113" spans="47:47">
      <c r="AU183113" s="31"/>
    </row>
    <row r="183145" spans="47:47">
      <c r="AU183145" s="31"/>
    </row>
    <row r="183177" spans="47:47">
      <c r="AU183177" s="31"/>
    </row>
    <row r="183209" spans="47:47">
      <c r="AU183209" s="31"/>
    </row>
    <row r="183241" spans="47:47">
      <c r="AU183241" s="31"/>
    </row>
    <row r="183273" spans="47:47">
      <c r="AU183273" s="31"/>
    </row>
    <row r="183305" spans="47:47">
      <c r="AU183305" s="31"/>
    </row>
    <row r="183337" spans="47:47">
      <c r="AU183337" s="31"/>
    </row>
    <row r="183369" spans="47:47">
      <c r="AU183369" s="31"/>
    </row>
    <row r="183401" spans="47:47">
      <c r="AU183401" s="31"/>
    </row>
    <row r="183433" spans="47:47">
      <c r="AU183433" s="31"/>
    </row>
    <row r="183465" spans="47:47">
      <c r="AU183465" s="31"/>
    </row>
    <row r="183497" spans="47:47">
      <c r="AU183497" s="31"/>
    </row>
    <row r="183529" spans="47:47">
      <c r="AU183529" s="31"/>
    </row>
    <row r="183561" spans="47:47">
      <c r="AU183561" s="31"/>
    </row>
    <row r="183593" spans="47:47">
      <c r="AU183593" s="31"/>
    </row>
    <row r="183625" spans="47:47">
      <c r="AU183625" s="31"/>
    </row>
    <row r="183657" spans="47:47">
      <c r="AU183657" s="31"/>
    </row>
    <row r="183689" spans="47:47">
      <c r="AU183689" s="31"/>
    </row>
    <row r="183721" spans="47:47">
      <c r="AU183721" s="31"/>
    </row>
    <row r="183753" spans="47:47">
      <c r="AU183753" s="31"/>
    </row>
    <row r="183785" spans="47:47">
      <c r="AU183785" s="31"/>
    </row>
    <row r="183817" spans="47:47">
      <c r="AU183817" s="31"/>
    </row>
    <row r="183849" spans="47:47">
      <c r="AU183849" s="31"/>
    </row>
    <row r="183881" spans="47:47">
      <c r="AU183881" s="31"/>
    </row>
    <row r="183913" spans="47:47">
      <c r="AU183913" s="31"/>
    </row>
    <row r="183945" spans="47:47">
      <c r="AU183945" s="31"/>
    </row>
    <row r="183977" spans="47:47">
      <c r="AU183977" s="31"/>
    </row>
    <row r="184009" spans="47:47">
      <c r="AU184009" s="31"/>
    </row>
    <row r="184041" spans="47:47">
      <c r="AU184041" s="31"/>
    </row>
    <row r="184073" spans="47:47">
      <c r="AU184073" s="31"/>
    </row>
    <row r="184105" spans="47:47">
      <c r="AU184105" s="31"/>
    </row>
    <row r="184137" spans="47:47">
      <c r="AU184137" s="31"/>
    </row>
    <row r="184169" spans="47:47">
      <c r="AU184169" s="31"/>
    </row>
    <row r="184201" spans="47:47">
      <c r="AU184201" s="31"/>
    </row>
    <row r="184233" spans="47:47">
      <c r="AU184233" s="31"/>
    </row>
    <row r="184265" spans="47:47">
      <c r="AU184265" s="31"/>
    </row>
    <row r="184297" spans="47:47">
      <c r="AU184297" s="31"/>
    </row>
    <row r="184329" spans="47:47">
      <c r="AU184329" s="31"/>
    </row>
    <row r="184361" spans="47:47">
      <c r="AU184361" s="31"/>
    </row>
    <row r="184393" spans="47:47">
      <c r="AU184393" s="31"/>
    </row>
    <row r="184425" spans="47:47">
      <c r="AU184425" s="31"/>
    </row>
    <row r="184457" spans="47:47">
      <c r="AU184457" s="31"/>
    </row>
    <row r="184489" spans="47:47">
      <c r="AU184489" s="31"/>
    </row>
    <row r="184521" spans="47:47">
      <c r="AU184521" s="31"/>
    </row>
    <row r="184553" spans="47:47">
      <c r="AU184553" s="31"/>
    </row>
    <row r="184585" spans="47:47">
      <c r="AU184585" s="31"/>
    </row>
    <row r="184617" spans="47:47">
      <c r="AU184617" s="31"/>
    </row>
    <row r="184649" spans="47:47">
      <c r="AU184649" s="31"/>
    </row>
    <row r="184681" spans="47:47">
      <c r="AU184681" s="31"/>
    </row>
    <row r="184713" spans="47:47">
      <c r="AU184713" s="31"/>
    </row>
    <row r="184745" spans="47:47">
      <c r="AU184745" s="31"/>
    </row>
    <row r="184777" spans="47:47">
      <c r="AU184777" s="31"/>
    </row>
    <row r="184809" spans="47:47">
      <c r="AU184809" s="31"/>
    </row>
    <row r="184841" spans="47:47">
      <c r="AU184841" s="31"/>
    </row>
    <row r="184873" spans="47:47">
      <c r="AU184873" s="31"/>
    </row>
    <row r="184905" spans="47:47">
      <c r="AU184905" s="31"/>
    </row>
    <row r="184937" spans="47:47">
      <c r="AU184937" s="31"/>
    </row>
    <row r="184969" spans="47:47">
      <c r="AU184969" s="31"/>
    </row>
    <row r="185001" spans="47:47">
      <c r="AU185001" s="31"/>
    </row>
    <row r="185033" spans="47:47">
      <c r="AU185033" s="31"/>
    </row>
    <row r="185065" spans="47:47">
      <c r="AU185065" s="31"/>
    </row>
    <row r="185097" spans="47:47">
      <c r="AU185097" s="31"/>
    </row>
    <row r="185129" spans="47:47">
      <c r="AU185129" s="31"/>
    </row>
    <row r="185161" spans="47:47">
      <c r="AU185161" s="31"/>
    </row>
    <row r="185193" spans="47:47">
      <c r="AU185193" s="31"/>
    </row>
    <row r="185225" spans="47:47">
      <c r="AU185225" s="31"/>
    </row>
    <row r="185257" spans="47:47">
      <c r="AU185257" s="31"/>
    </row>
    <row r="185289" spans="47:47">
      <c r="AU185289" s="31"/>
    </row>
    <row r="185321" spans="47:47">
      <c r="AU185321" s="31"/>
    </row>
    <row r="185353" spans="47:47">
      <c r="AU185353" s="31"/>
    </row>
    <row r="185385" spans="47:47">
      <c r="AU185385" s="31"/>
    </row>
    <row r="185417" spans="47:47">
      <c r="AU185417" s="31"/>
    </row>
    <row r="185449" spans="47:47">
      <c r="AU185449" s="31"/>
    </row>
    <row r="185481" spans="47:47">
      <c r="AU185481" s="31"/>
    </row>
    <row r="185513" spans="47:47">
      <c r="AU185513" s="31"/>
    </row>
    <row r="185545" spans="47:47">
      <c r="AU185545" s="31"/>
    </row>
    <row r="185577" spans="47:47">
      <c r="AU185577" s="31"/>
    </row>
    <row r="185609" spans="47:47">
      <c r="AU185609" s="31"/>
    </row>
    <row r="185641" spans="47:47">
      <c r="AU185641" s="31"/>
    </row>
    <row r="185673" spans="47:47">
      <c r="AU185673" s="31"/>
    </row>
    <row r="185705" spans="47:47">
      <c r="AU185705" s="31"/>
    </row>
    <row r="185737" spans="47:47">
      <c r="AU185737" s="31"/>
    </row>
    <row r="185769" spans="47:47">
      <c r="AU185769" s="31"/>
    </row>
    <row r="185801" spans="47:47">
      <c r="AU185801" s="31"/>
    </row>
    <row r="185833" spans="47:47">
      <c r="AU185833" s="31"/>
    </row>
    <row r="185865" spans="47:47">
      <c r="AU185865" s="31"/>
    </row>
    <row r="185897" spans="47:47">
      <c r="AU185897" s="31"/>
    </row>
    <row r="185929" spans="47:47">
      <c r="AU185929" s="31"/>
    </row>
    <row r="185961" spans="47:47">
      <c r="AU185961" s="31"/>
    </row>
    <row r="185993" spans="47:47">
      <c r="AU185993" s="31"/>
    </row>
    <row r="186025" spans="47:47">
      <c r="AU186025" s="31"/>
    </row>
    <row r="186057" spans="47:47">
      <c r="AU186057" s="31"/>
    </row>
    <row r="186089" spans="47:47">
      <c r="AU186089" s="31"/>
    </row>
    <row r="186121" spans="47:47">
      <c r="AU186121" s="31"/>
    </row>
    <row r="186153" spans="47:47">
      <c r="AU186153" s="31"/>
    </row>
    <row r="186185" spans="47:47">
      <c r="AU186185" s="31"/>
    </row>
    <row r="186217" spans="47:47">
      <c r="AU186217" s="31"/>
    </row>
    <row r="186249" spans="47:47">
      <c r="AU186249" s="31"/>
    </row>
    <row r="186281" spans="47:47">
      <c r="AU186281" s="31"/>
    </row>
    <row r="186313" spans="47:47">
      <c r="AU186313" s="31"/>
    </row>
    <row r="186345" spans="47:47">
      <c r="AU186345" s="31"/>
    </row>
    <row r="186377" spans="47:47">
      <c r="AU186377" s="31"/>
    </row>
    <row r="186409" spans="47:47">
      <c r="AU186409" s="31"/>
    </row>
    <row r="186441" spans="47:47">
      <c r="AU186441" s="31"/>
    </row>
    <row r="186473" spans="47:47">
      <c r="AU186473" s="31"/>
    </row>
    <row r="186505" spans="47:47">
      <c r="AU186505" s="31"/>
    </row>
    <row r="186537" spans="47:47">
      <c r="AU186537" s="31"/>
    </row>
    <row r="186569" spans="47:47">
      <c r="AU186569" s="31"/>
    </row>
    <row r="186601" spans="47:47">
      <c r="AU186601" s="31"/>
    </row>
    <row r="186633" spans="47:47">
      <c r="AU186633" s="31"/>
    </row>
    <row r="186665" spans="47:47">
      <c r="AU186665" s="31"/>
    </row>
    <row r="186697" spans="47:47">
      <c r="AU186697" s="31"/>
    </row>
    <row r="186729" spans="47:47">
      <c r="AU186729" s="31"/>
    </row>
    <row r="186761" spans="47:47">
      <c r="AU186761" s="31"/>
    </row>
    <row r="186793" spans="47:47">
      <c r="AU186793" s="31"/>
    </row>
    <row r="186825" spans="47:47">
      <c r="AU186825" s="31"/>
    </row>
    <row r="186857" spans="47:47">
      <c r="AU186857" s="31"/>
    </row>
    <row r="186889" spans="47:47">
      <c r="AU186889" s="31"/>
    </row>
    <row r="186921" spans="47:47">
      <c r="AU186921" s="31"/>
    </row>
    <row r="186953" spans="47:47">
      <c r="AU186953" s="31"/>
    </row>
    <row r="186985" spans="47:47">
      <c r="AU186985" s="31"/>
    </row>
    <row r="187017" spans="47:47">
      <c r="AU187017" s="31"/>
    </row>
    <row r="187049" spans="47:47">
      <c r="AU187049" s="31"/>
    </row>
    <row r="187081" spans="47:47">
      <c r="AU187081" s="31"/>
    </row>
    <row r="187113" spans="47:47">
      <c r="AU187113" s="31"/>
    </row>
    <row r="187145" spans="47:47">
      <c r="AU187145" s="31"/>
    </row>
    <row r="187177" spans="47:47">
      <c r="AU187177" s="31"/>
    </row>
    <row r="187209" spans="47:47">
      <c r="AU187209" s="31"/>
    </row>
    <row r="187241" spans="47:47">
      <c r="AU187241" s="31"/>
    </row>
    <row r="187273" spans="47:47">
      <c r="AU187273" s="31"/>
    </row>
    <row r="187305" spans="47:47">
      <c r="AU187305" s="31"/>
    </row>
    <row r="187337" spans="47:47">
      <c r="AU187337" s="31"/>
    </row>
    <row r="187369" spans="47:47">
      <c r="AU187369" s="31"/>
    </row>
    <row r="187401" spans="47:47">
      <c r="AU187401" s="31"/>
    </row>
    <row r="187433" spans="47:47">
      <c r="AU187433" s="31"/>
    </row>
    <row r="187465" spans="47:47">
      <c r="AU187465" s="31"/>
    </row>
    <row r="187497" spans="47:47">
      <c r="AU187497" s="31"/>
    </row>
    <row r="187529" spans="47:47">
      <c r="AU187529" s="31"/>
    </row>
    <row r="187561" spans="47:47">
      <c r="AU187561" s="31"/>
    </row>
    <row r="187593" spans="47:47">
      <c r="AU187593" s="31"/>
    </row>
    <row r="187625" spans="47:47">
      <c r="AU187625" s="31"/>
    </row>
    <row r="187657" spans="47:47">
      <c r="AU187657" s="31"/>
    </row>
    <row r="187689" spans="47:47">
      <c r="AU187689" s="31"/>
    </row>
    <row r="187721" spans="47:47">
      <c r="AU187721" s="31"/>
    </row>
    <row r="187753" spans="47:47">
      <c r="AU187753" s="31"/>
    </row>
    <row r="187785" spans="47:47">
      <c r="AU187785" s="31"/>
    </row>
    <row r="187817" spans="47:47">
      <c r="AU187817" s="31"/>
    </row>
    <row r="187849" spans="47:47">
      <c r="AU187849" s="31"/>
    </row>
    <row r="187881" spans="47:47">
      <c r="AU187881" s="31"/>
    </row>
    <row r="187913" spans="47:47">
      <c r="AU187913" s="31"/>
    </row>
    <row r="187945" spans="47:47">
      <c r="AU187945" s="31"/>
    </row>
    <row r="187977" spans="47:47">
      <c r="AU187977" s="31"/>
    </row>
    <row r="188009" spans="47:47">
      <c r="AU188009" s="31"/>
    </row>
    <row r="188041" spans="47:47">
      <c r="AU188041" s="31"/>
    </row>
    <row r="188073" spans="47:47">
      <c r="AU188073" s="31"/>
    </row>
    <row r="188105" spans="47:47">
      <c r="AU188105" s="31"/>
    </row>
    <row r="188137" spans="47:47">
      <c r="AU188137" s="31"/>
    </row>
    <row r="188169" spans="47:47">
      <c r="AU188169" s="31"/>
    </row>
    <row r="188201" spans="47:47">
      <c r="AU188201" s="31"/>
    </row>
    <row r="188233" spans="47:47">
      <c r="AU188233" s="31"/>
    </row>
    <row r="188265" spans="47:47">
      <c r="AU188265" s="31"/>
    </row>
    <row r="188297" spans="47:47">
      <c r="AU188297" s="31"/>
    </row>
    <row r="188329" spans="47:47">
      <c r="AU188329" s="31"/>
    </row>
    <row r="188361" spans="47:47">
      <c r="AU188361" s="31"/>
    </row>
    <row r="188393" spans="47:47">
      <c r="AU188393" s="31"/>
    </row>
    <row r="188425" spans="47:47">
      <c r="AU188425" s="31"/>
    </row>
    <row r="188457" spans="47:47">
      <c r="AU188457" s="31"/>
    </row>
    <row r="188489" spans="47:47">
      <c r="AU188489" s="31"/>
    </row>
    <row r="188521" spans="47:47">
      <c r="AU188521" s="31"/>
    </row>
    <row r="188553" spans="47:47">
      <c r="AU188553" s="31"/>
    </row>
    <row r="188585" spans="47:47">
      <c r="AU188585" s="31"/>
    </row>
    <row r="188617" spans="47:47">
      <c r="AU188617" s="31"/>
    </row>
    <row r="188649" spans="47:47">
      <c r="AU188649" s="31"/>
    </row>
    <row r="188681" spans="47:47">
      <c r="AU188681" s="31"/>
    </row>
    <row r="188713" spans="47:47">
      <c r="AU188713" s="31"/>
    </row>
    <row r="188745" spans="47:47">
      <c r="AU188745" s="31"/>
    </row>
    <row r="188777" spans="47:47">
      <c r="AU188777" s="31"/>
    </row>
    <row r="188809" spans="47:47">
      <c r="AU188809" s="31"/>
    </row>
    <row r="188841" spans="47:47">
      <c r="AU188841" s="31"/>
    </row>
    <row r="188873" spans="47:47">
      <c r="AU188873" s="31"/>
    </row>
    <row r="188905" spans="47:47">
      <c r="AU188905" s="31"/>
    </row>
    <row r="188937" spans="47:47">
      <c r="AU188937" s="31"/>
    </row>
    <row r="188969" spans="47:47">
      <c r="AU188969" s="31"/>
    </row>
    <row r="189001" spans="47:47">
      <c r="AU189001" s="31"/>
    </row>
    <row r="189033" spans="47:47">
      <c r="AU189033" s="31"/>
    </row>
    <row r="189065" spans="47:47">
      <c r="AU189065" s="31"/>
    </row>
    <row r="189097" spans="47:47">
      <c r="AU189097" s="31"/>
    </row>
    <row r="189129" spans="47:47">
      <c r="AU189129" s="31"/>
    </row>
    <row r="189161" spans="47:47">
      <c r="AU189161" s="31"/>
    </row>
    <row r="189193" spans="47:47">
      <c r="AU189193" s="31"/>
    </row>
    <row r="189225" spans="47:47">
      <c r="AU189225" s="31"/>
    </row>
    <row r="189257" spans="47:47">
      <c r="AU189257" s="31"/>
    </row>
    <row r="189289" spans="47:47">
      <c r="AU189289" s="31"/>
    </row>
    <row r="189321" spans="47:47">
      <c r="AU189321" s="31"/>
    </row>
    <row r="189353" spans="47:47">
      <c r="AU189353" s="31"/>
    </row>
    <row r="189385" spans="47:47">
      <c r="AU189385" s="31"/>
    </row>
    <row r="189417" spans="47:47">
      <c r="AU189417" s="31"/>
    </row>
    <row r="189449" spans="47:47">
      <c r="AU189449" s="31"/>
    </row>
    <row r="189481" spans="47:47">
      <c r="AU189481" s="31"/>
    </row>
    <row r="189513" spans="47:47">
      <c r="AU189513" s="31"/>
    </row>
    <row r="189545" spans="47:47">
      <c r="AU189545" s="31"/>
    </row>
    <row r="189577" spans="47:47">
      <c r="AU189577" s="31"/>
    </row>
    <row r="189609" spans="47:47">
      <c r="AU189609" s="31"/>
    </row>
    <row r="189641" spans="47:47">
      <c r="AU189641" s="31"/>
    </row>
    <row r="189673" spans="47:47">
      <c r="AU189673" s="31"/>
    </row>
    <row r="189705" spans="47:47">
      <c r="AU189705" s="31"/>
    </row>
    <row r="189737" spans="47:47">
      <c r="AU189737" s="31"/>
    </row>
    <row r="189769" spans="47:47">
      <c r="AU189769" s="31"/>
    </row>
    <row r="189801" spans="47:47">
      <c r="AU189801" s="31"/>
    </row>
    <row r="189833" spans="47:47">
      <c r="AU189833" s="31"/>
    </row>
    <row r="189865" spans="47:47">
      <c r="AU189865" s="31"/>
    </row>
    <row r="189897" spans="47:47">
      <c r="AU189897" s="31"/>
    </row>
    <row r="189929" spans="47:47">
      <c r="AU189929" s="31"/>
    </row>
    <row r="189961" spans="47:47">
      <c r="AU189961" s="31"/>
    </row>
    <row r="189993" spans="47:47">
      <c r="AU189993" s="31"/>
    </row>
    <row r="190025" spans="47:47">
      <c r="AU190025" s="31"/>
    </row>
    <row r="190057" spans="47:47">
      <c r="AU190057" s="31"/>
    </row>
    <row r="190089" spans="47:47">
      <c r="AU190089" s="31"/>
    </row>
    <row r="190121" spans="47:47">
      <c r="AU190121" s="31"/>
    </row>
    <row r="190153" spans="47:47">
      <c r="AU190153" s="31"/>
    </row>
    <row r="190185" spans="47:47">
      <c r="AU190185" s="31"/>
    </row>
    <row r="190217" spans="47:47">
      <c r="AU190217" s="31"/>
    </row>
    <row r="190249" spans="47:47">
      <c r="AU190249" s="31"/>
    </row>
    <row r="190281" spans="47:47">
      <c r="AU190281" s="31"/>
    </row>
    <row r="190313" spans="47:47">
      <c r="AU190313" s="31"/>
    </row>
    <row r="190345" spans="47:47">
      <c r="AU190345" s="31"/>
    </row>
    <row r="190377" spans="47:47">
      <c r="AU190377" s="31"/>
    </row>
    <row r="190409" spans="47:47">
      <c r="AU190409" s="31"/>
    </row>
    <row r="190441" spans="47:47">
      <c r="AU190441" s="31"/>
    </row>
    <row r="190473" spans="47:47">
      <c r="AU190473" s="31"/>
    </row>
    <row r="190505" spans="47:47">
      <c r="AU190505" s="31"/>
    </row>
    <row r="190537" spans="47:47">
      <c r="AU190537" s="31"/>
    </row>
    <row r="190569" spans="47:47">
      <c r="AU190569" s="31"/>
    </row>
    <row r="190601" spans="47:47">
      <c r="AU190601" s="31"/>
    </row>
    <row r="190633" spans="47:47">
      <c r="AU190633" s="31"/>
    </row>
    <row r="190665" spans="47:47">
      <c r="AU190665" s="31"/>
    </row>
    <row r="190697" spans="47:47">
      <c r="AU190697" s="31"/>
    </row>
    <row r="190729" spans="47:47">
      <c r="AU190729" s="31"/>
    </row>
    <row r="190761" spans="47:47">
      <c r="AU190761" s="31"/>
    </row>
    <row r="190793" spans="47:47">
      <c r="AU190793" s="31"/>
    </row>
    <row r="190825" spans="47:47">
      <c r="AU190825" s="31"/>
    </row>
    <row r="190857" spans="47:47">
      <c r="AU190857" s="31"/>
    </row>
    <row r="190889" spans="47:47">
      <c r="AU190889" s="31"/>
    </row>
    <row r="190921" spans="47:47">
      <c r="AU190921" s="31"/>
    </row>
    <row r="190953" spans="47:47">
      <c r="AU190953" s="31"/>
    </row>
    <row r="190985" spans="47:47">
      <c r="AU190985" s="31"/>
    </row>
    <row r="191017" spans="47:47">
      <c r="AU191017" s="31"/>
    </row>
    <row r="191049" spans="47:47">
      <c r="AU191049" s="31"/>
    </row>
    <row r="191081" spans="47:47">
      <c r="AU191081" s="31"/>
    </row>
    <row r="191113" spans="47:47">
      <c r="AU191113" s="31"/>
    </row>
    <row r="191145" spans="47:47">
      <c r="AU191145" s="31"/>
    </row>
    <row r="191177" spans="47:47">
      <c r="AU191177" s="31"/>
    </row>
    <row r="191209" spans="47:47">
      <c r="AU191209" s="31"/>
    </row>
    <row r="191241" spans="47:47">
      <c r="AU191241" s="31"/>
    </row>
    <row r="191273" spans="47:47">
      <c r="AU191273" s="31"/>
    </row>
    <row r="191305" spans="47:47">
      <c r="AU191305" s="31"/>
    </row>
    <row r="191337" spans="47:47">
      <c r="AU191337" s="31"/>
    </row>
    <row r="191369" spans="47:47">
      <c r="AU191369" s="31"/>
    </row>
    <row r="191401" spans="47:47">
      <c r="AU191401" s="31"/>
    </row>
    <row r="191433" spans="47:47">
      <c r="AU191433" s="31"/>
    </row>
    <row r="191465" spans="47:47">
      <c r="AU191465" s="31"/>
    </row>
    <row r="191497" spans="47:47">
      <c r="AU191497" s="31"/>
    </row>
    <row r="191529" spans="47:47">
      <c r="AU191529" s="31"/>
    </row>
    <row r="191561" spans="47:47">
      <c r="AU191561" s="31"/>
    </row>
    <row r="191593" spans="47:47">
      <c r="AU191593" s="31"/>
    </row>
    <row r="191625" spans="47:47">
      <c r="AU191625" s="31"/>
    </row>
    <row r="191657" spans="47:47">
      <c r="AU191657" s="31"/>
    </row>
    <row r="191689" spans="47:47">
      <c r="AU191689" s="31"/>
    </row>
    <row r="191721" spans="47:47">
      <c r="AU191721" s="31"/>
    </row>
    <row r="191753" spans="47:47">
      <c r="AU191753" s="31"/>
    </row>
    <row r="191785" spans="47:47">
      <c r="AU191785" s="31"/>
    </row>
    <row r="191817" spans="47:47">
      <c r="AU191817" s="31"/>
    </row>
    <row r="191849" spans="47:47">
      <c r="AU191849" s="31"/>
    </row>
    <row r="191881" spans="47:47">
      <c r="AU191881" s="31"/>
    </row>
    <row r="191913" spans="47:47">
      <c r="AU191913" s="31"/>
    </row>
    <row r="191945" spans="47:47">
      <c r="AU191945" s="31"/>
    </row>
    <row r="191977" spans="47:47">
      <c r="AU191977" s="31"/>
    </row>
    <row r="192009" spans="47:47">
      <c r="AU192009" s="31"/>
    </row>
    <row r="192041" spans="47:47">
      <c r="AU192041" s="31"/>
    </row>
    <row r="192073" spans="47:47">
      <c r="AU192073" s="31"/>
    </row>
    <row r="192105" spans="47:47">
      <c r="AU192105" s="31"/>
    </row>
    <row r="192137" spans="47:47">
      <c r="AU192137" s="31"/>
    </row>
    <row r="192169" spans="47:47">
      <c r="AU192169" s="31"/>
    </row>
    <row r="192201" spans="47:47">
      <c r="AU192201" s="31"/>
    </row>
    <row r="192233" spans="47:47">
      <c r="AU192233" s="31"/>
    </row>
    <row r="192265" spans="47:47">
      <c r="AU192265" s="31"/>
    </row>
    <row r="192297" spans="47:47">
      <c r="AU192297" s="31"/>
    </row>
    <row r="192329" spans="47:47">
      <c r="AU192329" s="31"/>
    </row>
    <row r="192361" spans="47:47">
      <c r="AU192361" s="31"/>
    </row>
    <row r="192393" spans="47:47">
      <c r="AU192393" s="31"/>
    </row>
    <row r="192425" spans="47:47">
      <c r="AU192425" s="31"/>
    </row>
    <row r="192457" spans="47:47">
      <c r="AU192457" s="31"/>
    </row>
    <row r="192489" spans="47:47">
      <c r="AU192489" s="31"/>
    </row>
    <row r="192521" spans="47:47">
      <c r="AU192521" s="31"/>
    </row>
    <row r="192553" spans="47:47">
      <c r="AU192553" s="31"/>
    </row>
    <row r="192585" spans="47:47">
      <c r="AU192585" s="31"/>
    </row>
    <row r="192617" spans="47:47">
      <c r="AU192617" s="31"/>
    </row>
    <row r="192649" spans="47:47">
      <c r="AU192649" s="31"/>
    </row>
    <row r="192681" spans="47:47">
      <c r="AU192681" s="31"/>
    </row>
    <row r="192713" spans="47:47">
      <c r="AU192713" s="31"/>
    </row>
    <row r="192745" spans="47:47">
      <c r="AU192745" s="31"/>
    </row>
    <row r="192777" spans="47:47">
      <c r="AU192777" s="31"/>
    </row>
    <row r="192809" spans="47:47">
      <c r="AU192809" s="31"/>
    </row>
    <row r="192841" spans="47:47">
      <c r="AU192841" s="31"/>
    </row>
    <row r="192873" spans="47:47">
      <c r="AU192873" s="31"/>
    </row>
    <row r="192905" spans="47:47">
      <c r="AU192905" s="31"/>
    </row>
    <row r="192937" spans="47:47">
      <c r="AU192937" s="31"/>
    </row>
    <row r="192969" spans="47:47">
      <c r="AU192969" s="31"/>
    </row>
    <row r="193001" spans="47:47">
      <c r="AU193001" s="31"/>
    </row>
    <row r="193033" spans="47:47">
      <c r="AU193033" s="31"/>
    </row>
    <row r="193065" spans="47:47">
      <c r="AU193065" s="31"/>
    </row>
    <row r="193097" spans="47:47">
      <c r="AU193097" s="31"/>
    </row>
    <row r="193129" spans="47:47">
      <c r="AU193129" s="31"/>
    </row>
    <row r="193161" spans="47:47">
      <c r="AU193161" s="31"/>
    </row>
    <row r="193193" spans="47:47">
      <c r="AU193193" s="31"/>
    </row>
    <row r="193225" spans="47:47">
      <c r="AU193225" s="31"/>
    </row>
    <row r="193257" spans="47:47">
      <c r="AU193257" s="31"/>
    </row>
    <row r="193289" spans="47:47">
      <c r="AU193289" s="31"/>
    </row>
    <row r="193321" spans="47:47">
      <c r="AU193321" s="31"/>
    </row>
    <row r="193353" spans="47:47">
      <c r="AU193353" s="31"/>
    </row>
    <row r="193385" spans="47:47">
      <c r="AU193385" s="31"/>
    </row>
    <row r="193417" spans="47:47">
      <c r="AU193417" s="31"/>
    </row>
    <row r="193449" spans="47:47">
      <c r="AU193449" s="31"/>
    </row>
    <row r="193481" spans="47:47">
      <c r="AU193481" s="31"/>
    </row>
    <row r="193513" spans="47:47">
      <c r="AU193513" s="31"/>
    </row>
    <row r="193545" spans="47:47">
      <c r="AU193545" s="31"/>
    </row>
    <row r="193577" spans="47:47">
      <c r="AU193577" s="31"/>
    </row>
    <row r="193609" spans="47:47">
      <c r="AU193609" s="31"/>
    </row>
    <row r="193641" spans="47:47">
      <c r="AU193641" s="31"/>
    </row>
    <row r="193673" spans="47:47">
      <c r="AU193673" s="31"/>
    </row>
    <row r="193705" spans="47:47">
      <c r="AU193705" s="31"/>
    </row>
    <row r="193737" spans="47:47">
      <c r="AU193737" s="31"/>
    </row>
    <row r="193769" spans="47:47">
      <c r="AU193769" s="31"/>
    </row>
    <row r="193801" spans="47:47">
      <c r="AU193801" s="31"/>
    </row>
    <row r="193833" spans="47:47">
      <c r="AU193833" s="31"/>
    </row>
    <row r="193865" spans="47:47">
      <c r="AU193865" s="31"/>
    </row>
    <row r="193897" spans="47:47">
      <c r="AU193897" s="31"/>
    </row>
    <row r="193929" spans="47:47">
      <c r="AU193929" s="31"/>
    </row>
    <row r="193961" spans="47:47">
      <c r="AU193961" s="31"/>
    </row>
    <row r="193993" spans="47:47">
      <c r="AU193993" s="31"/>
    </row>
    <row r="194025" spans="47:47">
      <c r="AU194025" s="31"/>
    </row>
    <row r="194057" spans="47:47">
      <c r="AU194057" s="31"/>
    </row>
    <row r="194089" spans="47:47">
      <c r="AU194089" s="31"/>
    </row>
    <row r="194121" spans="47:47">
      <c r="AU194121" s="31"/>
    </row>
    <row r="194153" spans="47:47">
      <c r="AU194153" s="31"/>
    </row>
    <row r="194185" spans="47:47">
      <c r="AU194185" s="31"/>
    </row>
    <row r="194217" spans="47:47">
      <c r="AU194217" s="31"/>
    </row>
    <row r="194249" spans="47:47">
      <c r="AU194249" s="31"/>
    </row>
    <row r="194281" spans="47:47">
      <c r="AU194281" s="31"/>
    </row>
    <row r="194313" spans="47:47">
      <c r="AU194313" s="31"/>
    </row>
    <row r="194345" spans="47:47">
      <c r="AU194345" s="31"/>
    </row>
    <row r="194377" spans="47:47">
      <c r="AU194377" s="31"/>
    </row>
    <row r="194409" spans="47:47">
      <c r="AU194409" s="31"/>
    </row>
    <row r="194441" spans="47:47">
      <c r="AU194441" s="31"/>
    </row>
    <row r="194473" spans="47:47">
      <c r="AU194473" s="31"/>
    </row>
    <row r="194505" spans="47:47">
      <c r="AU194505" s="31"/>
    </row>
    <row r="194537" spans="47:47">
      <c r="AU194537" s="31"/>
    </row>
    <row r="194569" spans="47:47">
      <c r="AU194569" s="31"/>
    </row>
    <row r="194601" spans="47:47">
      <c r="AU194601" s="31"/>
    </row>
    <row r="194633" spans="47:47">
      <c r="AU194633" s="31"/>
    </row>
    <row r="194665" spans="47:47">
      <c r="AU194665" s="31"/>
    </row>
    <row r="194697" spans="47:47">
      <c r="AU194697" s="31"/>
    </row>
    <row r="194729" spans="47:47">
      <c r="AU194729" s="31"/>
    </row>
    <row r="194761" spans="47:47">
      <c r="AU194761" s="31"/>
    </row>
    <row r="194793" spans="47:47">
      <c r="AU194793" s="31"/>
    </row>
    <row r="194825" spans="47:47">
      <c r="AU194825" s="31"/>
    </row>
    <row r="194857" spans="47:47">
      <c r="AU194857" s="31"/>
    </row>
    <row r="194889" spans="47:47">
      <c r="AU194889" s="31"/>
    </row>
    <row r="194921" spans="47:47">
      <c r="AU194921" s="31"/>
    </row>
    <row r="194953" spans="47:47">
      <c r="AU194953" s="31"/>
    </row>
    <row r="194985" spans="47:47">
      <c r="AU194985" s="31"/>
    </row>
    <row r="195017" spans="47:47">
      <c r="AU195017" s="31"/>
    </row>
    <row r="195049" spans="47:47">
      <c r="AU195049" s="31"/>
    </row>
    <row r="195081" spans="47:47">
      <c r="AU195081" s="31"/>
    </row>
    <row r="195113" spans="47:47">
      <c r="AU195113" s="31"/>
    </row>
    <row r="195145" spans="47:47">
      <c r="AU195145" s="31"/>
    </row>
    <row r="195177" spans="47:47">
      <c r="AU195177" s="31"/>
    </row>
    <row r="195209" spans="47:47">
      <c r="AU195209" s="31"/>
    </row>
    <row r="195241" spans="47:47">
      <c r="AU195241" s="31"/>
    </row>
    <row r="195273" spans="47:47">
      <c r="AU195273" s="31"/>
    </row>
    <row r="195305" spans="47:47">
      <c r="AU195305" s="31"/>
    </row>
    <row r="195337" spans="47:47">
      <c r="AU195337" s="31"/>
    </row>
    <row r="195369" spans="47:47">
      <c r="AU195369" s="31"/>
    </row>
    <row r="195401" spans="47:47">
      <c r="AU195401" s="31"/>
    </row>
    <row r="195433" spans="47:47">
      <c r="AU195433" s="31"/>
    </row>
    <row r="195465" spans="47:47">
      <c r="AU195465" s="31"/>
    </row>
    <row r="195497" spans="47:47">
      <c r="AU195497" s="31"/>
    </row>
    <row r="195529" spans="47:47">
      <c r="AU195529" s="31"/>
    </row>
    <row r="195561" spans="47:47">
      <c r="AU195561" s="31"/>
    </row>
    <row r="195593" spans="47:47">
      <c r="AU195593" s="31"/>
    </row>
    <row r="195625" spans="47:47">
      <c r="AU195625" s="31"/>
    </row>
    <row r="195657" spans="47:47">
      <c r="AU195657" s="31"/>
    </row>
    <row r="195689" spans="47:47">
      <c r="AU195689" s="31"/>
    </row>
    <row r="195721" spans="47:47">
      <c r="AU195721" s="31"/>
    </row>
    <row r="195753" spans="47:47">
      <c r="AU195753" s="31"/>
    </row>
    <row r="195785" spans="47:47">
      <c r="AU195785" s="31"/>
    </row>
    <row r="195817" spans="47:47">
      <c r="AU195817" s="31"/>
    </row>
    <row r="195849" spans="47:47">
      <c r="AU195849" s="31"/>
    </row>
    <row r="195881" spans="47:47">
      <c r="AU195881" s="31"/>
    </row>
    <row r="195913" spans="47:47">
      <c r="AU195913" s="31"/>
    </row>
    <row r="195945" spans="47:47">
      <c r="AU195945" s="31"/>
    </row>
    <row r="195977" spans="47:47">
      <c r="AU195977" s="31"/>
    </row>
    <row r="196009" spans="47:47">
      <c r="AU196009" s="31"/>
    </row>
    <row r="196041" spans="47:47">
      <c r="AU196041" s="31"/>
    </row>
    <row r="196073" spans="47:47">
      <c r="AU196073" s="31"/>
    </row>
    <row r="196105" spans="47:47">
      <c r="AU196105" s="31"/>
    </row>
    <row r="196137" spans="47:47">
      <c r="AU196137" s="31"/>
    </row>
    <row r="196169" spans="47:47">
      <c r="AU196169" s="31"/>
    </row>
    <row r="196201" spans="47:47">
      <c r="AU196201" s="31"/>
    </row>
    <row r="196233" spans="47:47">
      <c r="AU196233" s="31"/>
    </row>
    <row r="196265" spans="47:47">
      <c r="AU196265" s="31"/>
    </row>
    <row r="196297" spans="47:47">
      <c r="AU196297" s="31"/>
    </row>
    <row r="196329" spans="47:47">
      <c r="AU196329" s="31"/>
    </row>
    <row r="196361" spans="47:47">
      <c r="AU196361" s="31"/>
    </row>
    <row r="196393" spans="47:47">
      <c r="AU196393" s="31"/>
    </row>
    <row r="196425" spans="47:47">
      <c r="AU196425" s="31"/>
    </row>
    <row r="196457" spans="47:47">
      <c r="AU196457" s="31"/>
    </row>
    <row r="196489" spans="47:47">
      <c r="AU196489" s="31"/>
    </row>
    <row r="196521" spans="47:47">
      <c r="AU196521" s="31"/>
    </row>
    <row r="196553" spans="47:47">
      <c r="AU196553" s="31"/>
    </row>
    <row r="196585" spans="47:47">
      <c r="AU196585" s="31"/>
    </row>
    <row r="196617" spans="47:47">
      <c r="AU196617" s="31"/>
    </row>
    <row r="196649" spans="47:47">
      <c r="AU196649" s="31"/>
    </row>
    <row r="196681" spans="47:47">
      <c r="AU196681" s="31"/>
    </row>
    <row r="196713" spans="47:47">
      <c r="AU196713" s="31"/>
    </row>
    <row r="196745" spans="47:47">
      <c r="AU196745" s="31"/>
    </row>
    <row r="196777" spans="47:47">
      <c r="AU196777" s="31"/>
    </row>
    <row r="196809" spans="47:47">
      <c r="AU196809" s="31"/>
    </row>
    <row r="196841" spans="47:47">
      <c r="AU196841" s="31"/>
    </row>
    <row r="196873" spans="47:47">
      <c r="AU196873" s="31"/>
    </row>
    <row r="196905" spans="47:47">
      <c r="AU196905" s="31"/>
    </row>
    <row r="196937" spans="47:47">
      <c r="AU196937" s="31"/>
    </row>
    <row r="196969" spans="47:47">
      <c r="AU196969" s="31"/>
    </row>
    <row r="197001" spans="47:47">
      <c r="AU197001" s="31"/>
    </row>
    <row r="197033" spans="47:47">
      <c r="AU197033" s="31"/>
    </row>
    <row r="197065" spans="47:47">
      <c r="AU197065" s="31"/>
    </row>
    <row r="197097" spans="47:47">
      <c r="AU197097" s="31"/>
    </row>
    <row r="197129" spans="47:47">
      <c r="AU197129" s="31"/>
    </row>
    <row r="197161" spans="47:47">
      <c r="AU197161" s="31"/>
    </row>
    <row r="197193" spans="47:47">
      <c r="AU197193" s="31"/>
    </row>
    <row r="197225" spans="47:47">
      <c r="AU197225" s="31"/>
    </row>
    <row r="197257" spans="47:47">
      <c r="AU197257" s="31"/>
    </row>
    <row r="197289" spans="47:47">
      <c r="AU197289" s="31"/>
    </row>
    <row r="197321" spans="47:47">
      <c r="AU197321" s="31"/>
    </row>
    <row r="197353" spans="47:47">
      <c r="AU197353" s="31"/>
    </row>
    <row r="197385" spans="47:47">
      <c r="AU197385" s="31"/>
    </row>
    <row r="197417" spans="47:47">
      <c r="AU197417" s="31"/>
    </row>
    <row r="197449" spans="47:47">
      <c r="AU197449" s="31"/>
    </row>
    <row r="197481" spans="47:47">
      <c r="AU197481" s="31"/>
    </row>
    <row r="197513" spans="47:47">
      <c r="AU197513" s="31"/>
    </row>
    <row r="197545" spans="47:47">
      <c r="AU197545" s="31"/>
    </row>
    <row r="197577" spans="47:47">
      <c r="AU197577" s="31"/>
    </row>
    <row r="197609" spans="47:47">
      <c r="AU197609" s="31"/>
    </row>
    <row r="197641" spans="47:47">
      <c r="AU197641" s="31"/>
    </row>
    <row r="197673" spans="47:47">
      <c r="AU197673" s="31"/>
    </row>
    <row r="197705" spans="47:47">
      <c r="AU197705" s="31"/>
    </row>
    <row r="197737" spans="47:47">
      <c r="AU197737" s="31"/>
    </row>
    <row r="197769" spans="47:47">
      <c r="AU197769" s="31"/>
    </row>
    <row r="197801" spans="47:47">
      <c r="AU197801" s="31"/>
    </row>
    <row r="197833" spans="47:47">
      <c r="AU197833" s="31"/>
    </row>
    <row r="197865" spans="47:47">
      <c r="AU197865" s="31"/>
    </row>
    <row r="197897" spans="47:47">
      <c r="AU197897" s="31"/>
    </row>
    <row r="197929" spans="47:47">
      <c r="AU197929" s="31"/>
    </row>
    <row r="197961" spans="47:47">
      <c r="AU197961" s="31"/>
    </row>
    <row r="197993" spans="47:47">
      <c r="AU197993" s="31"/>
    </row>
    <row r="198025" spans="47:47">
      <c r="AU198025" s="31"/>
    </row>
    <row r="198057" spans="47:47">
      <c r="AU198057" s="31"/>
    </row>
    <row r="198089" spans="47:47">
      <c r="AU198089" s="31"/>
    </row>
    <row r="198121" spans="47:47">
      <c r="AU198121" s="31"/>
    </row>
    <row r="198153" spans="47:47">
      <c r="AU198153" s="31"/>
    </row>
    <row r="198185" spans="47:47">
      <c r="AU198185" s="31"/>
    </row>
    <row r="198217" spans="47:47">
      <c r="AU198217" s="31"/>
    </row>
    <row r="198249" spans="47:47">
      <c r="AU198249" s="31"/>
    </row>
    <row r="198281" spans="47:47">
      <c r="AU198281" s="31"/>
    </row>
    <row r="198313" spans="47:47">
      <c r="AU198313" s="31"/>
    </row>
    <row r="198345" spans="47:47">
      <c r="AU198345" s="31"/>
    </row>
    <row r="198377" spans="47:47">
      <c r="AU198377" s="31"/>
    </row>
    <row r="198409" spans="47:47">
      <c r="AU198409" s="31"/>
    </row>
    <row r="198441" spans="47:47">
      <c r="AU198441" s="31"/>
    </row>
    <row r="198473" spans="47:47">
      <c r="AU198473" s="31"/>
    </row>
    <row r="198505" spans="47:47">
      <c r="AU198505" s="31"/>
    </row>
    <row r="198537" spans="47:47">
      <c r="AU198537" s="31"/>
    </row>
    <row r="198569" spans="47:47">
      <c r="AU198569" s="31"/>
    </row>
    <row r="198601" spans="47:47">
      <c r="AU198601" s="31"/>
    </row>
    <row r="198633" spans="47:47">
      <c r="AU198633" s="31"/>
    </row>
    <row r="198665" spans="47:47">
      <c r="AU198665" s="31"/>
    </row>
    <row r="198697" spans="47:47">
      <c r="AU198697" s="31"/>
    </row>
    <row r="198729" spans="47:47">
      <c r="AU198729" s="31"/>
    </row>
    <row r="198761" spans="47:47">
      <c r="AU198761" s="31"/>
    </row>
    <row r="198793" spans="47:47">
      <c r="AU198793" s="31"/>
    </row>
    <row r="198825" spans="47:47">
      <c r="AU198825" s="31"/>
    </row>
    <row r="198857" spans="47:47">
      <c r="AU198857" s="31"/>
    </row>
    <row r="198889" spans="47:47">
      <c r="AU198889" s="31"/>
    </row>
    <row r="198921" spans="47:47">
      <c r="AU198921" s="31"/>
    </row>
    <row r="198953" spans="47:47">
      <c r="AU198953" s="31"/>
    </row>
    <row r="198985" spans="47:47">
      <c r="AU198985" s="31"/>
    </row>
    <row r="199017" spans="47:47">
      <c r="AU199017" s="31"/>
    </row>
    <row r="199049" spans="47:47">
      <c r="AU199049" s="31"/>
    </row>
    <row r="199081" spans="47:47">
      <c r="AU199081" s="31"/>
    </row>
    <row r="199113" spans="47:47">
      <c r="AU199113" s="31"/>
    </row>
    <row r="199145" spans="47:47">
      <c r="AU199145" s="31"/>
    </row>
    <row r="199177" spans="47:47">
      <c r="AU199177" s="31"/>
    </row>
    <row r="199209" spans="47:47">
      <c r="AU199209" s="31"/>
    </row>
    <row r="199241" spans="47:47">
      <c r="AU199241" s="31"/>
    </row>
    <row r="199273" spans="47:47">
      <c r="AU199273" s="31"/>
    </row>
    <row r="199305" spans="47:47">
      <c r="AU199305" s="31"/>
    </row>
    <row r="199337" spans="47:47">
      <c r="AU199337" s="31"/>
    </row>
    <row r="199369" spans="47:47">
      <c r="AU199369" s="31"/>
    </row>
    <row r="199401" spans="47:47">
      <c r="AU199401" s="31"/>
    </row>
    <row r="199433" spans="47:47">
      <c r="AU199433" s="31"/>
    </row>
    <row r="199465" spans="47:47">
      <c r="AU199465" s="31"/>
    </row>
    <row r="199497" spans="47:47">
      <c r="AU199497" s="31"/>
    </row>
    <row r="199529" spans="47:47">
      <c r="AU199529" s="31"/>
    </row>
    <row r="199561" spans="47:47">
      <c r="AU199561" s="31"/>
    </row>
    <row r="199593" spans="47:47">
      <c r="AU199593" s="31"/>
    </row>
    <row r="199625" spans="47:47">
      <c r="AU199625" s="31"/>
    </row>
    <row r="199657" spans="47:47">
      <c r="AU199657" s="31"/>
    </row>
    <row r="199689" spans="47:47">
      <c r="AU199689" s="31"/>
    </row>
    <row r="199721" spans="47:47">
      <c r="AU199721" s="31"/>
    </row>
    <row r="199753" spans="47:47">
      <c r="AU199753" s="31"/>
    </row>
    <row r="199785" spans="47:47">
      <c r="AU199785" s="31"/>
    </row>
    <row r="199817" spans="47:47">
      <c r="AU199817" s="31"/>
    </row>
    <row r="199849" spans="47:47">
      <c r="AU199849" s="31"/>
    </row>
    <row r="199881" spans="47:47">
      <c r="AU199881" s="31"/>
    </row>
    <row r="199913" spans="47:47">
      <c r="AU199913" s="31"/>
    </row>
    <row r="199945" spans="47:47">
      <c r="AU199945" s="31"/>
    </row>
    <row r="199977" spans="47:47">
      <c r="AU199977" s="31"/>
    </row>
    <row r="200009" spans="47:47">
      <c r="AU200009" s="31"/>
    </row>
    <row r="200041" spans="47:47">
      <c r="AU200041" s="31"/>
    </row>
    <row r="200073" spans="47:47">
      <c r="AU200073" s="31"/>
    </row>
    <row r="200105" spans="47:47">
      <c r="AU200105" s="31"/>
    </row>
    <row r="200137" spans="47:47">
      <c r="AU200137" s="31"/>
    </row>
    <row r="200169" spans="47:47">
      <c r="AU200169" s="31"/>
    </row>
    <row r="200201" spans="47:47">
      <c r="AU200201" s="31"/>
    </row>
    <row r="200233" spans="47:47">
      <c r="AU200233" s="31"/>
    </row>
    <row r="200265" spans="47:47">
      <c r="AU200265" s="31"/>
    </row>
    <row r="200297" spans="47:47">
      <c r="AU200297" s="31"/>
    </row>
    <row r="200329" spans="47:47">
      <c r="AU200329" s="31"/>
    </row>
    <row r="200361" spans="47:47">
      <c r="AU200361" s="31"/>
    </row>
    <row r="200393" spans="47:47">
      <c r="AU200393" s="31"/>
    </row>
    <row r="200425" spans="47:47">
      <c r="AU200425" s="31"/>
    </row>
    <row r="200457" spans="47:47">
      <c r="AU200457" s="31"/>
    </row>
    <row r="200489" spans="47:47">
      <c r="AU200489" s="31"/>
    </row>
    <row r="200521" spans="47:47">
      <c r="AU200521" s="31"/>
    </row>
    <row r="200553" spans="47:47">
      <c r="AU200553" s="31"/>
    </row>
    <row r="200585" spans="47:47">
      <c r="AU200585" s="31"/>
    </row>
    <row r="200617" spans="47:47">
      <c r="AU200617" s="31"/>
    </row>
    <row r="200649" spans="47:47">
      <c r="AU200649" s="31"/>
    </row>
    <row r="200681" spans="47:47">
      <c r="AU200681" s="31"/>
    </row>
    <row r="200713" spans="47:47">
      <c r="AU200713" s="31"/>
    </row>
    <row r="200745" spans="47:47">
      <c r="AU200745" s="31"/>
    </row>
    <row r="200777" spans="47:47">
      <c r="AU200777" s="31"/>
    </row>
    <row r="200809" spans="47:47">
      <c r="AU200809" s="31"/>
    </row>
    <row r="200841" spans="47:47">
      <c r="AU200841" s="31"/>
    </row>
    <row r="200873" spans="47:47">
      <c r="AU200873" s="31"/>
    </row>
    <row r="200905" spans="47:47">
      <c r="AU200905" s="31"/>
    </row>
    <row r="200937" spans="47:47">
      <c r="AU200937" s="31"/>
    </row>
    <row r="200969" spans="47:47">
      <c r="AU200969" s="31"/>
    </row>
    <row r="201001" spans="47:47">
      <c r="AU201001" s="31"/>
    </row>
    <row r="201033" spans="47:47">
      <c r="AU201033" s="31"/>
    </row>
    <row r="201065" spans="47:47">
      <c r="AU201065" s="31"/>
    </row>
    <row r="201097" spans="47:47">
      <c r="AU201097" s="31"/>
    </row>
    <row r="201129" spans="47:47">
      <c r="AU201129" s="31"/>
    </row>
    <row r="201161" spans="47:47">
      <c r="AU201161" s="31"/>
    </row>
    <row r="201193" spans="47:47">
      <c r="AU201193" s="31"/>
    </row>
    <row r="201225" spans="47:47">
      <c r="AU201225" s="31"/>
    </row>
    <row r="201257" spans="47:47">
      <c r="AU201257" s="31"/>
    </row>
    <row r="201289" spans="47:47">
      <c r="AU201289" s="31"/>
    </row>
    <row r="201321" spans="47:47">
      <c r="AU201321" s="31"/>
    </row>
    <row r="201353" spans="47:47">
      <c r="AU201353" s="31"/>
    </row>
    <row r="201385" spans="47:47">
      <c r="AU201385" s="31"/>
    </row>
    <row r="201417" spans="47:47">
      <c r="AU201417" s="31"/>
    </row>
    <row r="201449" spans="47:47">
      <c r="AU201449" s="31"/>
    </row>
    <row r="201481" spans="47:47">
      <c r="AU201481" s="31"/>
    </row>
    <row r="201513" spans="47:47">
      <c r="AU201513" s="31"/>
    </row>
    <row r="201545" spans="47:47">
      <c r="AU201545" s="31"/>
    </row>
    <row r="201577" spans="47:47">
      <c r="AU201577" s="31"/>
    </row>
    <row r="201609" spans="47:47">
      <c r="AU201609" s="31"/>
    </row>
    <row r="201641" spans="47:47">
      <c r="AU201641" s="31"/>
    </row>
    <row r="201673" spans="47:47">
      <c r="AU201673" s="31"/>
    </row>
    <row r="201705" spans="47:47">
      <c r="AU201705" s="31"/>
    </row>
    <row r="201737" spans="47:47">
      <c r="AU201737" s="31"/>
    </row>
    <row r="201769" spans="47:47">
      <c r="AU201769" s="31"/>
    </row>
    <row r="201801" spans="47:47">
      <c r="AU201801" s="31"/>
    </row>
    <row r="201833" spans="47:47">
      <c r="AU201833" s="31"/>
    </row>
    <row r="201865" spans="47:47">
      <c r="AU201865" s="31"/>
    </row>
    <row r="201897" spans="47:47">
      <c r="AU201897" s="31"/>
    </row>
    <row r="201929" spans="47:47">
      <c r="AU201929" s="31"/>
    </row>
    <row r="201961" spans="47:47">
      <c r="AU201961" s="31"/>
    </row>
    <row r="201993" spans="47:47">
      <c r="AU201993" s="31"/>
    </row>
    <row r="202025" spans="47:47">
      <c r="AU202025" s="31"/>
    </row>
    <row r="202057" spans="47:47">
      <c r="AU202057" s="31"/>
    </row>
    <row r="202089" spans="47:47">
      <c r="AU202089" s="31"/>
    </row>
    <row r="202121" spans="47:47">
      <c r="AU202121" s="31"/>
    </row>
    <row r="202153" spans="47:47">
      <c r="AU202153" s="31"/>
    </row>
    <row r="202185" spans="47:47">
      <c r="AU202185" s="31"/>
    </row>
    <row r="202217" spans="47:47">
      <c r="AU202217" s="31"/>
    </row>
    <row r="202249" spans="47:47">
      <c r="AU202249" s="31"/>
    </row>
    <row r="202281" spans="47:47">
      <c r="AU202281" s="31"/>
    </row>
    <row r="202313" spans="47:47">
      <c r="AU202313" s="31"/>
    </row>
    <row r="202345" spans="47:47">
      <c r="AU202345" s="31"/>
    </row>
    <row r="202377" spans="47:47">
      <c r="AU202377" s="31"/>
    </row>
    <row r="202409" spans="47:47">
      <c r="AU202409" s="31"/>
    </row>
    <row r="202441" spans="47:47">
      <c r="AU202441" s="31"/>
    </row>
    <row r="202473" spans="47:47">
      <c r="AU202473" s="31"/>
    </row>
    <row r="202505" spans="47:47">
      <c r="AU202505" s="31"/>
    </row>
    <row r="202537" spans="47:47">
      <c r="AU202537" s="31"/>
    </row>
    <row r="202569" spans="47:47">
      <c r="AU202569" s="31"/>
    </row>
    <row r="202601" spans="47:47">
      <c r="AU202601" s="31"/>
    </row>
    <row r="202633" spans="47:47">
      <c r="AU202633" s="31"/>
    </row>
    <row r="202665" spans="47:47">
      <c r="AU202665" s="31"/>
    </row>
    <row r="202697" spans="47:47">
      <c r="AU202697" s="31"/>
    </row>
    <row r="202729" spans="47:47">
      <c r="AU202729" s="31"/>
    </row>
    <row r="202761" spans="47:47">
      <c r="AU202761" s="31"/>
    </row>
    <row r="202793" spans="47:47">
      <c r="AU202793" s="31"/>
    </row>
    <row r="202825" spans="47:47">
      <c r="AU202825" s="31"/>
    </row>
    <row r="202857" spans="47:47">
      <c r="AU202857" s="31"/>
    </row>
    <row r="202889" spans="47:47">
      <c r="AU202889" s="31"/>
    </row>
    <row r="202921" spans="47:47">
      <c r="AU202921" s="31"/>
    </row>
    <row r="202953" spans="47:47">
      <c r="AU202953" s="31"/>
    </row>
    <row r="202985" spans="47:47">
      <c r="AU202985" s="31"/>
    </row>
    <row r="203017" spans="47:47">
      <c r="AU203017" s="31"/>
    </row>
    <row r="203049" spans="47:47">
      <c r="AU203049" s="31"/>
    </row>
    <row r="203081" spans="47:47">
      <c r="AU203081" s="31"/>
    </row>
    <row r="203113" spans="47:47">
      <c r="AU203113" s="31"/>
    </row>
    <row r="203145" spans="47:47">
      <c r="AU203145" s="31"/>
    </row>
    <row r="203177" spans="47:47">
      <c r="AU203177" s="31"/>
    </row>
    <row r="203209" spans="47:47">
      <c r="AU203209" s="31"/>
    </row>
    <row r="203241" spans="47:47">
      <c r="AU203241" s="31"/>
    </row>
    <row r="203273" spans="47:47">
      <c r="AU203273" s="31"/>
    </row>
    <row r="203305" spans="47:47">
      <c r="AU203305" s="31"/>
    </row>
    <row r="203337" spans="47:47">
      <c r="AU203337" s="31"/>
    </row>
    <row r="203369" spans="47:47">
      <c r="AU203369" s="31"/>
    </row>
    <row r="203401" spans="47:47">
      <c r="AU203401" s="31"/>
    </row>
    <row r="203433" spans="47:47">
      <c r="AU203433" s="31"/>
    </row>
    <row r="203465" spans="47:47">
      <c r="AU203465" s="31"/>
    </row>
    <row r="203497" spans="47:47">
      <c r="AU203497" s="31"/>
    </row>
    <row r="203529" spans="47:47">
      <c r="AU203529" s="31"/>
    </row>
    <row r="203561" spans="47:47">
      <c r="AU203561" s="31"/>
    </row>
    <row r="203593" spans="47:47">
      <c r="AU203593" s="31"/>
    </row>
    <row r="203625" spans="47:47">
      <c r="AU203625" s="31"/>
    </row>
    <row r="203657" spans="47:47">
      <c r="AU203657" s="31"/>
    </row>
    <row r="203689" spans="47:47">
      <c r="AU203689" s="31"/>
    </row>
    <row r="203721" spans="47:47">
      <c r="AU203721" s="31"/>
    </row>
    <row r="203753" spans="47:47">
      <c r="AU203753" s="31"/>
    </row>
    <row r="203785" spans="47:47">
      <c r="AU203785" s="31"/>
    </row>
    <row r="203817" spans="47:47">
      <c r="AU203817" s="31"/>
    </row>
    <row r="203849" spans="47:47">
      <c r="AU203849" s="31"/>
    </row>
    <row r="203881" spans="47:47">
      <c r="AU203881" s="31"/>
    </row>
    <row r="203913" spans="47:47">
      <c r="AU203913" s="31"/>
    </row>
    <row r="203945" spans="47:47">
      <c r="AU203945" s="31"/>
    </row>
    <row r="203977" spans="47:47">
      <c r="AU203977" s="31"/>
    </row>
    <row r="204009" spans="47:47">
      <c r="AU204009" s="31"/>
    </row>
    <row r="204041" spans="47:47">
      <c r="AU204041" s="31"/>
    </row>
    <row r="204073" spans="47:47">
      <c r="AU204073" s="31"/>
    </row>
    <row r="204105" spans="47:47">
      <c r="AU204105" s="31"/>
    </row>
    <row r="204137" spans="47:47">
      <c r="AU204137" s="31"/>
    </row>
    <row r="204169" spans="47:47">
      <c r="AU204169" s="31"/>
    </row>
    <row r="204201" spans="47:47">
      <c r="AU204201" s="31"/>
    </row>
    <row r="204233" spans="47:47">
      <c r="AU204233" s="31"/>
    </row>
    <row r="204265" spans="47:47">
      <c r="AU204265" s="31"/>
    </row>
    <row r="204297" spans="47:47">
      <c r="AU204297" s="31"/>
    </row>
    <row r="204329" spans="47:47">
      <c r="AU204329" s="31"/>
    </row>
    <row r="204361" spans="47:47">
      <c r="AU204361" s="31"/>
    </row>
    <row r="204393" spans="47:47">
      <c r="AU204393" s="31"/>
    </row>
    <row r="204425" spans="47:47">
      <c r="AU204425" s="31"/>
    </row>
    <row r="204457" spans="47:47">
      <c r="AU204457" s="31"/>
    </row>
    <row r="204489" spans="47:47">
      <c r="AU204489" s="31"/>
    </row>
    <row r="204521" spans="47:47">
      <c r="AU204521" s="31"/>
    </row>
    <row r="204553" spans="47:47">
      <c r="AU204553" s="31"/>
    </row>
    <row r="204585" spans="47:47">
      <c r="AU204585" s="31"/>
    </row>
    <row r="204617" spans="47:47">
      <c r="AU204617" s="31"/>
    </row>
    <row r="204649" spans="47:47">
      <c r="AU204649" s="31"/>
    </row>
    <row r="204681" spans="47:47">
      <c r="AU204681" s="31"/>
    </row>
    <row r="204713" spans="47:47">
      <c r="AU204713" s="31"/>
    </row>
    <row r="204745" spans="47:47">
      <c r="AU204745" s="31"/>
    </row>
    <row r="204777" spans="47:47">
      <c r="AU204777" s="31"/>
    </row>
    <row r="204809" spans="47:47">
      <c r="AU204809" s="31"/>
    </row>
    <row r="204841" spans="47:47">
      <c r="AU204841" s="31"/>
    </row>
    <row r="204873" spans="47:47">
      <c r="AU204873" s="31"/>
    </row>
    <row r="204905" spans="47:47">
      <c r="AU204905" s="31"/>
    </row>
    <row r="204937" spans="47:47">
      <c r="AU204937" s="31"/>
    </row>
    <row r="204969" spans="47:47">
      <c r="AU204969" s="31"/>
    </row>
    <row r="205001" spans="47:47">
      <c r="AU205001" s="31"/>
    </row>
    <row r="205033" spans="47:47">
      <c r="AU205033" s="31"/>
    </row>
    <row r="205065" spans="47:47">
      <c r="AU205065" s="31"/>
    </row>
    <row r="205097" spans="47:47">
      <c r="AU205097" s="31"/>
    </row>
    <row r="205129" spans="47:47">
      <c r="AU205129" s="31"/>
    </row>
    <row r="205161" spans="47:47">
      <c r="AU205161" s="31"/>
    </row>
    <row r="205193" spans="47:47">
      <c r="AU205193" s="31"/>
    </row>
    <row r="205225" spans="47:47">
      <c r="AU205225" s="31"/>
    </row>
    <row r="205257" spans="47:47">
      <c r="AU205257" s="31"/>
    </row>
    <row r="205289" spans="47:47">
      <c r="AU205289" s="31"/>
    </row>
    <row r="205321" spans="47:47">
      <c r="AU205321" s="31"/>
    </row>
    <row r="205353" spans="47:47">
      <c r="AU205353" s="31"/>
    </row>
    <row r="205385" spans="47:47">
      <c r="AU205385" s="31"/>
    </row>
    <row r="205417" spans="47:47">
      <c r="AU205417" s="31"/>
    </row>
    <row r="205449" spans="47:47">
      <c r="AU205449" s="31"/>
    </row>
    <row r="205481" spans="47:47">
      <c r="AU205481" s="31"/>
    </row>
    <row r="205513" spans="47:47">
      <c r="AU205513" s="31"/>
    </row>
    <row r="205545" spans="47:47">
      <c r="AU205545" s="31"/>
    </row>
    <row r="205577" spans="47:47">
      <c r="AU205577" s="31"/>
    </row>
    <row r="205609" spans="47:47">
      <c r="AU205609" s="31"/>
    </row>
    <row r="205641" spans="47:47">
      <c r="AU205641" s="31"/>
    </row>
    <row r="205673" spans="47:47">
      <c r="AU205673" s="31"/>
    </row>
    <row r="205705" spans="47:47">
      <c r="AU205705" s="31"/>
    </row>
    <row r="205737" spans="47:47">
      <c r="AU205737" s="31"/>
    </row>
    <row r="205769" spans="47:47">
      <c r="AU205769" s="31"/>
    </row>
    <row r="205801" spans="47:47">
      <c r="AU205801" s="31"/>
    </row>
    <row r="205833" spans="47:47">
      <c r="AU205833" s="31"/>
    </row>
    <row r="205865" spans="47:47">
      <c r="AU205865" s="31"/>
    </row>
    <row r="205897" spans="47:47">
      <c r="AU205897" s="31"/>
    </row>
    <row r="205929" spans="47:47">
      <c r="AU205929" s="31"/>
    </row>
    <row r="205961" spans="47:47">
      <c r="AU205961" s="31"/>
    </row>
    <row r="205993" spans="47:47">
      <c r="AU205993" s="31"/>
    </row>
    <row r="206025" spans="47:47">
      <c r="AU206025" s="31"/>
    </row>
    <row r="206057" spans="47:47">
      <c r="AU206057" s="31"/>
    </row>
    <row r="206089" spans="47:47">
      <c r="AU206089" s="31"/>
    </row>
    <row r="206121" spans="47:47">
      <c r="AU206121" s="31"/>
    </row>
    <row r="206153" spans="47:47">
      <c r="AU206153" s="31"/>
    </row>
    <row r="206185" spans="47:47">
      <c r="AU206185" s="31"/>
    </row>
    <row r="206217" spans="47:47">
      <c r="AU206217" s="31"/>
    </row>
    <row r="206249" spans="47:47">
      <c r="AU206249" s="31"/>
    </row>
    <row r="206281" spans="47:47">
      <c r="AU206281" s="31"/>
    </row>
    <row r="206313" spans="47:47">
      <c r="AU206313" s="31"/>
    </row>
    <row r="206345" spans="47:47">
      <c r="AU206345" s="31"/>
    </row>
    <row r="206377" spans="47:47">
      <c r="AU206377" s="31"/>
    </row>
    <row r="206409" spans="47:47">
      <c r="AU206409" s="31"/>
    </row>
    <row r="206441" spans="47:47">
      <c r="AU206441" s="31"/>
    </row>
    <row r="206473" spans="47:47">
      <c r="AU206473" s="31"/>
    </row>
    <row r="206505" spans="47:47">
      <c r="AU206505" s="31"/>
    </row>
    <row r="206537" spans="47:47">
      <c r="AU206537" s="31"/>
    </row>
    <row r="206569" spans="47:47">
      <c r="AU206569" s="31"/>
    </row>
    <row r="206601" spans="47:47">
      <c r="AU206601" s="31"/>
    </row>
    <row r="206633" spans="47:47">
      <c r="AU206633" s="31"/>
    </row>
    <row r="206665" spans="47:47">
      <c r="AU206665" s="31"/>
    </row>
    <row r="206697" spans="47:47">
      <c r="AU206697" s="31"/>
    </row>
    <row r="206729" spans="47:47">
      <c r="AU206729" s="31"/>
    </row>
    <row r="206761" spans="47:47">
      <c r="AU206761" s="31"/>
    </row>
    <row r="206793" spans="47:47">
      <c r="AU206793" s="31"/>
    </row>
    <row r="206825" spans="47:47">
      <c r="AU206825" s="31"/>
    </row>
    <row r="206857" spans="47:47">
      <c r="AU206857" s="31"/>
    </row>
    <row r="206889" spans="47:47">
      <c r="AU206889" s="31"/>
    </row>
    <row r="206921" spans="47:47">
      <c r="AU206921" s="31"/>
    </row>
    <row r="206953" spans="47:47">
      <c r="AU206953" s="31"/>
    </row>
    <row r="206985" spans="47:47">
      <c r="AU206985" s="31"/>
    </row>
    <row r="207017" spans="47:47">
      <c r="AU207017" s="31"/>
    </row>
    <row r="207049" spans="47:47">
      <c r="AU207049" s="31"/>
    </row>
    <row r="207081" spans="47:47">
      <c r="AU207081" s="31"/>
    </row>
    <row r="207113" spans="47:47">
      <c r="AU207113" s="31"/>
    </row>
    <row r="207145" spans="47:47">
      <c r="AU207145" s="31"/>
    </row>
    <row r="207177" spans="47:47">
      <c r="AU207177" s="31"/>
    </row>
    <row r="207209" spans="47:47">
      <c r="AU207209" s="31"/>
    </row>
    <row r="207241" spans="47:47">
      <c r="AU207241" s="31"/>
    </row>
    <row r="207273" spans="47:47">
      <c r="AU207273" s="31"/>
    </row>
    <row r="207305" spans="47:47">
      <c r="AU207305" s="31"/>
    </row>
    <row r="207337" spans="47:47">
      <c r="AU207337" s="31"/>
    </row>
    <row r="207369" spans="47:47">
      <c r="AU207369" s="31"/>
    </row>
    <row r="207401" spans="47:47">
      <c r="AU207401" s="31"/>
    </row>
    <row r="207433" spans="47:47">
      <c r="AU207433" s="31"/>
    </row>
    <row r="207465" spans="47:47">
      <c r="AU207465" s="31"/>
    </row>
    <row r="207497" spans="47:47">
      <c r="AU207497" s="31"/>
    </row>
    <row r="207529" spans="47:47">
      <c r="AU207529" s="31"/>
    </row>
    <row r="207561" spans="47:47">
      <c r="AU207561" s="31"/>
    </row>
    <row r="207593" spans="47:47">
      <c r="AU207593" s="31"/>
    </row>
    <row r="207625" spans="47:47">
      <c r="AU207625" s="31"/>
    </row>
    <row r="207657" spans="47:47">
      <c r="AU207657" s="31"/>
    </row>
    <row r="207689" spans="47:47">
      <c r="AU207689" s="31"/>
    </row>
    <row r="207721" spans="47:47">
      <c r="AU207721" s="31"/>
    </row>
    <row r="207753" spans="47:47">
      <c r="AU207753" s="31"/>
    </row>
    <row r="207785" spans="47:47">
      <c r="AU207785" s="31"/>
    </row>
    <row r="207817" spans="47:47">
      <c r="AU207817" s="31"/>
    </row>
    <row r="207849" spans="47:47">
      <c r="AU207849" s="31"/>
    </row>
    <row r="207881" spans="47:47">
      <c r="AU207881" s="31"/>
    </row>
    <row r="207913" spans="47:47">
      <c r="AU207913" s="31"/>
    </row>
    <row r="207945" spans="47:47">
      <c r="AU207945" s="31"/>
    </row>
    <row r="207977" spans="47:47">
      <c r="AU207977" s="31"/>
    </row>
    <row r="208009" spans="47:47">
      <c r="AU208009" s="31"/>
    </row>
    <row r="208041" spans="47:47">
      <c r="AU208041" s="31"/>
    </row>
    <row r="208073" spans="47:47">
      <c r="AU208073" s="31"/>
    </row>
    <row r="208105" spans="47:47">
      <c r="AU208105" s="31"/>
    </row>
    <row r="208137" spans="47:47">
      <c r="AU208137" s="31"/>
    </row>
    <row r="208169" spans="47:47">
      <c r="AU208169" s="31"/>
    </row>
    <row r="208201" spans="47:47">
      <c r="AU208201" s="31"/>
    </row>
    <row r="208233" spans="47:47">
      <c r="AU208233" s="31"/>
    </row>
    <row r="208265" spans="47:47">
      <c r="AU208265" s="31"/>
    </row>
    <row r="208297" spans="47:47">
      <c r="AU208297" s="31"/>
    </row>
    <row r="208329" spans="47:47">
      <c r="AU208329" s="31"/>
    </row>
    <row r="208361" spans="47:47">
      <c r="AU208361" s="31"/>
    </row>
    <row r="208393" spans="47:47">
      <c r="AU208393" s="31"/>
    </row>
    <row r="208425" spans="47:47">
      <c r="AU208425" s="31"/>
    </row>
    <row r="208457" spans="47:47">
      <c r="AU208457" s="31"/>
    </row>
    <row r="208489" spans="47:47">
      <c r="AU208489" s="31"/>
    </row>
    <row r="208521" spans="47:47">
      <c r="AU208521" s="31"/>
    </row>
    <row r="208553" spans="47:47">
      <c r="AU208553" s="31"/>
    </row>
    <row r="208585" spans="47:47">
      <c r="AU208585" s="31"/>
    </row>
    <row r="208617" spans="47:47">
      <c r="AU208617" s="31"/>
    </row>
    <row r="208649" spans="47:47">
      <c r="AU208649" s="31"/>
    </row>
    <row r="208681" spans="47:47">
      <c r="AU208681" s="31"/>
    </row>
    <row r="208713" spans="47:47">
      <c r="AU208713" s="31"/>
    </row>
    <row r="208745" spans="47:47">
      <c r="AU208745" s="31"/>
    </row>
    <row r="208777" spans="47:47">
      <c r="AU208777" s="31"/>
    </row>
    <row r="208809" spans="47:47">
      <c r="AU208809" s="31"/>
    </row>
    <row r="208841" spans="47:47">
      <c r="AU208841" s="31"/>
    </row>
    <row r="208873" spans="47:47">
      <c r="AU208873" s="31"/>
    </row>
    <row r="208905" spans="47:47">
      <c r="AU208905" s="31"/>
    </row>
    <row r="208937" spans="47:47">
      <c r="AU208937" s="31"/>
    </row>
    <row r="208969" spans="47:47">
      <c r="AU208969" s="31"/>
    </row>
    <row r="209001" spans="47:47">
      <c r="AU209001" s="31"/>
    </row>
    <row r="209033" spans="47:47">
      <c r="AU209033" s="31"/>
    </row>
    <row r="209065" spans="47:47">
      <c r="AU209065" s="31"/>
    </row>
    <row r="209097" spans="47:47">
      <c r="AU209097" s="31"/>
    </row>
    <row r="209129" spans="47:47">
      <c r="AU209129" s="31"/>
    </row>
    <row r="209161" spans="47:47">
      <c r="AU209161" s="31"/>
    </row>
    <row r="209193" spans="47:47">
      <c r="AU209193" s="31"/>
    </row>
    <row r="209225" spans="47:47">
      <c r="AU209225" s="31"/>
    </row>
    <row r="209257" spans="47:47">
      <c r="AU209257" s="31"/>
    </row>
    <row r="209289" spans="47:47">
      <c r="AU209289" s="31"/>
    </row>
    <row r="209321" spans="47:47">
      <c r="AU209321" s="31"/>
    </row>
    <row r="209353" spans="47:47">
      <c r="AU209353" s="31"/>
    </row>
    <row r="209385" spans="47:47">
      <c r="AU209385" s="31"/>
    </row>
    <row r="209417" spans="47:47">
      <c r="AU209417" s="31"/>
    </row>
    <row r="209449" spans="47:47">
      <c r="AU209449" s="31"/>
    </row>
    <row r="209481" spans="47:47">
      <c r="AU209481" s="31"/>
    </row>
    <row r="209513" spans="47:47">
      <c r="AU209513" s="31"/>
    </row>
    <row r="209545" spans="47:47">
      <c r="AU209545" s="31"/>
    </row>
    <row r="209577" spans="47:47">
      <c r="AU209577" s="31"/>
    </row>
    <row r="209609" spans="47:47">
      <c r="AU209609" s="31"/>
    </row>
    <row r="209641" spans="47:47">
      <c r="AU209641" s="31"/>
    </row>
    <row r="209673" spans="47:47">
      <c r="AU209673" s="31"/>
    </row>
    <row r="209705" spans="47:47">
      <c r="AU209705" s="31"/>
    </row>
    <row r="209737" spans="47:47">
      <c r="AU209737" s="31"/>
    </row>
    <row r="209769" spans="47:47">
      <c r="AU209769" s="31"/>
    </row>
    <row r="209801" spans="47:47">
      <c r="AU209801" s="31"/>
    </row>
    <row r="209833" spans="47:47">
      <c r="AU209833" s="31"/>
    </row>
    <row r="209865" spans="47:47">
      <c r="AU209865" s="31"/>
    </row>
    <row r="209897" spans="47:47">
      <c r="AU209897" s="31"/>
    </row>
    <row r="209929" spans="47:47">
      <c r="AU209929" s="31"/>
    </row>
    <row r="209961" spans="47:47">
      <c r="AU209961" s="31"/>
    </row>
    <row r="209993" spans="47:47">
      <c r="AU209993" s="31"/>
    </row>
    <row r="210025" spans="47:47">
      <c r="AU210025" s="31"/>
    </row>
    <row r="210057" spans="47:47">
      <c r="AU210057" s="31"/>
    </row>
    <row r="210089" spans="47:47">
      <c r="AU210089" s="31"/>
    </row>
    <row r="210121" spans="47:47">
      <c r="AU210121" s="31"/>
    </row>
    <row r="210153" spans="47:47">
      <c r="AU210153" s="31"/>
    </row>
    <row r="210185" spans="47:47">
      <c r="AU210185" s="31"/>
    </row>
    <row r="210217" spans="47:47">
      <c r="AU210217" s="31"/>
    </row>
    <row r="210249" spans="47:47">
      <c r="AU210249" s="31"/>
    </row>
    <row r="210281" spans="47:47">
      <c r="AU210281" s="31"/>
    </row>
    <row r="210313" spans="47:47">
      <c r="AU210313" s="31"/>
    </row>
    <row r="210345" spans="47:47">
      <c r="AU210345" s="31"/>
    </row>
    <row r="210377" spans="47:47">
      <c r="AU210377" s="31"/>
    </row>
    <row r="210409" spans="47:47">
      <c r="AU210409" s="31"/>
    </row>
    <row r="210441" spans="47:47">
      <c r="AU210441" s="31"/>
    </row>
    <row r="210473" spans="47:47">
      <c r="AU210473" s="31"/>
    </row>
    <row r="210505" spans="47:47">
      <c r="AU210505" s="31"/>
    </row>
    <row r="210537" spans="47:47">
      <c r="AU210537" s="31"/>
    </row>
    <row r="210569" spans="47:47">
      <c r="AU210569" s="31"/>
    </row>
    <row r="210601" spans="47:47">
      <c r="AU210601" s="31"/>
    </row>
    <row r="210633" spans="47:47">
      <c r="AU210633" s="31"/>
    </row>
    <row r="210665" spans="47:47">
      <c r="AU210665" s="31"/>
    </row>
    <row r="210697" spans="47:47">
      <c r="AU210697" s="31"/>
    </row>
    <row r="210729" spans="47:47">
      <c r="AU210729" s="31"/>
    </row>
    <row r="210761" spans="47:47">
      <c r="AU210761" s="31"/>
    </row>
    <row r="210793" spans="47:47">
      <c r="AU210793" s="31"/>
    </row>
    <row r="210825" spans="47:47">
      <c r="AU210825" s="31"/>
    </row>
    <row r="210857" spans="47:47">
      <c r="AU210857" s="31"/>
    </row>
    <row r="210889" spans="47:47">
      <c r="AU210889" s="31"/>
    </row>
    <row r="210921" spans="47:47">
      <c r="AU210921" s="31"/>
    </row>
    <row r="210953" spans="47:47">
      <c r="AU210953" s="31"/>
    </row>
    <row r="210985" spans="47:47">
      <c r="AU210985" s="31"/>
    </row>
    <row r="211017" spans="47:47">
      <c r="AU211017" s="31"/>
    </row>
    <row r="211049" spans="47:47">
      <c r="AU211049" s="31"/>
    </row>
    <row r="211081" spans="47:47">
      <c r="AU211081" s="31"/>
    </row>
    <row r="211113" spans="47:47">
      <c r="AU211113" s="31"/>
    </row>
    <row r="211145" spans="47:47">
      <c r="AU211145" s="31"/>
    </row>
    <row r="211177" spans="47:47">
      <c r="AU211177" s="31"/>
    </row>
    <row r="211209" spans="47:47">
      <c r="AU211209" s="31"/>
    </row>
    <row r="211241" spans="47:47">
      <c r="AU211241" s="31"/>
    </row>
    <row r="211273" spans="47:47">
      <c r="AU211273" s="31"/>
    </row>
    <row r="211305" spans="47:47">
      <c r="AU211305" s="31"/>
    </row>
    <row r="211337" spans="47:47">
      <c r="AU211337" s="31"/>
    </row>
    <row r="211369" spans="47:47">
      <c r="AU211369" s="31"/>
    </row>
    <row r="211401" spans="47:47">
      <c r="AU211401" s="31"/>
    </row>
    <row r="211433" spans="47:47">
      <c r="AU211433" s="31"/>
    </row>
    <row r="211465" spans="47:47">
      <c r="AU211465" s="31"/>
    </row>
    <row r="211497" spans="47:47">
      <c r="AU211497" s="31"/>
    </row>
    <row r="211529" spans="47:47">
      <c r="AU211529" s="31"/>
    </row>
    <row r="211561" spans="47:47">
      <c r="AU211561" s="31"/>
    </row>
    <row r="211593" spans="47:47">
      <c r="AU211593" s="31"/>
    </row>
    <row r="211625" spans="47:47">
      <c r="AU211625" s="31"/>
    </row>
    <row r="211657" spans="47:47">
      <c r="AU211657" s="31"/>
    </row>
    <row r="211689" spans="47:47">
      <c r="AU211689" s="31"/>
    </row>
    <row r="211721" spans="47:47">
      <c r="AU211721" s="31"/>
    </row>
    <row r="211753" spans="47:47">
      <c r="AU211753" s="31"/>
    </row>
    <row r="211785" spans="47:47">
      <c r="AU211785" s="31"/>
    </row>
    <row r="211817" spans="47:47">
      <c r="AU211817" s="31"/>
    </row>
    <row r="211849" spans="47:47">
      <c r="AU211849" s="31"/>
    </row>
    <row r="211881" spans="47:47">
      <c r="AU211881" s="31"/>
    </row>
    <row r="211913" spans="47:47">
      <c r="AU211913" s="31"/>
    </row>
    <row r="211945" spans="47:47">
      <c r="AU211945" s="31"/>
    </row>
    <row r="211977" spans="47:47">
      <c r="AU211977" s="31"/>
    </row>
    <row r="212009" spans="47:47">
      <c r="AU212009" s="31"/>
    </row>
    <row r="212041" spans="47:47">
      <c r="AU212041" s="31"/>
    </row>
    <row r="212073" spans="47:47">
      <c r="AU212073" s="31"/>
    </row>
    <row r="212105" spans="47:47">
      <c r="AU212105" s="31"/>
    </row>
    <row r="212137" spans="47:47">
      <c r="AU212137" s="31"/>
    </row>
    <row r="212169" spans="47:47">
      <c r="AU212169" s="31"/>
    </row>
    <row r="212201" spans="47:47">
      <c r="AU212201" s="31"/>
    </row>
    <row r="212233" spans="47:47">
      <c r="AU212233" s="31"/>
    </row>
    <row r="212265" spans="47:47">
      <c r="AU212265" s="31"/>
    </row>
    <row r="212297" spans="47:47">
      <c r="AU212297" s="31"/>
    </row>
    <row r="212329" spans="47:47">
      <c r="AU212329" s="31"/>
    </row>
    <row r="212361" spans="47:47">
      <c r="AU212361" s="31"/>
    </row>
    <row r="212393" spans="47:47">
      <c r="AU212393" s="31"/>
    </row>
    <row r="212425" spans="47:47">
      <c r="AU212425" s="31"/>
    </row>
    <row r="212457" spans="47:47">
      <c r="AU212457" s="31"/>
    </row>
    <row r="212489" spans="47:47">
      <c r="AU212489" s="31"/>
    </row>
    <row r="212521" spans="47:47">
      <c r="AU212521" s="31"/>
    </row>
    <row r="212553" spans="47:47">
      <c r="AU212553" s="31"/>
    </row>
    <row r="212585" spans="47:47">
      <c r="AU212585" s="31"/>
    </row>
    <row r="212617" spans="47:47">
      <c r="AU212617" s="31"/>
    </row>
    <row r="212649" spans="47:47">
      <c r="AU212649" s="31"/>
    </row>
    <row r="212681" spans="47:47">
      <c r="AU212681" s="31"/>
    </row>
    <row r="212713" spans="47:47">
      <c r="AU212713" s="31"/>
    </row>
    <row r="212745" spans="47:47">
      <c r="AU212745" s="31"/>
    </row>
    <row r="212777" spans="47:47">
      <c r="AU212777" s="31"/>
    </row>
    <row r="212809" spans="47:47">
      <c r="AU212809" s="31"/>
    </row>
    <row r="212841" spans="47:47">
      <c r="AU212841" s="31"/>
    </row>
    <row r="212873" spans="47:47">
      <c r="AU212873" s="31"/>
    </row>
    <row r="212905" spans="47:47">
      <c r="AU212905" s="31"/>
    </row>
    <row r="212937" spans="47:47">
      <c r="AU212937" s="31"/>
    </row>
    <row r="212969" spans="47:47">
      <c r="AU212969" s="31"/>
    </row>
    <row r="213001" spans="47:47">
      <c r="AU213001" s="31"/>
    </row>
    <row r="213033" spans="47:47">
      <c r="AU213033" s="31"/>
    </row>
    <row r="213065" spans="47:47">
      <c r="AU213065" s="31"/>
    </row>
    <row r="213097" spans="47:47">
      <c r="AU213097" s="31"/>
    </row>
    <row r="213129" spans="47:47">
      <c r="AU213129" s="31"/>
    </row>
    <row r="213161" spans="47:47">
      <c r="AU213161" s="31"/>
    </row>
    <row r="213193" spans="47:47">
      <c r="AU213193" s="31"/>
    </row>
    <row r="213225" spans="47:47">
      <c r="AU213225" s="31"/>
    </row>
    <row r="213257" spans="47:47">
      <c r="AU213257" s="31"/>
    </row>
    <row r="213289" spans="47:47">
      <c r="AU213289" s="31"/>
    </row>
    <row r="213321" spans="47:47">
      <c r="AU213321" s="31"/>
    </row>
    <row r="213353" spans="47:47">
      <c r="AU213353" s="31"/>
    </row>
    <row r="213385" spans="47:47">
      <c r="AU213385" s="31"/>
    </row>
    <row r="213417" spans="47:47">
      <c r="AU213417" s="31"/>
    </row>
    <row r="213449" spans="47:47">
      <c r="AU213449" s="31"/>
    </row>
    <row r="213481" spans="47:47">
      <c r="AU213481" s="31"/>
    </row>
    <row r="213513" spans="47:47">
      <c r="AU213513" s="31"/>
    </row>
    <row r="213545" spans="47:47">
      <c r="AU213545" s="31"/>
    </row>
    <row r="213577" spans="47:47">
      <c r="AU213577" s="31"/>
    </row>
    <row r="213609" spans="47:47">
      <c r="AU213609" s="31"/>
    </row>
    <row r="213641" spans="47:47">
      <c r="AU213641" s="31"/>
    </row>
    <row r="213673" spans="47:47">
      <c r="AU213673" s="31"/>
    </row>
    <row r="213705" spans="47:47">
      <c r="AU213705" s="31"/>
    </row>
    <row r="213737" spans="47:47">
      <c r="AU213737" s="31"/>
    </row>
    <row r="213769" spans="47:47">
      <c r="AU213769" s="31"/>
    </row>
    <row r="213801" spans="47:47">
      <c r="AU213801" s="31"/>
    </row>
    <row r="213833" spans="47:47">
      <c r="AU213833" s="31"/>
    </row>
    <row r="213865" spans="47:47">
      <c r="AU213865" s="31"/>
    </row>
    <row r="213897" spans="47:47">
      <c r="AU213897" s="31"/>
    </row>
    <row r="213929" spans="47:47">
      <c r="AU213929" s="31"/>
    </row>
    <row r="213961" spans="47:47">
      <c r="AU213961" s="31"/>
    </row>
    <row r="213993" spans="47:47">
      <c r="AU213993" s="31"/>
    </row>
    <row r="214025" spans="47:47">
      <c r="AU214025" s="31"/>
    </row>
    <row r="214057" spans="47:47">
      <c r="AU214057" s="31"/>
    </row>
    <row r="214089" spans="47:47">
      <c r="AU214089" s="31"/>
    </row>
    <row r="214121" spans="47:47">
      <c r="AU214121" s="31"/>
    </row>
    <row r="214153" spans="47:47">
      <c r="AU214153" s="31"/>
    </row>
    <row r="214185" spans="47:47">
      <c r="AU214185" s="31"/>
    </row>
    <row r="214217" spans="47:47">
      <c r="AU214217" s="31"/>
    </row>
    <row r="214249" spans="47:47">
      <c r="AU214249" s="31"/>
    </row>
    <row r="214281" spans="47:47">
      <c r="AU214281" s="31"/>
    </row>
    <row r="214313" spans="47:47">
      <c r="AU214313" s="31"/>
    </row>
    <row r="214345" spans="47:47">
      <c r="AU214345" s="31"/>
    </row>
    <row r="214377" spans="47:47">
      <c r="AU214377" s="31"/>
    </row>
    <row r="214409" spans="47:47">
      <c r="AU214409" s="31"/>
    </row>
    <row r="214441" spans="47:47">
      <c r="AU214441" s="31"/>
    </row>
    <row r="214473" spans="47:47">
      <c r="AU214473" s="31"/>
    </row>
    <row r="214505" spans="47:47">
      <c r="AU214505" s="31"/>
    </row>
    <row r="214537" spans="47:47">
      <c r="AU214537" s="31"/>
    </row>
    <row r="214569" spans="47:47">
      <c r="AU214569" s="31"/>
    </row>
    <row r="214601" spans="47:47">
      <c r="AU214601" s="31"/>
    </row>
    <row r="214633" spans="47:47">
      <c r="AU214633" s="31"/>
    </row>
    <row r="214665" spans="47:47">
      <c r="AU214665" s="31"/>
    </row>
    <row r="214697" spans="47:47">
      <c r="AU214697" s="31"/>
    </row>
    <row r="214729" spans="47:47">
      <c r="AU214729" s="31"/>
    </row>
    <row r="214761" spans="47:47">
      <c r="AU214761" s="31"/>
    </row>
    <row r="214793" spans="47:47">
      <c r="AU214793" s="31"/>
    </row>
    <row r="214825" spans="47:47">
      <c r="AU214825" s="31"/>
    </row>
    <row r="214857" spans="47:47">
      <c r="AU214857" s="31"/>
    </row>
    <row r="214889" spans="47:47">
      <c r="AU214889" s="31"/>
    </row>
    <row r="214921" spans="47:47">
      <c r="AU214921" s="31"/>
    </row>
    <row r="214953" spans="47:47">
      <c r="AU214953" s="31"/>
    </row>
    <row r="214985" spans="47:47">
      <c r="AU214985" s="31"/>
    </row>
    <row r="215017" spans="47:47">
      <c r="AU215017" s="31"/>
    </row>
    <row r="215049" spans="47:47">
      <c r="AU215049" s="31"/>
    </row>
    <row r="215081" spans="47:47">
      <c r="AU215081" s="31"/>
    </row>
    <row r="215113" spans="47:47">
      <c r="AU215113" s="31"/>
    </row>
    <row r="215145" spans="47:47">
      <c r="AU215145" s="31"/>
    </row>
    <row r="215177" spans="47:47">
      <c r="AU215177" s="31"/>
    </row>
    <row r="215209" spans="47:47">
      <c r="AU215209" s="31"/>
    </row>
    <row r="215241" spans="47:47">
      <c r="AU215241" s="31"/>
    </row>
    <row r="215273" spans="47:47">
      <c r="AU215273" s="31"/>
    </row>
    <row r="215305" spans="47:47">
      <c r="AU215305" s="31"/>
    </row>
    <row r="215337" spans="47:47">
      <c r="AU215337" s="31"/>
    </row>
    <row r="215369" spans="47:47">
      <c r="AU215369" s="31"/>
    </row>
    <row r="215401" spans="47:47">
      <c r="AU215401" s="31"/>
    </row>
    <row r="215433" spans="47:47">
      <c r="AU215433" s="31"/>
    </row>
    <row r="215465" spans="47:47">
      <c r="AU215465" s="31"/>
    </row>
    <row r="215497" spans="47:47">
      <c r="AU215497" s="31"/>
    </row>
    <row r="215529" spans="47:47">
      <c r="AU215529" s="31"/>
    </row>
    <row r="215561" spans="47:47">
      <c r="AU215561" s="31"/>
    </row>
    <row r="215593" spans="47:47">
      <c r="AU215593" s="31"/>
    </row>
    <row r="215625" spans="47:47">
      <c r="AU215625" s="31"/>
    </row>
    <row r="215657" spans="47:47">
      <c r="AU215657" s="31"/>
    </row>
    <row r="215689" spans="47:47">
      <c r="AU215689" s="31"/>
    </row>
    <row r="215721" spans="47:47">
      <c r="AU215721" s="31"/>
    </row>
    <row r="215753" spans="47:47">
      <c r="AU215753" s="31"/>
    </row>
    <row r="215785" spans="47:47">
      <c r="AU215785" s="31"/>
    </row>
    <row r="215817" spans="47:47">
      <c r="AU215817" s="31"/>
    </row>
    <row r="215849" spans="47:47">
      <c r="AU215849" s="31"/>
    </row>
    <row r="215881" spans="47:47">
      <c r="AU215881" s="31"/>
    </row>
    <row r="215913" spans="47:47">
      <c r="AU215913" s="31"/>
    </row>
    <row r="215945" spans="47:47">
      <c r="AU215945" s="31"/>
    </row>
    <row r="215977" spans="47:47">
      <c r="AU215977" s="31"/>
    </row>
    <row r="216009" spans="47:47">
      <c r="AU216009" s="31"/>
    </row>
    <row r="216041" spans="47:47">
      <c r="AU216041" s="31"/>
    </row>
    <row r="216073" spans="47:47">
      <c r="AU216073" s="31"/>
    </row>
    <row r="216105" spans="47:47">
      <c r="AU216105" s="31"/>
    </row>
    <row r="216137" spans="47:47">
      <c r="AU216137" s="31"/>
    </row>
    <row r="216169" spans="47:47">
      <c r="AU216169" s="31"/>
    </row>
    <row r="216201" spans="47:47">
      <c r="AU216201" s="31"/>
    </row>
    <row r="216233" spans="47:47">
      <c r="AU216233" s="31"/>
    </row>
    <row r="216265" spans="47:47">
      <c r="AU216265" s="31"/>
    </row>
    <row r="216297" spans="47:47">
      <c r="AU216297" s="31"/>
    </row>
    <row r="216329" spans="47:47">
      <c r="AU216329" s="31"/>
    </row>
    <row r="216361" spans="47:47">
      <c r="AU216361" s="31"/>
    </row>
    <row r="216393" spans="47:47">
      <c r="AU216393" s="31"/>
    </row>
    <row r="216425" spans="47:47">
      <c r="AU216425" s="31"/>
    </row>
    <row r="216457" spans="47:47">
      <c r="AU216457" s="31"/>
    </row>
    <row r="216489" spans="47:47">
      <c r="AU216489" s="31"/>
    </row>
    <row r="216521" spans="47:47">
      <c r="AU216521" s="31"/>
    </row>
    <row r="216553" spans="47:47">
      <c r="AU216553" s="31"/>
    </row>
    <row r="216585" spans="47:47">
      <c r="AU216585" s="31"/>
    </row>
    <row r="216617" spans="47:47">
      <c r="AU216617" s="31"/>
    </row>
    <row r="216649" spans="47:47">
      <c r="AU216649" s="31"/>
    </row>
    <row r="216681" spans="47:47">
      <c r="AU216681" s="31"/>
    </row>
    <row r="216713" spans="47:47">
      <c r="AU216713" s="31"/>
    </row>
    <row r="216745" spans="47:47">
      <c r="AU216745" s="31"/>
    </row>
    <row r="216777" spans="47:47">
      <c r="AU216777" s="31"/>
    </row>
    <row r="216809" spans="47:47">
      <c r="AU216809" s="31"/>
    </row>
    <row r="216841" spans="47:47">
      <c r="AU216841" s="31"/>
    </row>
    <row r="216873" spans="47:47">
      <c r="AU216873" s="31"/>
    </row>
    <row r="216905" spans="47:47">
      <c r="AU216905" s="31"/>
    </row>
    <row r="216937" spans="47:47">
      <c r="AU216937" s="31"/>
    </row>
    <row r="216969" spans="47:47">
      <c r="AU216969" s="31"/>
    </row>
    <row r="217001" spans="47:47">
      <c r="AU217001" s="31"/>
    </row>
    <row r="217033" spans="47:47">
      <c r="AU217033" s="31"/>
    </row>
    <row r="217065" spans="47:47">
      <c r="AU217065" s="31"/>
    </row>
    <row r="217097" spans="47:47">
      <c r="AU217097" s="31"/>
    </row>
    <row r="217129" spans="47:47">
      <c r="AU217129" s="31"/>
    </row>
    <row r="217161" spans="47:47">
      <c r="AU217161" s="31"/>
    </row>
    <row r="217193" spans="47:47">
      <c r="AU217193" s="31"/>
    </row>
    <row r="217225" spans="47:47">
      <c r="AU217225" s="31"/>
    </row>
    <row r="217257" spans="47:47">
      <c r="AU217257" s="31"/>
    </row>
    <row r="217289" spans="47:47">
      <c r="AU217289" s="31"/>
    </row>
    <row r="217321" spans="47:47">
      <c r="AU217321" s="31"/>
    </row>
    <row r="217353" spans="47:47">
      <c r="AU217353" s="31"/>
    </row>
    <row r="217385" spans="47:47">
      <c r="AU217385" s="31"/>
    </row>
    <row r="217417" spans="47:47">
      <c r="AU217417" s="31"/>
    </row>
    <row r="217449" spans="47:47">
      <c r="AU217449" s="31"/>
    </row>
    <row r="217481" spans="47:47">
      <c r="AU217481" s="31"/>
    </row>
    <row r="217513" spans="47:47">
      <c r="AU217513" s="31"/>
    </row>
    <row r="217545" spans="47:47">
      <c r="AU217545" s="31"/>
    </row>
    <row r="217577" spans="47:47">
      <c r="AU217577" s="31"/>
    </row>
    <row r="217609" spans="47:47">
      <c r="AU217609" s="31"/>
    </row>
    <row r="217641" spans="47:47">
      <c r="AU217641" s="31"/>
    </row>
    <row r="217673" spans="47:47">
      <c r="AU217673" s="31"/>
    </row>
    <row r="217705" spans="47:47">
      <c r="AU217705" s="31"/>
    </row>
    <row r="217737" spans="47:47">
      <c r="AU217737" s="31"/>
    </row>
    <row r="217769" spans="47:47">
      <c r="AU217769" s="31"/>
    </row>
    <row r="217801" spans="47:47">
      <c r="AU217801" s="31"/>
    </row>
    <row r="217833" spans="47:47">
      <c r="AU217833" s="31"/>
    </row>
    <row r="217865" spans="47:47">
      <c r="AU217865" s="31"/>
    </row>
    <row r="217897" spans="47:47">
      <c r="AU217897" s="31"/>
    </row>
    <row r="217929" spans="47:47">
      <c r="AU217929" s="31"/>
    </row>
    <row r="217961" spans="47:47">
      <c r="AU217961" s="31"/>
    </row>
    <row r="217993" spans="47:47">
      <c r="AU217993" s="31"/>
    </row>
    <row r="218025" spans="47:47">
      <c r="AU218025" s="31"/>
    </row>
    <row r="218057" spans="47:47">
      <c r="AU218057" s="31"/>
    </row>
    <row r="218089" spans="47:47">
      <c r="AU218089" s="31"/>
    </row>
    <row r="218121" spans="47:47">
      <c r="AU218121" s="31"/>
    </row>
    <row r="218153" spans="47:47">
      <c r="AU218153" s="31"/>
    </row>
    <row r="218185" spans="47:47">
      <c r="AU218185" s="31"/>
    </row>
    <row r="218217" spans="47:47">
      <c r="AU218217" s="31"/>
    </row>
    <row r="218249" spans="47:47">
      <c r="AU218249" s="31"/>
    </row>
    <row r="218281" spans="47:47">
      <c r="AU218281" s="31"/>
    </row>
    <row r="218313" spans="47:47">
      <c r="AU218313" s="31"/>
    </row>
    <row r="218345" spans="47:47">
      <c r="AU218345" s="31"/>
    </row>
    <row r="218377" spans="47:47">
      <c r="AU218377" s="31"/>
    </row>
    <row r="218409" spans="47:47">
      <c r="AU218409" s="31"/>
    </row>
    <row r="218441" spans="47:47">
      <c r="AU218441" s="31"/>
    </row>
    <row r="218473" spans="47:47">
      <c r="AU218473" s="31"/>
    </row>
    <row r="218505" spans="47:47">
      <c r="AU218505" s="31"/>
    </row>
    <row r="218537" spans="47:47">
      <c r="AU218537" s="31"/>
    </row>
    <row r="218569" spans="47:47">
      <c r="AU218569" s="31"/>
    </row>
    <row r="218601" spans="47:47">
      <c r="AU218601" s="31"/>
    </row>
    <row r="218633" spans="47:47">
      <c r="AU218633" s="31"/>
    </row>
    <row r="218665" spans="47:47">
      <c r="AU218665" s="31"/>
    </row>
    <row r="218697" spans="47:47">
      <c r="AU218697" s="31"/>
    </row>
    <row r="218729" spans="47:47">
      <c r="AU218729" s="31"/>
    </row>
    <row r="218761" spans="47:47">
      <c r="AU218761" s="31"/>
    </row>
    <row r="218793" spans="47:47">
      <c r="AU218793" s="31"/>
    </row>
    <row r="218825" spans="47:47">
      <c r="AU218825" s="31"/>
    </row>
    <row r="218857" spans="47:47">
      <c r="AU218857" s="31"/>
    </row>
    <row r="218889" spans="47:47">
      <c r="AU218889" s="31"/>
    </row>
    <row r="218921" spans="47:47">
      <c r="AU218921" s="31"/>
    </row>
    <row r="218953" spans="47:47">
      <c r="AU218953" s="31"/>
    </row>
    <row r="218985" spans="47:47">
      <c r="AU218985" s="31"/>
    </row>
    <row r="219017" spans="47:47">
      <c r="AU219017" s="31"/>
    </row>
    <row r="219049" spans="47:47">
      <c r="AU219049" s="31"/>
    </row>
    <row r="219081" spans="47:47">
      <c r="AU219081" s="31"/>
    </row>
    <row r="219113" spans="47:47">
      <c r="AU219113" s="31"/>
    </row>
    <row r="219145" spans="47:47">
      <c r="AU219145" s="31"/>
    </row>
    <row r="219177" spans="47:47">
      <c r="AU219177" s="31"/>
    </row>
    <row r="219209" spans="47:47">
      <c r="AU219209" s="31"/>
    </row>
    <row r="219241" spans="47:47">
      <c r="AU219241" s="31"/>
    </row>
    <row r="219273" spans="47:47">
      <c r="AU219273" s="31"/>
    </row>
    <row r="219305" spans="47:47">
      <c r="AU219305" s="31"/>
    </row>
    <row r="219337" spans="47:47">
      <c r="AU219337" s="31"/>
    </row>
    <row r="219369" spans="47:47">
      <c r="AU219369" s="31"/>
    </row>
    <row r="219401" spans="47:47">
      <c r="AU219401" s="31"/>
    </row>
    <row r="219433" spans="47:47">
      <c r="AU219433" s="31"/>
    </row>
    <row r="219465" spans="47:47">
      <c r="AU219465" s="31"/>
    </row>
    <row r="219497" spans="47:47">
      <c r="AU219497" s="31"/>
    </row>
    <row r="219529" spans="47:47">
      <c r="AU219529" s="31"/>
    </row>
    <row r="219561" spans="47:47">
      <c r="AU219561" s="31"/>
    </row>
    <row r="219593" spans="47:47">
      <c r="AU219593" s="31"/>
    </row>
    <row r="219625" spans="47:47">
      <c r="AU219625" s="31"/>
    </row>
    <row r="219657" spans="47:47">
      <c r="AU219657" s="31"/>
    </row>
    <row r="219689" spans="47:47">
      <c r="AU219689" s="31"/>
    </row>
    <row r="219721" spans="47:47">
      <c r="AU219721" s="31"/>
    </row>
    <row r="219753" spans="47:47">
      <c r="AU219753" s="31"/>
    </row>
    <row r="219785" spans="47:47">
      <c r="AU219785" s="31"/>
    </row>
    <row r="219817" spans="47:47">
      <c r="AU219817" s="31"/>
    </row>
    <row r="219849" spans="47:47">
      <c r="AU219849" s="31"/>
    </row>
    <row r="219881" spans="47:47">
      <c r="AU219881" s="31"/>
    </row>
    <row r="219913" spans="47:47">
      <c r="AU219913" s="31"/>
    </row>
    <row r="219945" spans="47:47">
      <c r="AU219945" s="31"/>
    </row>
    <row r="219977" spans="47:47">
      <c r="AU219977" s="31"/>
    </row>
    <row r="220009" spans="47:47">
      <c r="AU220009" s="31"/>
    </row>
    <row r="220041" spans="47:47">
      <c r="AU220041" s="31"/>
    </row>
    <row r="220073" spans="47:47">
      <c r="AU220073" s="31"/>
    </row>
    <row r="220105" spans="47:47">
      <c r="AU220105" s="31"/>
    </row>
    <row r="220137" spans="47:47">
      <c r="AU220137" s="31"/>
    </row>
    <row r="220169" spans="47:47">
      <c r="AU220169" s="31"/>
    </row>
    <row r="220201" spans="47:47">
      <c r="AU220201" s="31"/>
    </row>
    <row r="220233" spans="47:47">
      <c r="AU220233" s="31"/>
    </row>
    <row r="220265" spans="47:47">
      <c r="AU220265" s="31"/>
    </row>
    <row r="220297" spans="47:47">
      <c r="AU220297" s="31"/>
    </row>
    <row r="220329" spans="47:47">
      <c r="AU220329" s="31"/>
    </row>
    <row r="220361" spans="47:47">
      <c r="AU220361" s="31"/>
    </row>
    <row r="220393" spans="47:47">
      <c r="AU220393" s="31"/>
    </row>
    <row r="220425" spans="47:47">
      <c r="AU220425" s="31"/>
    </row>
    <row r="220457" spans="47:47">
      <c r="AU220457" s="31"/>
    </row>
    <row r="220489" spans="47:47">
      <c r="AU220489" s="31"/>
    </row>
    <row r="220521" spans="47:47">
      <c r="AU220521" s="31"/>
    </row>
    <row r="220553" spans="47:47">
      <c r="AU220553" s="31"/>
    </row>
    <row r="220585" spans="47:47">
      <c r="AU220585" s="31"/>
    </row>
    <row r="220617" spans="47:47">
      <c r="AU220617" s="31"/>
    </row>
    <row r="220649" spans="47:47">
      <c r="AU220649" s="31"/>
    </row>
    <row r="220681" spans="47:47">
      <c r="AU220681" s="31"/>
    </row>
    <row r="220713" spans="47:47">
      <c r="AU220713" s="31"/>
    </row>
    <row r="220745" spans="47:47">
      <c r="AU220745" s="31"/>
    </row>
    <row r="220777" spans="47:47">
      <c r="AU220777" s="31"/>
    </row>
    <row r="220809" spans="47:47">
      <c r="AU220809" s="31"/>
    </row>
    <row r="220841" spans="47:47">
      <c r="AU220841" s="31"/>
    </row>
    <row r="220873" spans="47:47">
      <c r="AU220873" s="31"/>
    </row>
    <row r="220905" spans="47:47">
      <c r="AU220905" s="31"/>
    </row>
    <row r="220937" spans="47:47">
      <c r="AU220937" s="31"/>
    </row>
    <row r="220969" spans="47:47">
      <c r="AU220969" s="31"/>
    </row>
    <row r="221001" spans="47:47">
      <c r="AU221001" s="31"/>
    </row>
    <row r="221033" spans="47:47">
      <c r="AU221033" s="31"/>
    </row>
    <row r="221065" spans="47:47">
      <c r="AU221065" s="31"/>
    </row>
    <row r="221097" spans="47:47">
      <c r="AU221097" s="31"/>
    </row>
    <row r="221129" spans="47:47">
      <c r="AU221129" s="31"/>
    </row>
    <row r="221161" spans="47:47">
      <c r="AU221161" s="31"/>
    </row>
    <row r="221193" spans="47:47">
      <c r="AU221193" s="31"/>
    </row>
    <row r="221225" spans="47:47">
      <c r="AU221225" s="31"/>
    </row>
    <row r="221257" spans="47:47">
      <c r="AU221257" s="31"/>
    </row>
    <row r="221289" spans="47:47">
      <c r="AU221289" s="31"/>
    </row>
    <row r="221321" spans="47:47">
      <c r="AU221321" s="31"/>
    </row>
    <row r="221353" spans="47:47">
      <c r="AU221353" s="31"/>
    </row>
    <row r="221385" spans="47:47">
      <c r="AU221385" s="31"/>
    </row>
    <row r="221417" spans="47:47">
      <c r="AU221417" s="31"/>
    </row>
    <row r="221449" spans="47:47">
      <c r="AU221449" s="31"/>
    </row>
    <row r="221481" spans="47:47">
      <c r="AU221481" s="31"/>
    </row>
    <row r="221513" spans="47:47">
      <c r="AU221513" s="31"/>
    </row>
    <row r="221545" spans="47:47">
      <c r="AU221545" s="31"/>
    </row>
    <row r="221577" spans="47:47">
      <c r="AU221577" s="31"/>
    </row>
    <row r="221609" spans="47:47">
      <c r="AU221609" s="31"/>
    </row>
    <row r="221641" spans="47:47">
      <c r="AU221641" s="31"/>
    </row>
    <row r="221673" spans="47:47">
      <c r="AU221673" s="31"/>
    </row>
    <row r="221705" spans="47:47">
      <c r="AU221705" s="31"/>
    </row>
    <row r="221737" spans="47:47">
      <c r="AU221737" s="31"/>
    </row>
    <row r="221769" spans="47:47">
      <c r="AU221769" s="31"/>
    </row>
    <row r="221801" spans="47:47">
      <c r="AU221801" s="31"/>
    </row>
    <row r="221833" spans="47:47">
      <c r="AU221833" s="31"/>
    </row>
    <row r="221865" spans="47:47">
      <c r="AU221865" s="31"/>
    </row>
    <row r="221897" spans="47:47">
      <c r="AU221897" s="31"/>
    </row>
    <row r="221929" spans="47:47">
      <c r="AU221929" s="31"/>
    </row>
    <row r="221961" spans="47:47">
      <c r="AU221961" s="31"/>
    </row>
    <row r="221993" spans="47:47">
      <c r="AU221993" s="31"/>
    </row>
    <row r="222025" spans="47:47">
      <c r="AU222025" s="31"/>
    </row>
    <row r="222057" spans="47:47">
      <c r="AU222057" s="31"/>
    </row>
    <row r="222089" spans="47:47">
      <c r="AU222089" s="31"/>
    </row>
    <row r="222121" spans="47:47">
      <c r="AU222121" s="31"/>
    </row>
    <row r="222153" spans="47:47">
      <c r="AU222153" s="31"/>
    </row>
    <row r="222185" spans="47:47">
      <c r="AU222185" s="31"/>
    </row>
    <row r="222217" spans="47:47">
      <c r="AU222217" s="31"/>
    </row>
    <row r="222249" spans="47:47">
      <c r="AU222249" s="31"/>
    </row>
    <row r="222281" spans="47:47">
      <c r="AU222281" s="31"/>
    </row>
    <row r="222313" spans="47:47">
      <c r="AU222313" s="31"/>
    </row>
    <row r="222345" spans="47:47">
      <c r="AU222345" s="31"/>
    </row>
    <row r="222377" spans="47:47">
      <c r="AU222377" s="31"/>
    </row>
    <row r="222409" spans="47:47">
      <c r="AU222409" s="31"/>
    </row>
    <row r="222441" spans="47:47">
      <c r="AU222441" s="31"/>
    </row>
    <row r="222473" spans="47:47">
      <c r="AU222473" s="31"/>
    </row>
    <row r="222505" spans="47:47">
      <c r="AU222505" s="31"/>
    </row>
    <row r="222537" spans="47:47">
      <c r="AU222537" s="31"/>
    </row>
    <row r="222569" spans="47:47">
      <c r="AU222569" s="31"/>
    </row>
    <row r="222601" spans="47:47">
      <c r="AU222601" s="31"/>
    </row>
    <row r="222633" spans="47:47">
      <c r="AU222633" s="31"/>
    </row>
    <row r="222665" spans="47:47">
      <c r="AU222665" s="31"/>
    </row>
    <row r="222697" spans="47:47">
      <c r="AU222697" s="31"/>
    </row>
    <row r="222729" spans="47:47">
      <c r="AU222729" s="31"/>
    </row>
    <row r="222761" spans="47:47">
      <c r="AU222761" s="31"/>
    </row>
    <row r="222793" spans="47:47">
      <c r="AU222793" s="31"/>
    </row>
    <row r="222825" spans="47:47">
      <c r="AU222825" s="31"/>
    </row>
    <row r="222857" spans="47:47">
      <c r="AU222857" s="31"/>
    </row>
    <row r="222889" spans="47:47">
      <c r="AU222889" s="31"/>
    </row>
    <row r="222921" spans="47:47">
      <c r="AU222921" s="31"/>
    </row>
    <row r="222953" spans="47:47">
      <c r="AU222953" s="31"/>
    </row>
    <row r="222985" spans="47:47">
      <c r="AU222985" s="31"/>
    </row>
    <row r="223017" spans="47:47">
      <c r="AU223017" s="31"/>
    </row>
    <row r="223049" spans="47:47">
      <c r="AU223049" s="31"/>
    </row>
    <row r="223081" spans="47:47">
      <c r="AU223081" s="31"/>
    </row>
    <row r="223113" spans="47:47">
      <c r="AU223113" s="31"/>
    </row>
    <row r="223145" spans="47:47">
      <c r="AU223145" s="31"/>
    </row>
    <row r="223177" spans="47:47">
      <c r="AU223177" s="31"/>
    </row>
    <row r="223209" spans="47:47">
      <c r="AU223209" s="31"/>
    </row>
    <row r="223241" spans="47:47">
      <c r="AU223241" s="31"/>
    </row>
    <row r="223273" spans="47:47">
      <c r="AU223273" s="31"/>
    </row>
    <row r="223305" spans="47:47">
      <c r="AU223305" s="31"/>
    </row>
    <row r="223337" spans="47:47">
      <c r="AU223337" s="31"/>
    </row>
    <row r="223369" spans="47:47">
      <c r="AU223369" s="31"/>
    </row>
    <row r="223401" spans="47:47">
      <c r="AU223401" s="31"/>
    </row>
    <row r="223433" spans="47:47">
      <c r="AU223433" s="31"/>
    </row>
    <row r="223465" spans="47:47">
      <c r="AU223465" s="31"/>
    </row>
    <row r="223497" spans="47:47">
      <c r="AU223497" s="31"/>
    </row>
    <row r="223529" spans="47:47">
      <c r="AU223529" s="31"/>
    </row>
    <row r="223561" spans="47:47">
      <c r="AU223561" s="31"/>
    </row>
    <row r="223593" spans="47:47">
      <c r="AU223593" s="31"/>
    </row>
    <row r="223625" spans="47:47">
      <c r="AU223625" s="31"/>
    </row>
    <row r="223657" spans="47:47">
      <c r="AU223657" s="31"/>
    </row>
    <row r="223689" spans="47:47">
      <c r="AU223689" s="31"/>
    </row>
    <row r="223721" spans="47:47">
      <c r="AU223721" s="31"/>
    </row>
    <row r="223753" spans="47:47">
      <c r="AU223753" s="31"/>
    </row>
    <row r="223785" spans="47:47">
      <c r="AU223785" s="31"/>
    </row>
    <row r="223817" spans="47:47">
      <c r="AU223817" s="31"/>
    </row>
    <row r="223849" spans="47:47">
      <c r="AU223849" s="31"/>
    </row>
    <row r="223881" spans="47:47">
      <c r="AU223881" s="31"/>
    </row>
    <row r="223913" spans="47:47">
      <c r="AU223913" s="31"/>
    </row>
    <row r="223945" spans="47:47">
      <c r="AU223945" s="31"/>
    </row>
    <row r="223977" spans="47:47">
      <c r="AU223977" s="31"/>
    </row>
    <row r="224009" spans="47:47">
      <c r="AU224009" s="31"/>
    </row>
    <row r="224041" spans="47:47">
      <c r="AU224041" s="31"/>
    </row>
    <row r="224073" spans="47:47">
      <c r="AU224073" s="31"/>
    </row>
    <row r="224105" spans="47:47">
      <c r="AU224105" s="31"/>
    </row>
    <row r="224137" spans="47:47">
      <c r="AU224137" s="31"/>
    </row>
    <row r="224169" spans="47:47">
      <c r="AU224169" s="31"/>
    </row>
    <row r="224201" spans="47:47">
      <c r="AU224201" s="31"/>
    </row>
    <row r="224233" spans="47:47">
      <c r="AU224233" s="31"/>
    </row>
    <row r="224265" spans="47:47">
      <c r="AU224265" s="31"/>
    </row>
    <row r="224297" spans="47:47">
      <c r="AU224297" s="31"/>
    </row>
    <row r="224329" spans="47:47">
      <c r="AU224329" s="31"/>
    </row>
    <row r="224361" spans="47:47">
      <c r="AU224361" s="31"/>
    </row>
    <row r="224393" spans="47:47">
      <c r="AU224393" s="31"/>
    </row>
    <row r="224425" spans="47:47">
      <c r="AU224425" s="31"/>
    </row>
    <row r="224457" spans="47:47">
      <c r="AU224457" s="31"/>
    </row>
    <row r="224489" spans="47:47">
      <c r="AU224489" s="31"/>
    </row>
    <row r="224521" spans="47:47">
      <c r="AU224521" s="31"/>
    </row>
    <row r="224553" spans="47:47">
      <c r="AU224553" s="31"/>
    </row>
    <row r="224585" spans="47:47">
      <c r="AU224585" s="31"/>
    </row>
    <row r="224617" spans="47:47">
      <c r="AU224617" s="31"/>
    </row>
    <row r="224649" spans="47:47">
      <c r="AU224649" s="31"/>
    </row>
    <row r="224681" spans="47:47">
      <c r="AU224681" s="31"/>
    </row>
    <row r="224713" spans="47:47">
      <c r="AU224713" s="31"/>
    </row>
    <row r="224745" spans="47:47">
      <c r="AU224745" s="31"/>
    </row>
    <row r="224777" spans="47:47">
      <c r="AU224777" s="31"/>
    </row>
    <row r="224809" spans="47:47">
      <c r="AU224809" s="31"/>
    </row>
    <row r="224841" spans="47:47">
      <c r="AU224841" s="31"/>
    </row>
    <row r="224873" spans="47:47">
      <c r="AU224873" s="31"/>
    </row>
    <row r="224905" spans="47:47">
      <c r="AU224905" s="31"/>
    </row>
    <row r="224937" spans="47:47">
      <c r="AU224937" s="31"/>
    </row>
    <row r="224969" spans="47:47">
      <c r="AU224969" s="31"/>
    </row>
    <row r="225001" spans="47:47">
      <c r="AU225001" s="31"/>
    </row>
    <row r="225033" spans="47:47">
      <c r="AU225033" s="31"/>
    </row>
    <row r="225065" spans="47:47">
      <c r="AU225065" s="31"/>
    </row>
    <row r="225097" spans="47:47">
      <c r="AU225097" s="31"/>
    </row>
    <row r="225129" spans="47:47">
      <c r="AU225129" s="31"/>
    </row>
    <row r="225161" spans="47:47">
      <c r="AU225161" s="31"/>
    </row>
    <row r="225193" spans="47:47">
      <c r="AU225193" s="31"/>
    </row>
    <row r="225225" spans="47:47">
      <c r="AU225225" s="31"/>
    </row>
    <row r="225257" spans="47:47">
      <c r="AU225257" s="31"/>
    </row>
    <row r="225289" spans="47:47">
      <c r="AU225289" s="31"/>
    </row>
    <row r="225321" spans="47:47">
      <c r="AU225321" s="31"/>
    </row>
    <row r="225353" spans="47:47">
      <c r="AU225353" s="31"/>
    </row>
    <row r="225385" spans="47:47">
      <c r="AU225385" s="31"/>
    </row>
    <row r="225417" spans="47:47">
      <c r="AU225417" s="31"/>
    </row>
    <row r="225449" spans="47:47">
      <c r="AU225449" s="31"/>
    </row>
    <row r="225481" spans="47:47">
      <c r="AU225481" s="31"/>
    </row>
    <row r="225513" spans="47:47">
      <c r="AU225513" s="31"/>
    </row>
    <row r="225545" spans="47:47">
      <c r="AU225545" s="31"/>
    </row>
    <row r="225577" spans="47:47">
      <c r="AU225577" s="31"/>
    </row>
    <row r="225609" spans="47:47">
      <c r="AU225609" s="31"/>
    </row>
    <row r="225641" spans="47:47">
      <c r="AU225641" s="31"/>
    </row>
    <row r="225673" spans="47:47">
      <c r="AU225673" s="31"/>
    </row>
    <row r="225705" spans="47:47">
      <c r="AU225705" s="31"/>
    </row>
    <row r="225737" spans="47:47">
      <c r="AU225737" s="31"/>
    </row>
    <row r="225769" spans="47:47">
      <c r="AU225769" s="31"/>
    </row>
    <row r="225801" spans="47:47">
      <c r="AU225801" s="31"/>
    </row>
    <row r="225833" spans="47:47">
      <c r="AU225833" s="31"/>
    </row>
    <row r="225865" spans="47:47">
      <c r="AU225865" s="31"/>
    </row>
    <row r="225897" spans="47:47">
      <c r="AU225897" s="31"/>
    </row>
    <row r="225929" spans="47:47">
      <c r="AU225929" s="31"/>
    </row>
    <row r="225961" spans="47:47">
      <c r="AU225961" s="31"/>
    </row>
    <row r="225993" spans="47:47">
      <c r="AU225993" s="31"/>
    </row>
    <row r="226025" spans="47:47">
      <c r="AU226025" s="31"/>
    </row>
    <row r="226057" spans="47:47">
      <c r="AU226057" s="31"/>
    </row>
    <row r="226089" spans="47:47">
      <c r="AU226089" s="31"/>
    </row>
    <row r="226121" spans="47:47">
      <c r="AU226121" s="31"/>
    </row>
    <row r="226153" spans="47:47">
      <c r="AU226153" s="31"/>
    </row>
    <row r="226185" spans="47:47">
      <c r="AU226185" s="31"/>
    </row>
    <row r="226217" spans="47:47">
      <c r="AU226217" s="31"/>
    </row>
    <row r="226249" spans="47:47">
      <c r="AU226249" s="31"/>
    </row>
    <row r="226281" spans="47:47">
      <c r="AU226281" s="31"/>
    </row>
    <row r="226313" spans="47:47">
      <c r="AU226313" s="31"/>
    </row>
    <row r="226345" spans="47:47">
      <c r="AU226345" s="31"/>
    </row>
    <row r="226377" spans="47:47">
      <c r="AU226377" s="31"/>
    </row>
    <row r="226409" spans="47:47">
      <c r="AU226409" s="31"/>
    </row>
    <row r="226441" spans="47:47">
      <c r="AU226441" s="31"/>
    </row>
    <row r="226473" spans="47:47">
      <c r="AU226473" s="31"/>
    </row>
    <row r="226505" spans="47:47">
      <c r="AU226505" s="31"/>
    </row>
    <row r="226537" spans="47:47">
      <c r="AU226537" s="31"/>
    </row>
    <row r="226569" spans="47:47">
      <c r="AU226569" s="31"/>
    </row>
    <row r="226601" spans="47:47">
      <c r="AU226601" s="31"/>
    </row>
    <row r="226633" spans="47:47">
      <c r="AU226633" s="31"/>
    </row>
    <row r="226665" spans="47:47">
      <c r="AU226665" s="31"/>
    </row>
    <row r="226697" spans="47:47">
      <c r="AU226697" s="31"/>
    </row>
    <row r="226729" spans="47:47">
      <c r="AU226729" s="31"/>
    </row>
    <row r="226761" spans="47:47">
      <c r="AU226761" s="31"/>
    </row>
    <row r="226793" spans="47:47">
      <c r="AU226793" s="31"/>
    </row>
    <row r="226825" spans="47:47">
      <c r="AU226825" s="31"/>
    </row>
    <row r="226857" spans="47:47">
      <c r="AU226857" s="31"/>
    </row>
    <row r="226889" spans="47:47">
      <c r="AU226889" s="31"/>
    </row>
    <row r="226921" spans="47:47">
      <c r="AU226921" s="31"/>
    </row>
    <row r="226953" spans="47:47">
      <c r="AU226953" s="31"/>
    </row>
    <row r="226985" spans="47:47">
      <c r="AU226985" s="31"/>
    </row>
    <row r="227017" spans="47:47">
      <c r="AU227017" s="31"/>
    </row>
    <row r="227049" spans="47:47">
      <c r="AU227049" s="31"/>
    </row>
    <row r="227081" spans="47:47">
      <c r="AU227081" s="31"/>
    </row>
    <row r="227113" spans="47:47">
      <c r="AU227113" s="31"/>
    </row>
    <row r="227145" spans="47:47">
      <c r="AU227145" s="31"/>
    </row>
    <row r="227177" spans="47:47">
      <c r="AU227177" s="31"/>
    </row>
    <row r="227209" spans="47:47">
      <c r="AU227209" s="31"/>
    </row>
    <row r="227241" spans="47:47">
      <c r="AU227241" s="31"/>
    </row>
    <row r="227273" spans="47:47">
      <c r="AU227273" s="31"/>
    </row>
    <row r="227305" spans="47:47">
      <c r="AU227305" s="31"/>
    </row>
    <row r="227337" spans="47:47">
      <c r="AU227337" s="31"/>
    </row>
    <row r="227369" spans="47:47">
      <c r="AU227369" s="31"/>
    </row>
    <row r="227401" spans="47:47">
      <c r="AU227401" s="31"/>
    </row>
    <row r="227433" spans="47:47">
      <c r="AU227433" s="31"/>
    </row>
    <row r="227465" spans="47:47">
      <c r="AU227465" s="31"/>
    </row>
    <row r="227497" spans="47:47">
      <c r="AU227497" s="31"/>
    </row>
    <row r="227529" spans="47:47">
      <c r="AU227529" s="31"/>
    </row>
    <row r="227561" spans="47:47">
      <c r="AU227561" s="31"/>
    </row>
    <row r="227593" spans="47:47">
      <c r="AU227593" s="31"/>
    </row>
    <row r="227625" spans="47:47">
      <c r="AU227625" s="31"/>
    </row>
    <row r="227657" spans="47:47">
      <c r="AU227657" s="31"/>
    </row>
    <row r="227689" spans="47:47">
      <c r="AU227689" s="31"/>
    </row>
    <row r="227721" spans="47:47">
      <c r="AU227721" s="31"/>
    </row>
    <row r="227753" spans="47:47">
      <c r="AU227753" s="31"/>
    </row>
    <row r="227785" spans="47:47">
      <c r="AU227785" s="31"/>
    </row>
    <row r="227817" spans="47:47">
      <c r="AU227817" s="31"/>
    </row>
    <row r="227849" spans="47:47">
      <c r="AU227849" s="31"/>
    </row>
    <row r="227881" spans="47:47">
      <c r="AU227881" s="31"/>
    </row>
    <row r="227913" spans="47:47">
      <c r="AU227913" s="31"/>
    </row>
    <row r="227945" spans="47:47">
      <c r="AU227945" s="31"/>
    </row>
    <row r="227977" spans="47:47">
      <c r="AU227977" s="31"/>
    </row>
    <row r="228009" spans="47:47">
      <c r="AU228009" s="31"/>
    </row>
    <row r="228041" spans="47:47">
      <c r="AU228041" s="31"/>
    </row>
    <row r="228073" spans="47:47">
      <c r="AU228073" s="31"/>
    </row>
    <row r="228105" spans="47:47">
      <c r="AU228105" s="31"/>
    </row>
    <row r="228137" spans="47:47">
      <c r="AU228137" s="31"/>
    </row>
    <row r="228169" spans="47:47">
      <c r="AU228169" s="31"/>
    </row>
    <row r="228201" spans="47:47">
      <c r="AU228201" s="31"/>
    </row>
    <row r="228233" spans="47:47">
      <c r="AU228233" s="31"/>
    </row>
    <row r="228265" spans="47:47">
      <c r="AU228265" s="31"/>
    </row>
    <row r="228297" spans="47:47">
      <c r="AU228297" s="31"/>
    </row>
    <row r="228329" spans="47:47">
      <c r="AU228329" s="31"/>
    </row>
    <row r="228361" spans="47:47">
      <c r="AU228361" s="31"/>
    </row>
    <row r="228393" spans="47:47">
      <c r="AU228393" s="31"/>
    </row>
    <row r="228425" spans="47:47">
      <c r="AU228425" s="31"/>
    </row>
    <row r="228457" spans="47:47">
      <c r="AU228457" s="31"/>
    </row>
    <row r="228489" spans="47:47">
      <c r="AU228489" s="31"/>
    </row>
    <row r="228521" spans="47:47">
      <c r="AU228521" s="31"/>
    </row>
    <row r="228553" spans="47:47">
      <c r="AU228553" s="31"/>
    </row>
    <row r="228585" spans="47:47">
      <c r="AU228585" s="31"/>
    </row>
    <row r="228617" spans="47:47">
      <c r="AU228617" s="31"/>
    </row>
    <row r="228649" spans="47:47">
      <c r="AU228649" s="31"/>
    </row>
    <row r="228681" spans="47:47">
      <c r="AU228681" s="31"/>
    </row>
    <row r="228713" spans="47:47">
      <c r="AU228713" s="31"/>
    </row>
    <row r="228745" spans="47:47">
      <c r="AU228745" s="31"/>
    </row>
    <row r="228777" spans="47:47">
      <c r="AU228777" s="31"/>
    </row>
    <row r="228809" spans="47:47">
      <c r="AU228809" s="31"/>
    </row>
    <row r="228841" spans="47:47">
      <c r="AU228841" s="31"/>
    </row>
    <row r="228873" spans="47:47">
      <c r="AU228873" s="31"/>
    </row>
    <row r="228905" spans="47:47">
      <c r="AU228905" s="31"/>
    </row>
    <row r="228937" spans="47:47">
      <c r="AU228937" s="31"/>
    </row>
    <row r="228969" spans="47:47">
      <c r="AU228969" s="31"/>
    </row>
    <row r="229001" spans="47:47">
      <c r="AU229001" s="31"/>
    </row>
    <row r="229033" spans="47:47">
      <c r="AU229033" s="31"/>
    </row>
    <row r="229065" spans="47:47">
      <c r="AU229065" s="31"/>
    </row>
    <row r="229097" spans="47:47">
      <c r="AU229097" s="31"/>
    </row>
    <row r="229129" spans="47:47">
      <c r="AU229129" s="31"/>
    </row>
    <row r="229161" spans="47:47">
      <c r="AU229161" s="31"/>
    </row>
    <row r="229193" spans="47:47">
      <c r="AU229193" s="31"/>
    </row>
    <row r="229225" spans="47:47">
      <c r="AU229225" s="31"/>
    </row>
    <row r="229257" spans="47:47">
      <c r="AU229257" s="31"/>
    </row>
    <row r="229289" spans="47:47">
      <c r="AU229289" s="31"/>
    </row>
    <row r="229321" spans="47:47">
      <c r="AU229321" s="31"/>
    </row>
    <row r="229353" spans="47:47">
      <c r="AU229353" s="31"/>
    </row>
    <row r="229385" spans="47:47">
      <c r="AU229385" s="31"/>
    </row>
    <row r="229417" spans="47:47">
      <c r="AU229417" s="31"/>
    </row>
    <row r="229449" spans="47:47">
      <c r="AU229449" s="31"/>
    </row>
    <row r="229481" spans="47:47">
      <c r="AU229481" s="31"/>
    </row>
    <row r="229513" spans="47:47">
      <c r="AU229513" s="31"/>
    </row>
    <row r="229545" spans="47:47">
      <c r="AU229545" s="31"/>
    </row>
    <row r="229577" spans="47:47">
      <c r="AU229577" s="31"/>
    </row>
    <row r="229609" spans="47:47">
      <c r="AU229609" s="31"/>
    </row>
    <row r="229641" spans="47:47">
      <c r="AU229641" s="31"/>
    </row>
    <row r="229673" spans="47:47">
      <c r="AU229673" s="31"/>
    </row>
    <row r="229705" spans="47:47">
      <c r="AU229705" s="31"/>
    </row>
    <row r="229737" spans="47:47">
      <c r="AU229737" s="31"/>
    </row>
    <row r="229769" spans="47:47">
      <c r="AU229769" s="31"/>
    </row>
    <row r="229801" spans="47:47">
      <c r="AU229801" s="31"/>
    </row>
    <row r="229833" spans="47:47">
      <c r="AU229833" s="31"/>
    </row>
    <row r="229865" spans="47:47">
      <c r="AU229865" s="31"/>
    </row>
    <row r="229897" spans="47:47">
      <c r="AU229897" s="31"/>
    </row>
    <row r="229929" spans="47:47">
      <c r="AU229929" s="31"/>
    </row>
    <row r="229961" spans="47:47">
      <c r="AU229961" s="31"/>
    </row>
    <row r="229993" spans="47:47">
      <c r="AU229993" s="31"/>
    </row>
    <row r="230025" spans="47:47">
      <c r="AU230025" s="31"/>
    </row>
    <row r="230057" spans="47:47">
      <c r="AU230057" s="31"/>
    </row>
    <row r="230089" spans="47:47">
      <c r="AU230089" s="31"/>
    </row>
    <row r="230121" spans="47:47">
      <c r="AU230121" s="31"/>
    </row>
    <row r="230153" spans="47:47">
      <c r="AU230153" s="31"/>
    </row>
    <row r="230185" spans="47:47">
      <c r="AU230185" s="31"/>
    </row>
    <row r="230217" spans="47:47">
      <c r="AU230217" s="31"/>
    </row>
    <row r="230249" spans="47:47">
      <c r="AU230249" s="31"/>
    </row>
    <row r="230281" spans="47:47">
      <c r="AU230281" s="31"/>
    </row>
    <row r="230313" spans="47:47">
      <c r="AU230313" s="31"/>
    </row>
    <row r="230345" spans="47:47">
      <c r="AU230345" s="31"/>
    </row>
    <row r="230377" spans="47:47">
      <c r="AU230377" s="31"/>
    </row>
    <row r="230409" spans="47:47">
      <c r="AU230409" s="31"/>
    </row>
    <row r="230441" spans="47:47">
      <c r="AU230441" s="31"/>
    </row>
    <row r="230473" spans="47:47">
      <c r="AU230473" s="31"/>
    </row>
    <row r="230505" spans="47:47">
      <c r="AU230505" s="31"/>
    </row>
    <row r="230537" spans="47:47">
      <c r="AU230537" s="31"/>
    </row>
    <row r="230569" spans="47:47">
      <c r="AU230569" s="31"/>
    </row>
    <row r="230601" spans="47:47">
      <c r="AU230601" s="31"/>
    </row>
    <row r="230633" spans="47:47">
      <c r="AU230633" s="31"/>
    </row>
    <row r="230665" spans="47:47">
      <c r="AU230665" s="31"/>
    </row>
    <row r="230697" spans="47:47">
      <c r="AU230697" s="31"/>
    </row>
    <row r="230729" spans="47:47">
      <c r="AU230729" s="31"/>
    </row>
    <row r="230761" spans="47:47">
      <c r="AU230761" s="31"/>
    </row>
    <row r="230793" spans="47:47">
      <c r="AU230793" s="31"/>
    </row>
    <row r="230825" spans="47:47">
      <c r="AU230825" s="31"/>
    </row>
    <row r="230857" spans="47:47">
      <c r="AU230857" s="31"/>
    </row>
    <row r="230889" spans="47:47">
      <c r="AU230889" s="31"/>
    </row>
    <row r="230921" spans="47:47">
      <c r="AU230921" s="31"/>
    </row>
    <row r="230953" spans="47:47">
      <c r="AU230953" s="31"/>
    </row>
    <row r="230985" spans="47:47">
      <c r="AU230985" s="31"/>
    </row>
    <row r="231017" spans="47:47">
      <c r="AU231017" s="31"/>
    </row>
    <row r="231049" spans="47:47">
      <c r="AU231049" s="31"/>
    </row>
    <row r="231081" spans="47:47">
      <c r="AU231081" s="31"/>
    </row>
    <row r="231113" spans="47:47">
      <c r="AU231113" s="31"/>
    </row>
    <row r="231145" spans="47:47">
      <c r="AU231145" s="31"/>
    </row>
    <row r="231177" spans="47:47">
      <c r="AU231177" s="31"/>
    </row>
    <row r="231209" spans="47:47">
      <c r="AU231209" s="31"/>
    </row>
    <row r="231241" spans="47:47">
      <c r="AU231241" s="31"/>
    </row>
    <row r="231273" spans="47:47">
      <c r="AU231273" s="31"/>
    </row>
    <row r="231305" spans="47:47">
      <c r="AU231305" s="31"/>
    </row>
    <row r="231337" spans="47:47">
      <c r="AU231337" s="31"/>
    </row>
    <row r="231369" spans="47:47">
      <c r="AU231369" s="31"/>
    </row>
    <row r="231401" spans="47:47">
      <c r="AU231401" s="31"/>
    </row>
    <row r="231433" spans="47:47">
      <c r="AU231433" s="31"/>
    </row>
    <row r="231465" spans="47:47">
      <c r="AU231465" s="31"/>
    </row>
    <row r="231497" spans="47:47">
      <c r="AU231497" s="31"/>
    </row>
    <row r="231529" spans="47:47">
      <c r="AU231529" s="31"/>
    </row>
    <row r="231561" spans="47:47">
      <c r="AU231561" s="31"/>
    </row>
    <row r="231593" spans="47:47">
      <c r="AU231593" s="31"/>
    </row>
    <row r="231625" spans="47:47">
      <c r="AU231625" s="31"/>
    </row>
    <row r="231657" spans="47:47">
      <c r="AU231657" s="31"/>
    </row>
    <row r="231689" spans="47:47">
      <c r="AU231689" s="31"/>
    </row>
    <row r="231721" spans="47:47">
      <c r="AU231721" s="31"/>
    </row>
    <row r="231753" spans="47:47">
      <c r="AU231753" s="31"/>
    </row>
    <row r="231785" spans="47:47">
      <c r="AU231785" s="31"/>
    </row>
    <row r="231817" spans="47:47">
      <c r="AU231817" s="31"/>
    </row>
    <row r="231849" spans="47:47">
      <c r="AU231849" s="31"/>
    </row>
    <row r="231881" spans="47:47">
      <c r="AU231881" s="31"/>
    </row>
    <row r="231913" spans="47:47">
      <c r="AU231913" s="31"/>
    </row>
    <row r="231945" spans="47:47">
      <c r="AU231945" s="31"/>
    </row>
    <row r="231977" spans="47:47">
      <c r="AU231977" s="31"/>
    </row>
    <row r="232009" spans="47:47">
      <c r="AU232009" s="31"/>
    </row>
    <row r="232041" spans="47:47">
      <c r="AU232041" s="31"/>
    </row>
    <row r="232073" spans="47:47">
      <c r="AU232073" s="31"/>
    </row>
    <row r="232105" spans="47:47">
      <c r="AU232105" s="31"/>
    </row>
    <row r="232137" spans="47:47">
      <c r="AU232137" s="31"/>
    </row>
    <row r="232169" spans="47:47">
      <c r="AU232169" s="31"/>
    </row>
    <row r="232201" spans="47:47">
      <c r="AU232201" s="31"/>
    </row>
    <row r="232233" spans="47:47">
      <c r="AU232233" s="31"/>
    </row>
    <row r="232265" spans="47:47">
      <c r="AU232265" s="31"/>
    </row>
    <row r="232297" spans="47:47">
      <c r="AU232297" s="31"/>
    </row>
    <row r="232329" spans="47:47">
      <c r="AU232329" s="31"/>
    </row>
    <row r="232361" spans="47:47">
      <c r="AU232361" s="31"/>
    </row>
    <row r="232393" spans="47:47">
      <c r="AU232393" s="31"/>
    </row>
    <row r="232425" spans="47:47">
      <c r="AU232425" s="31"/>
    </row>
    <row r="232457" spans="47:47">
      <c r="AU232457" s="31"/>
    </row>
    <row r="232489" spans="47:47">
      <c r="AU232489" s="31"/>
    </row>
    <row r="232521" spans="47:47">
      <c r="AU232521" s="31"/>
    </row>
    <row r="232553" spans="47:47">
      <c r="AU232553" s="31"/>
    </row>
    <row r="232585" spans="47:47">
      <c r="AU232585" s="31"/>
    </row>
    <row r="232617" spans="47:47">
      <c r="AU232617" s="31"/>
    </row>
    <row r="232649" spans="47:47">
      <c r="AU232649" s="31"/>
    </row>
    <row r="232681" spans="47:47">
      <c r="AU232681" s="31"/>
    </row>
    <row r="232713" spans="47:47">
      <c r="AU232713" s="31"/>
    </row>
    <row r="232745" spans="47:47">
      <c r="AU232745" s="31"/>
    </row>
    <row r="232777" spans="47:47">
      <c r="AU232777" s="31"/>
    </row>
    <row r="232809" spans="47:47">
      <c r="AU232809" s="31"/>
    </row>
    <row r="232841" spans="47:47">
      <c r="AU232841" s="31"/>
    </row>
    <row r="232873" spans="47:47">
      <c r="AU232873" s="31"/>
    </row>
    <row r="232905" spans="47:47">
      <c r="AU232905" s="31"/>
    </row>
    <row r="232937" spans="47:47">
      <c r="AU232937" s="31"/>
    </row>
    <row r="232969" spans="47:47">
      <c r="AU232969" s="31"/>
    </row>
    <row r="233001" spans="47:47">
      <c r="AU233001" s="31"/>
    </row>
    <row r="233033" spans="47:47">
      <c r="AU233033" s="31"/>
    </row>
    <row r="233065" spans="47:47">
      <c r="AU233065" s="31"/>
    </row>
    <row r="233097" spans="47:47">
      <c r="AU233097" s="31"/>
    </row>
    <row r="233129" spans="47:47">
      <c r="AU233129" s="31"/>
    </row>
    <row r="233161" spans="47:47">
      <c r="AU233161" s="31"/>
    </row>
    <row r="233193" spans="47:47">
      <c r="AU233193" s="31"/>
    </row>
    <row r="233225" spans="47:47">
      <c r="AU233225" s="31"/>
    </row>
    <row r="233257" spans="47:47">
      <c r="AU233257" s="31"/>
    </row>
    <row r="233289" spans="47:47">
      <c r="AU233289" s="31"/>
    </row>
    <row r="233321" spans="47:47">
      <c r="AU233321" s="31"/>
    </row>
    <row r="233353" spans="47:47">
      <c r="AU233353" s="31"/>
    </row>
    <row r="233385" spans="47:47">
      <c r="AU233385" s="31"/>
    </row>
    <row r="233417" spans="47:47">
      <c r="AU233417" s="31"/>
    </row>
    <row r="233449" spans="47:47">
      <c r="AU233449" s="31"/>
    </row>
    <row r="233481" spans="47:47">
      <c r="AU233481" s="31"/>
    </row>
    <row r="233513" spans="47:47">
      <c r="AU233513" s="31"/>
    </row>
    <row r="233545" spans="47:47">
      <c r="AU233545" s="31"/>
    </row>
    <row r="233577" spans="47:47">
      <c r="AU233577" s="31"/>
    </row>
    <row r="233609" spans="47:47">
      <c r="AU233609" s="31"/>
    </row>
    <row r="233641" spans="47:47">
      <c r="AU233641" s="31"/>
    </row>
    <row r="233673" spans="47:47">
      <c r="AU233673" s="31"/>
    </row>
    <row r="233705" spans="47:47">
      <c r="AU233705" s="31"/>
    </row>
    <row r="233737" spans="47:47">
      <c r="AU233737" s="31"/>
    </row>
    <row r="233769" spans="47:47">
      <c r="AU233769" s="31"/>
    </row>
    <row r="233801" spans="47:47">
      <c r="AU233801" s="31"/>
    </row>
    <row r="233833" spans="47:47">
      <c r="AU233833" s="31"/>
    </row>
    <row r="233865" spans="47:47">
      <c r="AU233865" s="31"/>
    </row>
    <row r="233897" spans="47:47">
      <c r="AU233897" s="31"/>
    </row>
    <row r="233929" spans="47:47">
      <c r="AU233929" s="31"/>
    </row>
    <row r="233961" spans="47:47">
      <c r="AU233961" s="31"/>
    </row>
    <row r="233993" spans="47:47">
      <c r="AU233993" s="31"/>
    </row>
    <row r="234025" spans="47:47">
      <c r="AU234025" s="31"/>
    </row>
    <row r="234057" spans="47:47">
      <c r="AU234057" s="31"/>
    </row>
    <row r="234089" spans="47:47">
      <c r="AU234089" s="31"/>
    </row>
    <row r="234121" spans="47:47">
      <c r="AU234121" s="31"/>
    </row>
    <row r="234153" spans="47:47">
      <c r="AU234153" s="31"/>
    </row>
    <row r="234185" spans="47:47">
      <c r="AU234185" s="31"/>
    </row>
    <row r="234217" spans="47:47">
      <c r="AU234217" s="31"/>
    </row>
    <row r="234249" spans="47:47">
      <c r="AU234249" s="31"/>
    </row>
    <row r="234281" spans="47:47">
      <c r="AU234281" s="31"/>
    </row>
    <row r="234313" spans="47:47">
      <c r="AU234313" s="31"/>
    </row>
    <row r="234345" spans="47:47">
      <c r="AU234345" s="31"/>
    </row>
    <row r="234377" spans="47:47">
      <c r="AU234377" s="31"/>
    </row>
    <row r="234409" spans="47:47">
      <c r="AU234409" s="31"/>
    </row>
    <row r="234441" spans="47:47">
      <c r="AU234441" s="31"/>
    </row>
    <row r="234473" spans="47:47">
      <c r="AU234473" s="31"/>
    </row>
    <row r="234505" spans="47:47">
      <c r="AU234505" s="31"/>
    </row>
    <row r="234537" spans="47:47">
      <c r="AU234537" s="31"/>
    </row>
    <row r="234569" spans="47:47">
      <c r="AU234569" s="31"/>
    </row>
    <row r="234601" spans="47:47">
      <c r="AU234601" s="31"/>
    </row>
    <row r="234633" spans="47:47">
      <c r="AU234633" s="31"/>
    </row>
    <row r="234665" spans="47:47">
      <c r="AU234665" s="31"/>
    </row>
    <row r="234697" spans="47:47">
      <c r="AU234697" s="31"/>
    </row>
    <row r="234729" spans="47:47">
      <c r="AU234729" s="31"/>
    </row>
    <row r="234761" spans="47:47">
      <c r="AU234761" s="31"/>
    </row>
    <row r="234793" spans="47:47">
      <c r="AU234793" s="31"/>
    </row>
    <row r="234825" spans="47:47">
      <c r="AU234825" s="31"/>
    </row>
    <row r="234857" spans="47:47">
      <c r="AU234857" s="31"/>
    </row>
    <row r="234889" spans="47:47">
      <c r="AU234889" s="31"/>
    </row>
    <row r="234921" spans="47:47">
      <c r="AU234921" s="31"/>
    </row>
    <row r="234953" spans="47:47">
      <c r="AU234953" s="31"/>
    </row>
    <row r="234985" spans="47:47">
      <c r="AU234985" s="31"/>
    </row>
    <row r="235017" spans="47:47">
      <c r="AU235017" s="31"/>
    </row>
    <row r="235049" spans="47:47">
      <c r="AU235049" s="31"/>
    </row>
    <row r="235081" spans="47:47">
      <c r="AU235081" s="31"/>
    </row>
    <row r="235113" spans="47:47">
      <c r="AU235113" s="31"/>
    </row>
    <row r="235145" spans="47:47">
      <c r="AU235145" s="31"/>
    </row>
    <row r="235177" spans="47:47">
      <c r="AU235177" s="31"/>
    </row>
    <row r="235209" spans="47:47">
      <c r="AU235209" s="31"/>
    </row>
    <row r="235241" spans="47:47">
      <c r="AU235241" s="31"/>
    </row>
    <row r="235273" spans="47:47">
      <c r="AU235273" s="31"/>
    </row>
    <row r="235305" spans="47:47">
      <c r="AU235305" s="31"/>
    </row>
    <row r="235337" spans="47:47">
      <c r="AU235337" s="31"/>
    </row>
    <row r="235369" spans="47:47">
      <c r="AU235369" s="31"/>
    </row>
    <row r="235401" spans="47:47">
      <c r="AU235401" s="31"/>
    </row>
    <row r="235433" spans="47:47">
      <c r="AU235433" s="31"/>
    </row>
    <row r="235465" spans="47:47">
      <c r="AU235465" s="31"/>
    </row>
    <row r="235497" spans="47:47">
      <c r="AU235497" s="31"/>
    </row>
    <row r="235529" spans="47:47">
      <c r="AU235529" s="31"/>
    </row>
    <row r="235561" spans="47:47">
      <c r="AU235561" s="31"/>
    </row>
    <row r="235593" spans="47:47">
      <c r="AU235593" s="31"/>
    </row>
    <row r="235625" spans="47:47">
      <c r="AU235625" s="31"/>
    </row>
    <row r="235657" spans="47:47">
      <c r="AU235657" s="31"/>
    </row>
    <row r="235689" spans="47:47">
      <c r="AU235689" s="31"/>
    </row>
    <row r="235721" spans="47:47">
      <c r="AU235721" s="31"/>
    </row>
    <row r="235753" spans="47:47">
      <c r="AU235753" s="31"/>
    </row>
    <row r="235785" spans="47:47">
      <c r="AU235785" s="31"/>
    </row>
    <row r="235817" spans="47:47">
      <c r="AU235817" s="31"/>
    </row>
    <row r="235849" spans="47:47">
      <c r="AU235849" s="31"/>
    </row>
    <row r="235881" spans="47:47">
      <c r="AU235881" s="31"/>
    </row>
    <row r="235913" spans="47:47">
      <c r="AU235913" s="31"/>
    </row>
    <row r="235945" spans="47:47">
      <c r="AU235945" s="31"/>
    </row>
    <row r="235977" spans="47:47">
      <c r="AU235977" s="31"/>
    </row>
    <row r="236009" spans="47:47">
      <c r="AU236009" s="31"/>
    </row>
    <row r="236041" spans="47:47">
      <c r="AU236041" s="31"/>
    </row>
    <row r="236073" spans="47:47">
      <c r="AU236073" s="31"/>
    </row>
    <row r="236105" spans="47:47">
      <c r="AU236105" s="31"/>
    </row>
    <row r="236137" spans="47:47">
      <c r="AU236137" s="31"/>
    </row>
    <row r="236169" spans="47:47">
      <c r="AU236169" s="31"/>
    </row>
    <row r="236201" spans="47:47">
      <c r="AU236201" s="31"/>
    </row>
    <row r="236233" spans="47:47">
      <c r="AU236233" s="31"/>
    </row>
    <row r="236265" spans="47:47">
      <c r="AU236265" s="31"/>
    </row>
    <row r="236297" spans="47:47">
      <c r="AU236297" s="31"/>
    </row>
    <row r="236329" spans="47:47">
      <c r="AU236329" s="31"/>
    </row>
    <row r="236361" spans="47:47">
      <c r="AU236361" s="31"/>
    </row>
    <row r="236393" spans="47:47">
      <c r="AU236393" s="31"/>
    </row>
    <row r="236425" spans="47:47">
      <c r="AU236425" s="31"/>
    </row>
    <row r="236457" spans="47:47">
      <c r="AU236457" s="31"/>
    </row>
    <row r="236489" spans="47:47">
      <c r="AU236489" s="31"/>
    </row>
    <row r="236521" spans="47:47">
      <c r="AU236521" s="31"/>
    </row>
    <row r="236553" spans="47:47">
      <c r="AU236553" s="31"/>
    </row>
    <row r="236585" spans="47:47">
      <c r="AU236585" s="31"/>
    </row>
    <row r="236617" spans="47:47">
      <c r="AU236617" s="31"/>
    </row>
    <row r="236649" spans="47:47">
      <c r="AU236649" s="31"/>
    </row>
    <row r="236681" spans="47:47">
      <c r="AU236681" s="31"/>
    </row>
    <row r="236713" spans="47:47">
      <c r="AU236713" s="31"/>
    </row>
    <row r="236745" spans="47:47">
      <c r="AU236745" s="31"/>
    </row>
    <row r="236777" spans="47:47">
      <c r="AU236777" s="31"/>
    </row>
    <row r="236809" spans="47:47">
      <c r="AU236809" s="31"/>
    </row>
    <row r="236841" spans="47:47">
      <c r="AU236841" s="31"/>
    </row>
    <row r="236873" spans="47:47">
      <c r="AU236873" s="31"/>
    </row>
    <row r="236905" spans="47:47">
      <c r="AU236905" s="31"/>
    </row>
    <row r="236937" spans="47:47">
      <c r="AU236937" s="31"/>
    </row>
    <row r="236969" spans="47:47">
      <c r="AU236969" s="31"/>
    </row>
    <row r="237001" spans="47:47">
      <c r="AU237001" s="31"/>
    </row>
    <row r="237033" spans="47:47">
      <c r="AU237033" s="31"/>
    </row>
    <row r="237065" spans="47:47">
      <c r="AU237065" s="31"/>
    </row>
    <row r="237097" spans="47:47">
      <c r="AU237097" s="31"/>
    </row>
    <row r="237129" spans="47:47">
      <c r="AU237129" s="31"/>
    </row>
    <row r="237161" spans="47:47">
      <c r="AU237161" s="31"/>
    </row>
    <row r="237193" spans="47:47">
      <c r="AU237193" s="31"/>
    </row>
    <row r="237225" spans="47:47">
      <c r="AU237225" s="31"/>
    </row>
    <row r="237257" spans="47:47">
      <c r="AU237257" s="31"/>
    </row>
    <row r="237289" spans="47:47">
      <c r="AU237289" s="31"/>
    </row>
    <row r="237321" spans="47:47">
      <c r="AU237321" s="31"/>
    </row>
    <row r="237353" spans="47:47">
      <c r="AU237353" s="31"/>
    </row>
    <row r="237385" spans="47:47">
      <c r="AU237385" s="31"/>
    </row>
    <row r="237417" spans="47:47">
      <c r="AU237417" s="31"/>
    </row>
    <row r="237449" spans="47:47">
      <c r="AU237449" s="31"/>
    </row>
    <row r="237481" spans="47:47">
      <c r="AU237481" s="31"/>
    </row>
    <row r="237513" spans="47:47">
      <c r="AU237513" s="31"/>
    </row>
    <row r="237545" spans="47:47">
      <c r="AU237545" s="31"/>
    </row>
    <row r="237577" spans="47:47">
      <c r="AU237577" s="31"/>
    </row>
    <row r="237609" spans="47:47">
      <c r="AU237609" s="31"/>
    </row>
    <row r="237641" spans="47:47">
      <c r="AU237641" s="31"/>
    </row>
    <row r="237673" spans="47:47">
      <c r="AU237673" s="31"/>
    </row>
    <row r="237705" spans="47:47">
      <c r="AU237705" s="31"/>
    </row>
    <row r="237737" spans="47:47">
      <c r="AU237737" s="31"/>
    </row>
    <row r="237769" spans="47:47">
      <c r="AU237769" s="31"/>
    </row>
    <row r="237801" spans="47:47">
      <c r="AU237801" s="31"/>
    </row>
    <row r="237833" spans="47:47">
      <c r="AU237833" s="31"/>
    </row>
    <row r="237865" spans="47:47">
      <c r="AU237865" s="31"/>
    </row>
    <row r="237897" spans="47:47">
      <c r="AU237897" s="31"/>
    </row>
    <row r="237929" spans="47:47">
      <c r="AU237929" s="31"/>
    </row>
    <row r="237961" spans="47:47">
      <c r="AU237961" s="31"/>
    </row>
    <row r="237993" spans="47:47">
      <c r="AU237993" s="31"/>
    </row>
    <row r="238025" spans="47:47">
      <c r="AU238025" s="31"/>
    </row>
    <row r="238057" spans="47:47">
      <c r="AU238057" s="31"/>
    </row>
    <row r="238089" spans="47:47">
      <c r="AU238089" s="31"/>
    </row>
    <row r="238121" spans="47:47">
      <c r="AU238121" s="31"/>
    </row>
    <row r="238153" spans="47:47">
      <c r="AU238153" s="31"/>
    </row>
    <row r="238185" spans="47:47">
      <c r="AU238185" s="31"/>
    </row>
    <row r="238217" spans="47:47">
      <c r="AU238217" s="31"/>
    </row>
    <row r="238249" spans="47:47">
      <c r="AU238249" s="31"/>
    </row>
    <row r="238281" spans="47:47">
      <c r="AU238281" s="31"/>
    </row>
    <row r="238313" spans="47:47">
      <c r="AU238313" s="31"/>
    </row>
    <row r="238345" spans="47:47">
      <c r="AU238345" s="31"/>
    </row>
    <row r="238377" spans="47:47">
      <c r="AU238377" s="31"/>
    </row>
    <row r="238409" spans="47:47">
      <c r="AU238409" s="31"/>
    </row>
    <row r="238441" spans="47:47">
      <c r="AU238441" s="31"/>
    </row>
    <row r="238473" spans="47:47">
      <c r="AU238473" s="31"/>
    </row>
    <row r="238505" spans="47:47">
      <c r="AU238505" s="31"/>
    </row>
    <row r="238537" spans="47:47">
      <c r="AU238537" s="31"/>
    </row>
    <row r="238569" spans="47:47">
      <c r="AU238569" s="31"/>
    </row>
    <row r="238601" spans="47:47">
      <c r="AU238601" s="31"/>
    </row>
    <row r="238633" spans="47:47">
      <c r="AU238633" s="31"/>
    </row>
    <row r="238665" spans="47:47">
      <c r="AU238665" s="31"/>
    </row>
    <row r="238697" spans="47:47">
      <c r="AU238697" s="31"/>
    </row>
    <row r="238729" spans="47:47">
      <c r="AU238729" s="31"/>
    </row>
    <row r="238761" spans="47:47">
      <c r="AU238761" s="31"/>
    </row>
    <row r="238793" spans="47:47">
      <c r="AU238793" s="31"/>
    </row>
    <row r="238825" spans="47:47">
      <c r="AU238825" s="31"/>
    </row>
    <row r="238857" spans="47:47">
      <c r="AU238857" s="31"/>
    </row>
    <row r="238889" spans="47:47">
      <c r="AU238889" s="31"/>
    </row>
    <row r="238921" spans="47:47">
      <c r="AU238921" s="31"/>
    </row>
    <row r="238953" spans="47:47">
      <c r="AU238953" s="31"/>
    </row>
    <row r="238985" spans="47:47">
      <c r="AU238985" s="31"/>
    </row>
    <row r="239017" spans="47:47">
      <c r="AU239017" s="31"/>
    </row>
    <row r="239049" spans="47:47">
      <c r="AU239049" s="31"/>
    </row>
    <row r="239081" spans="47:47">
      <c r="AU239081" s="31"/>
    </row>
    <row r="239113" spans="47:47">
      <c r="AU239113" s="31"/>
    </row>
    <row r="239145" spans="47:47">
      <c r="AU239145" s="31"/>
    </row>
    <row r="239177" spans="47:47">
      <c r="AU239177" s="31"/>
    </row>
    <row r="239209" spans="47:47">
      <c r="AU239209" s="31"/>
    </row>
    <row r="239241" spans="47:47">
      <c r="AU239241" s="31"/>
    </row>
    <row r="239273" spans="47:47">
      <c r="AU239273" s="31"/>
    </row>
    <row r="239305" spans="47:47">
      <c r="AU239305" s="31"/>
    </row>
    <row r="239337" spans="47:47">
      <c r="AU239337" s="31"/>
    </row>
    <row r="239369" spans="47:47">
      <c r="AU239369" s="31"/>
    </row>
    <row r="239401" spans="47:47">
      <c r="AU239401" s="31"/>
    </row>
    <row r="239433" spans="47:47">
      <c r="AU239433" s="31"/>
    </row>
    <row r="239465" spans="47:47">
      <c r="AU239465" s="31"/>
    </row>
    <row r="239497" spans="47:47">
      <c r="AU239497" s="31"/>
    </row>
    <row r="239529" spans="47:47">
      <c r="AU239529" s="31"/>
    </row>
    <row r="239561" spans="47:47">
      <c r="AU239561" s="31"/>
    </row>
    <row r="239593" spans="47:47">
      <c r="AU239593" s="31"/>
    </row>
    <row r="239625" spans="47:47">
      <c r="AU239625" s="31"/>
    </row>
    <row r="239657" spans="47:47">
      <c r="AU239657" s="31"/>
    </row>
    <row r="239689" spans="47:47">
      <c r="AU239689" s="31"/>
    </row>
    <row r="239721" spans="47:47">
      <c r="AU239721" s="31"/>
    </row>
    <row r="239753" spans="47:47">
      <c r="AU239753" s="31"/>
    </row>
    <row r="239785" spans="47:47">
      <c r="AU239785" s="31"/>
    </row>
    <row r="239817" spans="47:47">
      <c r="AU239817" s="31"/>
    </row>
    <row r="239849" spans="47:47">
      <c r="AU239849" s="31"/>
    </row>
    <row r="239881" spans="47:47">
      <c r="AU239881" s="31"/>
    </row>
    <row r="239913" spans="47:47">
      <c r="AU239913" s="31"/>
    </row>
    <row r="239945" spans="47:47">
      <c r="AU239945" s="31"/>
    </row>
    <row r="239977" spans="47:47">
      <c r="AU239977" s="31"/>
    </row>
    <row r="240009" spans="47:47">
      <c r="AU240009" s="31"/>
    </row>
    <row r="240041" spans="47:47">
      <c r="AU240041" s="31"/>
    </row>
    <row r="240073" spans="47:47">
      <c r="AU240073" s="31"/>
    </row>
    <row r="240105" spans="47:47">
      <c r="AU240105" s="31"/>
    </row>
    <row r="240137" spans="47:47">
      <c r="AU240137" s="31"/>
    </row>
    <row r="240169" spans="47:47">
      <c r="AU240169" s="31"/>
    </row>
    <row r="240201" spans="47:47">
      <c r="AU240201" s="31"/>
    </row>
    <row r="240233" spans="47:47">
      <c r="AU240233" s="31"/>
    </row>
    <row r="240265" spans="47:47">
      <c r="AU240265" s="31"/>
    </row>
    <row r="240297" spans="47:47">
      <c r="AU240297" s="31"/>
    </row>
    <row r="240329" spans="47:47">
      <c r="AU240329" s="31"/>
    </row>
    <row r="240361" spans="47:47">
      <c r="AU240361" s="31"/>
    </row>
    <row r="240393" spans="47:47">
      <c r="AU240393" s="31"/>
    </row>
    <row r="240425" spans="47:47">
      <c r="AU240425" s="31"/>
    </row>
    <row r="240457" spans="47:47">
      <c r="AU240457" s="31"/>
    </row>
    <row r="240489" spans="47:47">
      <c r="AU240489" s="31"/>
    </row>
    <row r="240521" spans="47:47">
      <c r="AU240521" s="31"/>
    </row>
    <row r="240553" spans="47:47">
      <c r="AU240553" s="31"/>
    </row>
    <row r="240585" spans="47:47">
      <c r="AU240585" s="31"/>
    </row>
    <row r="240617" spans="47:47">
      <c r="AU240617" s="31"/>
    </row>
    <row r="240649" spans="47:47">
      <c r="AU240649" s="31"/>
    </row>
    <row r="240681" spans="47:47">
      <c r="AU240681" s="31"/>
    </row>
    <row r="240713" spans="47:47">
      <c r="AU240713" s="31"/>
    </row>
    <row r="240745" spans="47:47">
      <c r="AU240745" s="31"/>
    </row>
    <row r="240777" spans="47:47">
      <c r="AU240777" s="31"/>
    </row>
    <row r="240809" spans="47:47">
      <c r="AU240809" s="31"/>
    </row>
    <row r="240841" spans="47:47">
      <c r="AU240841" s="31"/>
    </row>
    <row r="240873" spans="47:47">
      <c r="AU240873" s="31"/>
    </row>
    <row r="240905" spans="47:47">
      <c r="AU240905" s="31"/>
    </row>
    <row r="240937" spans="47:47">
      <c r="AU240937" s="31"/>
    </row>
    <row r="240969" spans="47:47">
      <c r="AU240969" s="31"/>
    </row>
    <row r="241001" spans="47:47">
      <c r="AU241001" s="31"/>
    </row>
    <row r="241033" spans="47:47">
      <c r="AU241033" s="31"/>
    </row>
    <row r="241065" spans="47:47">
      <c r="AU241065" s="31"/>
    </row>
    <row r="241097" spans="47:47">
      <c r="AU241097" s="31"/>
    </row>
    <row r="241129" spans="47:47">
      <c r="AU241129" s="31"/>
    </row>
    <row r="241161" spans="47:47">
      <c r="AU241161" s="31"/>
    </row>
    <row r="241193" spans="47:47">
      <c r="AU241193" s="31"/>
    </row>
    <row r="241225" spans="47:47">
      <c r="AU241225" s="31"/>
    </row>
    <row r="241257" spans="47:47">
      <c r="AU241257" s="31"/>
    </row>
    <row r="241289" spans="47:47">
      <c r="AU241289" s="31"/>
    </row>
    <row r="241321" spans="47:47">
      <c r="AU241321" s="31"/>
    </row>
    <row r="241353" spans="47:47">
      <c r="AU241353" s="31"/>
    </row>
    <row r="241385" spans="47:47">
      <c r="AU241385" s="31"/>
    </row>
    <row r="241417" spans="47:47">
      <c r="AU241417" s="31"/>
    </row>
    <row r="241449" spans="47:47">
      <c r="AU241449" s="31"/>
    </row>
    <row r="241481" spans="47:47">
      <c r="AU241481" s="31"/>
    </row>
    <row r="241513" spans="47:47">
      <c r="AU241513" s="31"/>
    </row>
    <row r="241545" spans="47:47">
      <c r="AU241545" s="31"/>
    </row>
    <row r="241577" spans="47:47">
      <c r="AU241577" s="31"/>
    </row>
    <row r="241609" spans="47:47">
      <c r="AU241609" s="31"/>
    </row>
    <row r="241641" spans="47:47">
      <c r="AU241641" s="31"/>
    </row>
    <row r="241673" spans="47:47">
      <c r="AU241673" s="31"/>
    </row>
    <row r="241705" spans="47:47">
      <c r="AU241705" s="31"/>
    </row>
    <row r="241737" spans="47:47">
      <c r="AU241737" s="31"/>
    </row>
    <row r="241769" spans="47:47">
      <c r="AU241769" s="31"/>
    </row>
    <row r="241801" spans="47:47">
      <c r="AU241801" s="31"/>
    </row>
    <row r="241833" spans="47:47">
      <c r="AU241833" s="31"/>
    </row>
    <row r="241865" spans="47:47">
      <c r="AU241865" s="31"/>
    </row>
    <row r="241897" spans="47:47">
      <c r="AU241897" s="31"/>
    </row>
    <row r="241929" spans="47:47">
      <c r="AU241929" s="31"/>
    </row>
    <row r="241961" spans="47:47">
      <c r="AU241961" s="31"/>
    </row>
    <row r="241993" spans="47:47">
      <c r="AU241993" s="31"/>
    </row>
    <row r="242025" spans="47:47">
      <c r="AU242025" s="31"/>
    </row>
    <row r="242057" spans="47:47">
      <c r="AU242057" s="31"/>
    </row>
    <row r="242089" spans="47:47">
      <c r="AU242089" s="31"/>
    </row>
    <row r="242121" spans="47:47">
      <c r="AU242121" s="31"/>
    </row>
    <row r="242153" spans="47:47">
      <c r="AU242153" s="31"/>
    </row>
    <row r="242185" spans="47:47">
      <c r="AU242185" s="31"/>
    </row>
    <row r="242217" spans="47:47">
      <c r="AU242217" s="31"/>
    </row>
    <row r="242249" spans="47:47">
      <c r="AU242249" s="31"/>
    </row>
    <row r="242281" spans="47:47">
      <c r="AU242281" s="31"/>
    </row>
    <row r="242313" spans="47:47">
      <c r="AU242313" s="31"/>
    </row>
    <row r="242345" spans="47:47">
      <c r="AU242345" s="31"/>
    </row>
    <row r="242377" spans="47:47">
      <c r="AU242377" s="31"/>
    </row>
    <row r="242409" spans="47:47">
      <c r="AU242409" s="31"/>
    </row>
    <row r="242441" spans="47:47">
      <c r="AU242441" s="31"/>
    </row>
    <row r="242473" spans="47:47">
      <c r="AU242473" s="31"/>
    </row>
    <row r="242505" spans="47:47">
      <c r="AU242505" s="31"/>
    </row>
    <row r="242537" spans="47:47">
      <c r="AU242537" s="31"/>
    </row>
    <row r="242569" spans="47:47">
      <c r="AU242569" s="31"/>
    </row>
    <row r="242601" spans="47:47">
      <c r="AU242601" s="31"/>
    </row>
    <row r="242633" spans="47:47">
      <c r="AU242633" s="31"/>
    </row>
    <row r="242665" spans="47:47">
      <c r="AU242665" s="31"/>
    </row>
    <row r="242697" spans="47:47">
      <c r="AU242697" s="31"/>
    </row>
    <row r="242729" spans="47:47">
      <c r="AU242729" s="31"/>
    </row>
    <row r="242761" spans="47:47">
      <c r="AU242761" s="31"/>
    </row>
    <row r="242793" spans="47:47">
      <c r="AU242793" s="31"/>
    </row>
    <row r="242825" spans="47:47">
      <c r="AU242825" s="31"/>
    </row>
    <row r="242857" spans="47:47">
      <c r="AU242857" s="31"/>
    </row>
    <row r="242889" spans="47:47">
      <c r="AU242889" s="31"/>
    </row>
    <row r="242921" spans="47:47">
      <c r="AU242921" s="31"/>
    </row>
    <row r="242953" spans="47:47">
      <c r="AU242953" s="31"/>
    </row>
    <row r="242985" spans="47:47">
      <c r="AU242985" s="31"/>
    </row>
    <row r="243017" spans="47:47">
      <c r="AU243017" s="31"/>
    </row>
    <row r="243049" spans="47:47">
      <c r="AU243049" s="31"/>
    </row>
    <row r="243081" spans="47:47">
      <c r="AU243081" s="31"/>
    </row>
    <row r="243113" spans="47:47">
      <c r="AU243113" s="31"/>
    </row>
    <row r="243145" spans="47:47">
      <c r="AU243145" s="31"/>
    </row>
    <row r="243177" spans="47:47">
      <c r="AU243177" s="31"/>
    </row>
    <row r="243209" spans="47:47">
      <c r="AU243209" s="31"/>
    </row>
    <row r="243241" spans="47:47">
      <c r="AU243241" s="31"/>
    </row>
    <row r="243273" spans="47:47">
      <c r="AU243273" s="31"/>
    </row>
    <row r="243305" spans="47:47">
      <c r="AU243305" s="31"/>
    </row>
    <row r="243337" spans="47:47">
      <c r="AU243337" s="31"/>
    </row>
    <row r="243369" spans="47:47">
      <c r="AU243369" s="31"/>
    </row>
    <row r="243401" spans="47:47">
      <c r="AU243401" s="31"/>
    </row>
    <row r="243433" spans="47:47">
      <c r="AU243433" s="31"/>
    </row>
    <row r="243465" spans="47:47">
      <c r="AU243465" s="31"/>
    </row>
    <row r="243497" spans="47:47">
      <c r="AU243497" s="31"/>
    </row>
    <row r="243529" spans="47:47">
      <c r="AU243529" s="31"/>
    </row>
    <row r="243561" spans="47:47">
      <c r="AU243561" s="31"/>
    </row>
    <row r="243593" spans="47:47">
      <c r="AU243593" s="31"/>
    </row>
    <row r="243625" spans="47:47">
      <c r="AU243625" s="31"/>
    </row>
    <row r="243657" spans="47:47">
      <c r="AU243657" s="31"/>
    </row>
    <row r="243689" spans="47:47">
      <c r="AU243689" s="31"/>
    </row>
    <row r="243721" spans="47:47">
      <c r="AU243721" s="31"/>
    </row>
    <row r="243753" spans="47:47">
      <c r="AU243753" s="31"/>
    </row>
    <row r="243785" spans="47:47">
      <c r="AU243785" s="31"/>
    </row>
    <row r="243817" spans="47:47">
      <c r="AU243817" s="31"/>
    </row>
    <row r="243849" spans="47:47">
      <c r="AU243849" s="31"/>
    </row>
    <row r="243881" spans="47:47">
      <c r="AU243881" s="31"/>
    </row>
    <row r="243913" spans="47:47">
      <c r="AU243913" s="31"/>
    </row>
    <row r="243945" spans="47:47">
      <c r="AU243945" s="31"/>
    </row>
    <row r="243977" spans="47:47">
      <c r="AU243977" s="31"/>
    </row>
    <row r="244009" spans="47:47">
      <c r="AU244009" s="31"/>
    </row>
    <row r="244041" spans="47:47">
      <c r="AU244041" s="31"/>
    </row>
    <row r="244073" spans="47:47">
      <c r="AU244073" s="31"/>
    </row>
    <row r="244105" spans="47:47">
      <c r="AU244105" s="31"/>
    </row>
    <row r="244137" spans="47:47">
      <c r="AU244137" s="31"/>
    </row>
    <row r="244169" spans="47:47">
      <c r="AU244169" s="31"/>
    </row>
    <row r="244201" spans="47:47">
      <c r="AU244201" s="31"/>
    </row>
    <row r="244233" spans="47:47">
      <c r="AU244233" s="31"/>
    </row>
    <row r="244265" spans="47:47">
      <c r="AU244265" s="31"/>
    </row>
    <row r="244297" spans="47:47">
      <c r="AU244297" s="31"/>
    </row>
    <row r="244329" spans="47:47">
      <c r="AU244329" s="31"/>
    </row>
    <row r="244361" spans="47:47">
      <c r="AU244361" s="31"/>
    </row>
    <row r="244393" spans="47:47">
      <c r="AU244393" s="31"/>
    </row>
    <row r="244425" spans="47:47">
      <c r="AU244425" s="31"/>
    </row>
    <row r="244457" spans="47:47">
      <c r="AU244457" s="31"/>
    </row>
    <row r="244489" spans="47:47">
      <c r="AU244489" s="31"/>
    </row>
    <row r="244521" spans="47:47">
      <c r="AU244521" s="31"/>
    </row>
    <row r="244553" spans="47:47">
      <c r="AU244553" s="31"/>
    </row>
    <row r="244585" spans="47:47">
      <c r="AU244585" s="31"/>
    </row>
    <row r="244617" spans="47:47">
      <c r="AU244617" s="31"/>
    </row>
    <row r="244649" spans="47:47">
      <c r="AU244649" s="31"/>
    </row>
    <row r="244681" spans="47:47">
      <c r="AU244681" s="31"/>
    </row>
    <row r="244713" spans="47:47">
      <c r="AU244713" s="31"/>
    </row>
    <row r="244745" spans="47:47">
      <c r="AU244745" s="31"/>
    </row>
    <row r="244777" spans="47:47">
      <c r="AU244777" s="31"/>
    </row>
    <row r="244809" spans="47:47">
      <c r="AU244809" s="31"/>
    </row>
    <row r="244841" spans="47:47">
      <c r="AU244841" s="31"/>
    </row>
    <row r="244873" spans="47:47">
      <c r="AU244873" s="31"/>
    </row>
    <row r="244905" spans="47:47">
      <c r="AU244905" s="31"/>
    </row>
    <row r="244937" spans="47:47">
      <c r="AU244937" s="31"/>
    </row>
    <row r="244969" spans="47:47">
      <c r="AU244969" s="31"/>
    </row>
    <row r="245001" spans="47:47">
      <c r="AU245001" s="31"/>
    </row>
    <row r="245033" spans="47:47">
      <c r="AU245033" s="31"/>
    </row>
    <row r="245065" spans="47:47">
      <c r="AU245065" s="31"/>
    </row>
    <row r="245097" spans="47:47">
      <c r="AU245097" s="31"/>
    </row>
    <row r="245129" spans="47:47">
      <c r="AU245129" s="31"/>
    </row>
    <row r="245161" spans="47:47">
      <c r="AU245161" s="31"/>
    </row>
    <row r="245193" spans="47:47">
      <c r="AU245193" s="31"/>
    </row>
    <row r="245225" spans="47:47">
      <c r="AU245225" s="31"/>
    </row>
    <row r="245257" spans="47:47">
      <c r="AU245257" s="31"/>
    </row>
    <row r="245289" spans="47:47">
      <c r="AU245289" s="31"/>
    </row>
    <row r="245321" spans="47:47">
      <c r="AU245321" s="31"/>
    </row>
    <row r="245353" spans="47:47">
      <c r="AU245353" s="31"/>
    </row>
    <row r="245385" spans="47:47">
      <c r="AU245385" s="31"/>
    </row>
    <row r="245417" spans="47:47">
      <c r="AU245417" s="31"/>
    </row>
    <row r="245449" spans="47:47">
      <c r="AU245449" s="31"/>
    </row>
    <row r="245481" spans="47:47">
      <c r="AU245481" s="31"/>
    </row>
    <row r="245513" spans="47:47">
      <c r="AU245513" s="31"/>
    </row>
    <row r="245545" spans="47:47">
      <c r="AU245545" s="31"/>
    </row>
    <row r="245577" spans="47:47">
      <c r="AU245577" s="31"/>
    </row>
    <row r="245609" spans="47:47">
      <c r="AU245609" s="31"/>
    </row>
    <row r="245641" spans="47:47">
      <c r="AU245641" s="31"/>
    </row>
    <row r="245673" spans="47:47">
      <c r="AU245673" s="31"/>
    </row>
    <row r="245705" spans="47:47">
      <c r="AU245705" s="31"/>
    </row>
    <row r="245737" spans="47:47">
      <c r="AU245737" s="31"/>
    </row>
    <row r="245769" spans="47:47">
      <c r="AU245769" s="31"/>
    </row>
    <row r="245801" spans="47:47">
      <c r="AU245801" s="31"/>
    </row>
    <row r="245833" spans="47:47">
      <c r="AU245833" s="31"/>
    </row>
    <row r="245865" spans="47:47">
      <c r="AU245865" s="31"/>
    </row>
    <row r="245897" spans="47:47">
      <c r="AU245897" s="31"/>
    </row>
    <row r="245929" spans="47:47">
      <c r="AU245929" s="31"/>
    </row>
    <row r="245961" spans="47:47">
      <c r="AU245961" s="31"/>
    </row>
    <row r="245993" spans="47:47">
      <c r="AU245993" s="31"/>
    </row>
    <row r="246025" spans="47:47">
      <c r="AU246025" s="31"/>
    </row>
    <row r="246057" spans="47:47">
      <c r="AU246057" s="31"/>
    </row>
    <row r="246089" spans="47:47">
      <c r="AU246089" s="31"/>
    </row>
    <row r="246121" spans="47:47">
      <c r="AU246121" s="31"/>
    </row>
    <row r="246153" spans="47:47">
      <c r="AU246153" s="31"/>
    </row>
    <row r="246185" spans="47:47">
      <c r="AU246185" s="31"/>
    </row>
    <row r="246217" spans="47:47">
      <c r="AU246217" s="31"/>
    </row>
    <row r="246249" spans="47:47">
      <c r="AU246249" s="31"/>
    </row>
    <row r="246281" spans="47:47">
      <c r="AU246281" s="31"/>
    </row>
    <row r="246313" spans="47:47">
      <c r="AU246313" s="31"/>
    </row>
    <row r="246345" spans="47:47">
      <c r="AU246345" s="31"/>
    </row>
    <row r="246377" spans="47:47">
      <c r="AU246377" s="31"/>
    </row>
    <row r="246409" spans="47:47">
      <c r="AU246409" s="31"/>
    </row>
    <row r="246441" spans="47:47">
      <c r="AU246441" s="31"/>
    </row>
    <row r="246473" spans="47:47">
      <c r="AU246473" s="31"/>
    </row>
    <row r="246505" spans="47:47">
      <c r="AU246505" s="31"/>
    </row>
    <row r="246537" spans="47:47">
      <c r="AU246537" s="31"/>
    </row>
    <row r="246569" spans="47:47">
      <c r="AU246569" s="31"/>
    </row>
    <row r="246601" spans="47:47">
      <c r="AU246601" s="31"/>
    </row>
    <row r="246633" spans="47:47">
      <c r="AU246633" s="31"/>
    </row>
    <row r="246665" spans="47:47">
      <c r="AU246665" s="31"/>
    </row>
    <row r="246697" spans="47:47">
      <c r="AU246697" s="31"/>
    </row>
    <row r="246729" spans="47:47">
      <c r="AU246729" s="31"/>
    </row>
    <row r="246761" spans="47:47">
      <c r="AU246761" s="31"/>
    </row>
    <row r="246793" spans="47:47">
      <c r="AU246793" s="31"/>
    </row>
    <row r="246825" spans="47:47">
      <c r="AU246825" s="31"/>
    </row>
    <row r="246857" spans="47:47">
      <c r="AU246857" s="31"/>
    </row>
    <row r="246889" spans="47:47">
      <c r="AU246889" s="31"/>
    </row>
    <row r="246921" spans="47:47">
      <c r="AU246921" s="31"/>
    </row>
    <row r="246953" spans="47:47">
      <c r="AU246953" s="31"/>
    </row>
    <row r="246985" spans="47:47">
      <c r="AU246985" s="31"/>
    </row>
    <row r="247017" spans="47:47">
      <c r="AU247017" s="31"/>
    </row>
    <row r="247049" spans="47:47">
      <c r="AU247049" s="31"/>
    </row>
    <row r="247081" spans="47:47">
      <c r="AU247081" s="31"/>
    </row>
    <row r="247113" spans="47:47">
      <c r="AU247113" s="31"/>
    </row>
    <row r="247145" spans="47:47">
      <c r="AU247145" s="31"/>
    </row>
    <row r="247177" spans="47:47">
      <c r="AU247177" s="31"/>
    </row>
    <row r="247209" spans="47:47">
      <c r="AU247209" s="31"/>
    </row>
    <row r="247241" spans="47:47">
      <c r="AU247241" s="31"/>
    </row>
    <row r="247273" spans="47:47">
      <c r="AU247273" s="31"/>
    </row>
    <row r="247305" spans="47:47">
      <c r="AU247305" s="31"/>
    </row>
    <row r="247337" spans="47:47">
      <c r="AU247337" s="31"/>
    </row>
    <row r="247369" spans="47:47">
      <c r="AU247369" s="31"/>
    </row>
    <row r="247401" spans="47:47">
      <c r="AU247401" s="31"/>
    </row>
    <row r="247433" spans="47:47">
      <c r="AU247433" s="31"/>
    </row>
    <row r="247465" spans="47:47">
      <c r="AU247465" s="31"/>
    </row>
    <row r="247497" spans="47:47">
      <c r="AU247497" s="31"/>
    </row>
    <row r="247529" spans="47:47">
      <c r="AU247529" s="31"/>
    </row>
    <row r="247561" spans="47:47">
      <c r="AU247561" s="31"/>
    </row>
    <row r="247593" spans="47:47">
      <c r="AU247593" s="31"/>
    </row>
    <row r="247625" spans="47:47">
      <c r="AU247625" s="31"/>
    </row>
    <row r="247657" spans="47:47">
      <c r="AU247657" s="31"/>
    </row>
    <row r="247689" spans="47:47">
      <c r="AU247689" s="31"/>
    </row>
    <row r="247721" spans="47:47">
      <c r="AU247721" s="31"/>
    </row>
    <row r="247753" spans="47:47">
      <c r="AU247753" s="31"/>
    </row>
    <row r="247785" spans="47:47">
      <c r="AU247785" s="31"/>
    </row>
    <row r="247817" spans="47:47">
      <c r="AU247817" s="31"/>
    </row>
    <row r="247849" spans="47:47">
      <c r="AU247849" s="31"/>
    </row>
    <row r="247881" spans="47:47">
      <c r="AU247881" s="31"/>
    </row>
    <row r="247913" spans="47:47">
      <c r="AU247913" s="31"/>
    </row>
    <row r="247945" spans="47:47">
      <c r="AU247945" s="31"/>
    </row>
    <row r="247977" spans="47:47">
      <c r="AU247977" s="31"/>
    </row>
    <row r="248009" spans="47:47">
      <c r="AU248009" s="31"/>
    </row>
    <row r="248041" spans="47:47">
      <c r="AU248041" s="31"/>
    </row>
    <row r="248073" spans="47:47">
      <c r="AU248073" s="31"/>
    </row>
    <row r="248105" spans="47:47">
      <c r="AU248105" s="31"/>
    </row>
    <row r="248137" spans="47:47">
      <c r="AU248137" s="31"/>
    </row>
    <row r="248169" spans="47:47">
      <c r="AU248169" s="31"/>
    </row>
    <row r="248201" spans="47:47">
      <c r="AU248201" s="31"/>
    </row>
    <row r="248233" spans="47:47">
      <c r="AU248233" s="31"/>
    </row>
    <row r="248265" spans="47:47">
      <c r="AU248265" s="31"/>
    </row>
    <row r="248297" spans="47:47">
      <c r="AU248297" s="31"/>
    </row>
    <row r="248329" spans="47:47">
      <c r="AU248329" s="31"/>
    </row>
    <row r="248361" spans="47:47">
      <c r="AU248361" s="31"/>
    </row>
    <row r="248393" spans="47:47">
      <c r="AU248393" s="31"/>
    </row>
    <row r="248425" spans="47:47">
      <c r="AU248425" s="31"/>
    </row>
    <row r="248457" spans="47:47">
      <c r="AU248457" s="31"/>
    </row>
    <row r="248489" spans="47:47">
      <c r="AU248489" s="31"/>
    </row>
    <row r="248521" spans="47:47">
      <c r="AU248521" s="31"/>
    </row>
    <row r="248553" spans="47:47">
      <c r="AU248553" s="31"/>
    </row>
    <row r="248585" spans="47:47">
      <c r="AU248585" s="31"/>
    </row>
    <row r="248617" spans="47:47">
      <c r="AU248617" s="31"/>
    </row>
    <row r="248649" spans="47:47">
      <c r="AU248649" s="31"/>
    </row>
    <row r="248681" spans="47:47">
      <c r="AU248681" s="31"/>
    </row>
    <row r="248713" spans="47:47">
      <c r="AU248713" s="31"/>
    </row>
    <row r="248745" spans="47:47">
      <c r="AU248745" s="31"/>
    </row>
    <row r="248777" spans="47:47">
      <c r="AU248777" s="31"/>
    </row>
    <row r="248809" spans="47:47">
      <c r="AU248809" s="31"/>
    </row>
    <row r="248841" spans="47:47">
      <c r="AU248841" s="31"/>
    </row>
    <row r="248873" spans="47:47">
      <c r="AU248873" s="31"/>
    </row>
    <row r="248905" spans="47:47">
      <c r="AU248905" s="31"/>
    </row>
    <row r="248937" spans="47:47">
      <c r="AU248937" s="31"/>
    </row>
    <row r="248969" spans="47:47">
      <c r="AU248969" s="31"/>
    </row>
    <row r="249001" spans="47:47">
      <c r="AU249001" s="31"/>
    </row>
    <row r="249033" spans="47:47">
      <c r="AU249033" s="31"/>
    </row>
    <row r="249065" spans="47:47">
      <c r="AU249065" s="31"/>
    </row>
    <row r="249097" spans="47:47">
      <c r="AU249097" s="31"/>
    </row>
    <row r="249129" spans="47:47">
      <c r="AU249129" s="31"/>
    </row>
    <row r="249161" spans="47:47">
      <c r="AU249161" s="31"/>
    </row>
    <row r="249193" spans="47:47">
      <c r="AU249193" s="31"/>
    </row>
    <row r="249225" spans="47:47">
      <c r="AU249225" s="31"/>
    </row>
    <row r="249257" spans="47:47">
      <c r="AU249257" s="31"/>
    </row>
    <row r="249289" spans="47:47">
      <c r="AU249289" s="31"/>
    </row>
    <row r="249321" spans="47:47">
      <c r="AU249321" s="31"/>
    </row>
    <row r="249353" spans="47:47">
      <c r="AU249353" s="31"/>
    </row>
    <row r="249385" spans="47:47">
      <c r="AU249385" s="31"/>
    </row>
    <row r="249417" spans="47:47">
      <c r="AU249417" s="31"/>
    </row>
    <row r="249449" spans="47:47">
      <c r="AU249449" s="31"/>
    </row>
    <row r="249481" spans="47:47">
      <c r="AU249481" s="31"/>
    </row>
    <row r="249513" spans="47:47">
      <c r="AU249513" s="31"/>
    </row>
    <row r="249545" spans="47:47">
      <c r="AU249545" s="31"/>
    </row>
    <row r="249577" spans="47:47">
      <c r="AU249577" s="31"/>
    </row>
    <row r="249609" spans="47:47">
      <c r="AU249609" s="31"/>
    </row>
    <row r="249641" spans="47:47">
      <c r="AU249641" s="31"/>
    </row>
    <row r="249673" spans="47:47">
      <c r="AU249673" s="31"/>
    </row>
    <row r="249705" spans="47:47">
      <c r="AU249705" s="31"/>
    </row>
    <row r="249737" spans="47:47">
      <c r="AU249737" s="31"/>
    </row>
    <row r="249769" spans="47:47">
      <c r="AU249769" s="31"/>
    </row>
    <row r="249801" spans="47:47">
      <c r="AU249801" s="31"/>
    </row>
    <row r="249833" spans="47:47">
      <c r="AU249833" s="31"/>
    </row>
    <row r="249865" spans="47:47">
      <c r="AU249865" s="31"/>
    </row>
    <row r="249897" spans="47:47">
      <c r="AU249897" s="31"/>
    </row>
    <row r="249929" spans="47:47">
      <c r="AU249929" s="31"/>
    </row>
    <row r="249961" spans="47:47">
      <c r="AU249961" s="31"/>
    </row>
    <row r="249993" spans="47:47">
      <c r="AU249993" s="31"/>
    </row>
    <row r="250025" spans="47:47">
      <c r="AU250025" s="31"/>
    </row>
    <row r="250057" spans="47:47">
      <c r="AU250057" s="31"/>
    </row>
    <row r="250089" spans="47:47">
      <c r="AU250089" s="31"/>
    </row>
    <row r="250121" spans="47:47">
      <c r="AU250121" s="31"/>
    </row>
    <row r="250153" spans="47:47">
      <c r="AU250153" s="31"/>
    </row>
    <row r="250185" spans="47:47">
      <c r="AU250185" s="31"/>
    </row>
    <row r="250217" spans="47:47">
      <c r="AU250217" s="31"/>
    </row>
    <row r="250249" spans="47:47">
      <c r="AU250249" s="31"/>
    </row>
    <row r="250281" spans="47:47">
      <c r="AU250281" s="31"/>
    </row>
    <row r="250313" spans="47:47">
      <c r="AU250313" s="31"/>
    </row>
    <row r="250345" spans="47:47">
      <c r="AU250345" s="31"/>
    </row>
    <row r="250377" spans="47:47">
      <c r="AU250377" s="31"/>
    </row>
    <row r="250409" spans="47:47">
      <c r="AU250409" s="31"/>
    </row>
    <row r="250441" spans="47:47">
      <c r="AU250441" s="31"/>
    </row>
    <row r="250473" spans="47:47">
      <c r="AU250473" s="31"/>
    </row>
    <row r="250505" spans="47:47">
      <c r="AU250505" s="31"/>
    </row>
    <row r="250537" spans="47:47">
      <c r="AU250537" s="31"/>
    </row>
    <row r="250569" spans="47:47">
      <c r="AU250569" s="31"/>
    </row>
    <row r="250601" spans="47:47">
      <c r="AU250601" s="31"/>
    </row>
    <row r="250633" spans="47:47">
      <c r="AU250633" s="31"/>
    </row>
    <row r="250665" spans="47:47">
      <c r="AU250665" s="31"/>
    </row>
    <row r="250697" spans="47:47">
      <c r="AU250697" s="31"/>
    </row>
    <row r="250729" spans="47:47">
      <c r="AU250729" s="31"/>
    </row>
    <row r="250761" spans="47:47">
      <c r="AU250761" s="31"/>
    </row>
    <row r="250793" spans="47:47">
      <c r="AU250793" s="31"/>
    </row>
    <row r="250825" spans="47:47">
      <c r="AU250825" s="31"/>
    </row>
    <row r="250857" spans="47:47">
      <c r="AU250857" s="31"/>
    </row>
    <row r="250889" spans="47:47">
      <c r="AU250889" s="31"/>
    </row>
    <row r="250921" spans="47:47">
      <c r="AU250921" s="31"/>
    </row>
    <row r="250953" spans="47:47">
      <c r="AU250953" s="31"/>
    </row>
    <row r="250985" spans="47:47">
      <c r="AU250985" s="31"/>
    </row>
    <row r="251017" spans="47:47">
      <c r="AU251017" s="31"/>
    </row>
    <row r="251049" spans="47:47">
      <c r="AU251049" s="31"/>
    </row>
    <row r="251081" spans="47:47">
      <c r="AU251081" s="31"/>
    </row>
    <row r="251113" spans="47:47">
      <c r="AU251113" s="31"/>
    </row>
    <row r="251145" spans="47:47">
      <c r="AU251145" s="31"/>
    </row>
    <row r="251177" spans="47:47">
      <c r="AU251177" s="31"/>
    </row>
    <row r="251209" spans="47:47">
      <c r="AU251209" s="31"/>
    </row>
    <row r="251241" spans="47:47">
      <c r="AU251241" s="31"/>
    </row>
    <row r="251273" spans="47:47">
      <c r="AU251273" s="31"/>
    </row>
    <row r="251305" spans="47:47">
      <c r="AU251305" s="31"/>
    </row>
    <row r="251337" spans="47:47">
      <c r="AU251337" s="31"/>
    </row>
    <row r="251369" spans="47:47">
      <c r="AU251369" s="31"/>
    </row>
    <row r="251401" spans="47:47">
      <c r="AU251401" s="31"/>
    </row>
    <row r="251433" spans="47:47">
      <c r="AU251433" s="31"/>
    </row>
    <row r="251465" spans="47:47">
      <c r="AU251465" s="31"/>
    </row>
    <row r="251497" spans="47:47">
      <c r="AU251497" s="31"/>
    </row>
    <row r="251529" spans="47:47">
      <c r="AU251529" s="31"/>
    </row>
    <row r="251561" spans="47:47">
      <c r="AU251561" s="31"/>
    </row>
    <row r="251593" spans="47:47">
      <c r="AU251593" s="31"/>
    </row>
    <row r="251625" spans="47:47">
      <c r="AU251625" s="31"/>
    </row>
    <row r="251657" spans="47:47">
      <c r="AU251657" s="31"/>
    </row>
    <row r="251689" spans="47:47">
      <c r="AU251689" s="31"/>
    </row>
    <row r="251721" spans="47:47">
      <c r="AU251721" s="31"/>
    </row>
    <row r="251753" spans="47:47">
      <c r="AU251753" s="31"/>
    </row>
    <row r="251785" spans="47:47">
      <c r="AU251785" s="31"/>
    </row>
    <row r="251817" spans="47:47">
      <c r="AU251817" s="31"/>
    </row>
    <row r="251849" spans="47:47">
      <c r="AU251849" s="31"/>
    </row>
    <row r="251881" spans="47:47">
      <c r="AU251881" s="31"/>
    </row>
    <row r="251913" spans="47:47">
      <c r="AU251913" s="31"/>
    </row>
    <row r="251945" spans="47:47">
      <c r="AU251945" s="31"/>
    </row>
    <row r="251977" spans="47:47">
      <c r="AU251977" s="31"/>
    </row>
    <row r="252009" spans="47:47">
      <c r="AU252009" s="31"/>
    </row>
    <row r="252041" spans="47:47">
      <c r="AU252041" s="31"/>
    </row>
    <row r="252073" spans="47:47">
      <c r="AU252073" s="31"/>
    </row>
    <row r="252105" spans="47:47">
      <c r="AU252105" s="31"/>
    </row>
    <row r="252137" spans="47:47">
      <c r="AU252137" s="31"/>
    </row>
    <row r="252169" spans="47:47">
      <c r="AU252169" s="31"/>
    </row>
    <row r="252201" spans="47:47">
      <c r="AU252201" s="31"/>
    </row>
    <row r="252233" spans="47:47">
      <c r="AU252233" s="31"/>
    </row>
    <row r="252265" spans="47:47">
      <c r="AU252265" s="31"/>
    </row>
    <row r="252297" spans="47:47">
      <c r="AU252297" s="31"/>
    </row>
    <row r="252329" spans="47:47">
      <c r="AU252329" s="31"/>
    </row>
    <row r="252361" spans="47:47">
      <c r="AU252361" s="31"/>
    </row>
    <row r="252393" spans="47:47">
      <c r="AU252393" s="31"/>
    </row>
    <row r="252425" spans="47:47">
      <c r="AU252425" s="31"/>
    </row>
    <row r="252457" spans="47:47">
      <c r="AU252457" s="31"/>
    </row>
    <row r="252489" spans="47:47">
      <c r="AU252489" s="31"/>
    </row>
    <row r="252521" spans="47:47">
      <c r="AU252521" s="31"/>
    </row>
    <row r="252553" spans="47:47">
      <c r="AU252553" s="31"/>
    </row>
    <row r="252585" spans="47:47">
      <c r="AU252585" s="31"/>
    </row>
    <row r="252617" spans="47:47">
      <c r="AU252617" s="31"/>
    </row>
    <row r="252649" spans="47:47">
      <c r="AU252649" s="31"/>
    </row>
    <row r="252681" spans="47:47">
      <c r="AU252681" s="31"/>
    </row>
    <row r="252713" spans="47:47">
      <c r="AU252713" s="31"/>
    </row>
    <row r="252745" spans="47:47">
      <c r="AU252745" s="31"/>
    </row>
    <row r="252777" spans="47:47">
      <c r="AU252777" s="31"/>
    </row>
    <row r="252809" spans="47:47">
      <c r="AU252809" s="31"/>
    </row>
    <row r="252841" spans="47:47">
      <c r="AU252841" s="31"/>
    </row>
    <row r="252873" spans="47:47">
      <c r="AU252873" s="31"/>
    </row>
    <row r="252905" spans="47:47">
      <c r="AU252905" s="31"/>
    </row>
    <row r="252937" spans="47:47">
      <c r="AU252937" s="31"/>
    </row>
    <row r="252969" spans="47:47">
      <c r="AU252969" s="31"/>
    </row>
    <row r="253001" spans="47:47">
      <c r="AU253001" s="31"/>
    </row>
    <row r="253033" spans="47:47">
      <c r="AU253033" s="31"/>
    </row>
    <row r="253065" spans="47:47">
      <c r="AU253065" s="31"/>
    </row>
    <row r="253097" spans="47:47">
      <c r="AU253097" s="31"/>
    </row>
    <row r="253129" spans="47:47">
      <c r="AU253129" s="31"/>
    </row>
    <row r="253161" spans="47:47">
      <c r="AU253161" s="31"/>
    </row>
    <row r="253193" spans="47:47">
      <c r="AU253193" s="31"/>
    </row>
    <row r="253225" spans="47:47">
      <c r="AU253225" s="31"/>
    </row>
    <row r="253257" spans="47:47">
      <c r="AU253257" s="31"/>
    </row>
    <row r="253289" spans="47:47">
      <c r="AU253289" s="31"/>
    </row>
    <row r="253321" spans="47:47">
      <c r="AU253321" s="31"/>
    </row>
    <row r="253353" spans="47:47">
      <c r="AU253353" s="31"/>
    </row>
    <row r="253385" spans="47:47">
      <c r="AU253385" s="31"/>
    </row>
    <row r="253417" spans="47:47">
      <c r="AU253417" s="31"/>
    </row>
    <row r="253449" spans="47:47">
      <c r="AU253449" s="31"/>
    </row>
    <row r="253481" spans="47:47">
      <c r="AU253481" s="31"/>
    </row>
    <row r="253513" spans="47:47">
      <c r="AU253513" s="31"/>
    </row>
    <row r="253545" spans="47:47">
      <c r="AU253545" s="31"/>
    </row>
    <row r="253577" spans="47:47">
      <c r="AU253577" s="31"/>
    </row>
    <row r="253609" spans="47:47">
      <c r="AU253609" s="31"/>
    </row>
    <row r="253641" spans="47:47">
      <c r="AU253641" s="31"/>
    </row>
    <row r="253673" spans="47:47">
      <c r="AU253673" s="31"/>
    </row>
    <row r="253705" spans="47:47">
      <c r="AU253705" s="31"/>
    </row>
    <row r="253737" spans="47:47">
      <c r="AU253737" s="31"/>
    </row>
    <row r="253769" spans="47:47">
      <c r="AU253769" s="31"/>
    </row>
    <row r="253801" spans="47:47">
      <c r="AU253801" s="31"/>
    </row>
    <row r="253833" spans="47:47">
      <c r="AU253833" s="31"/>
    </row>
    <row r="253865" spans="47:47">
      <c r="AU253865" s="31"/>
    </row>
    <row r="253897" spans="47:47">
      <c r="AU253897" s="31"/>
    </row>
    <row r="253929" spans="47:47">
      <c r="AU253929" s="31"/>
    </row>
    <row r="253961" spans="47:47">
      <c r="AU253961" s="31"/>
    </row>
    <row r="253993" spans="47:47">
      <c r="AU253993" s="31"/>
    </row>
    <row r="254025" spans="47:47">
      <c r="AU254025" s="31"/>
    </row>
    <row r="254057" spans="47:47">
      <c r="AU254057" s="31"/>
    </row>
    <row r="254089" spans="47:47">
      <c r="AU254089" s="31"/>
    </row>
    <row r="254121" spans="47:47">
      <c r="AU254121" s="31"/>
    </row>
    <row r="254153" spans="47:47">
      <c r="AU254153" s="31"/>
    </row>
    <row r="254185" spans="47:47">
      <c r="AU254185" s="31"/>
    </row>
    <row r="254217" spans="47:47">
      <c r="AU254217" s="31"/>
    </row>
    <row r="254249" spans="47:47">
      <c r="AU254249" s="31"/>
    </row>
    <row r="254281" spans="47:47">
      <c r="AU254281" s="31"/>
    </row>
    <row r="254313" spans="47:47">
      <c r="AU254313" s="31"/>
    </row>
    <row r="254345" spans="47:47">
      <c r="AU254345" s="31"/>
    </row>
    <row r="254377" spans="47:47">
      <c r="AU254377" s="31"/>
    </row>
    <row r="254409" spans="47:47">
      <c r="AU254409" s="31"/>
    </row>
    <row r="254441" spans="47:47">
      <c r="AU254441" s="31"/>
    </row>
    <row r="254473" spans="47:47">
      <c r="AU254473" s="31"/>
    </row>
    <row r="254505" spans="47:47">
      <c r="AU254505" s="31"/>
    </row>
    <row r="254537" spans="47:47">
      <c r="AU254537" s="31"/>
    </row>
    <row r="254569" spans="47:47">
      <c r="AU254569" s="31"/>
    </row>
    <row r="254601" spans="47:47">
      <c r="AU254601" s="31"/>
    </row>
    <row r="254633" spans="47:47">
      <c r="AU254633" s="31"/>
    </row>
    <row r="254665" spans="47:47">
      <c r="AU254665" s="31"/>
    </row>
    <row r="254697" spans="47:47">
      <c r="AU254697" s="31"/>
    </row>
    <row r="254729" spans="47:47">
      <c r="AU254729" s="31"/>
    </row>
    <row r="254761" spans="47:47">
      <c r="AU254761" s="31"/>
    </row>
    <row r="254793" spans="47:47">
      <c r="AU254793" s="31"/>
    </row>
    <row r="254825" spans="47:47">
      <c r="AU254825" s="31"/>
    </row>
    <row r="254857" spans="47:47">
      <c r="AU254857" s="31"/>
    </row>
    <row r="254889" spans="47:47">
      <c r="AU254889" s="31"/>
    </row>
    <row r="254921" spans="47:47">
      <c r="AU254921" s="31"/>
    </row>
    <row r="254953" spans="47:47">
      <c r="AU254953" s="31"/>
    </row>
    <row r="254985" spans="47:47">
      <c r="AU254985" s="31"/>
    </row>
    <row r="255017" spans="47:47">
      <c r="AU255017" s="31"/>
    </row>
    <row r="255049" spans="47:47">
      <c r="AU255049" s="31"/>
    </row>
    <row r="255081" spans="47:47">
      <c r="AU255081" s="31"/>
    </row>
    <row r="255113" spans="47:47">
      <c r="AU255113" s="31"/>
    </row>
    <row r="255145" spans="47:47">
      <c r="AU255145" s="31"/>
    </row>
    <row r="255177" spans="47:47">
      <c r="AU255177" s="31"/>
    </row>
    <row r="255209" spans="47:47">
      <c r="AU255209" s="31"/>
    </row>
    <row r="255241" spans="47:47">
      <c r="AU255241" s="31"/>
    </row>
    <row r="255273" spans="47:47">
      <c r="AU255273" s="31"/>
    </row>
    <row r="255305" spans="47:47">
      <c r="AU255305" s="31"/>
    </row>
    <row r="255337" spans="47:47">
      <c r="AU255337" s="31"/>
    </row>
    <row r="255369" spans="47:47">
      <c r="AU255369" s="31"/>
    </row>
    <row r="255401" spans="47:47">
      <c r="AU255401" s="31"/>
    </row>
    <row r="255433" spans="47:47">
      <c r="AU255433" s="31"/>
    </row>
    <row r="255465" spans="47:47">
      <c r="AU255465" s="31"/>
    </row>
    <row r="255497" spans="47:47">
      <c r="AU255497" s="31"/>
    </row>
    <row r="255529" spans="47:47">
      <c r="AU255529" s="31"/>
    </row>
    <row r="255561" spans="47:47">
      <c r="AU255561" s="31"/>
    </row>
    <row r="255593" spans="47:47">
      <c r="AU255593" s="31"/>
    </row>
    <row r="255625" spans="47:47">
      <c r="AU255625" s="31"/>
    </row>
    <row r="255657" spans="47:47">
      <c r="AU255657" s="31"/>
    </row>
    <row r="255689" spans="47:47">
      <c r="AU255689" s="31"/>
    </row>
    <row r="255721" spans="47:47">
      <c r="AU255721" s="31"/>
    </row>
    <row r="255753" spans="47:47">
      <c r="AU255753" s="31"/>
    </row>
    <row r="255785" spans="47:47">
      <c r="AU255785" s="31"/>
    </row>
    <row r="255817" spans="47:47">
      <c r="AU255817" s="31"/>
    </row>
    <row r="255849" spans="47:47">
      <c r="AU255849" s="31"/>
    </row>
    <row r="255881" spans="47:47">
      <c r="AU255881" s="31"/>
    </row>
    <row r="255913" spans="47:47">
      <c r="AU255913" s="31"/>
    </row>
    <row r="255945" spans="47:47">
      <c r="AU255945" s="31"/>
    </row>
    <row r="255977" spans="47:47">
      <c r="AU255977" s="31"/>
    </row>
    <row r="256009" spans="47:47">
      <c r="AU256009" s="31"/>
    </row>
    <row r="256041" spans="47:47">
      <c r="AU256041" s="31"/>
    </row>
    <row r="256073" spans="47:47">
      <c r="AU256073" s="31"/>
    </row>
    <row r="256105" spans="47:47">
      <c r="AU256105" s="31"/>
    </row>
    <row r="256137" spans="47:47">
      <c r="AU256137" s="31"/>
    </row>
    <row r="256169" spans="47:47">
      <c r="AU256169" s="31"/>
    </row>
    <row r="256201" spans="47:47">
      <c r="AU256201" s="31"/>
    </row>
    <row r="256233" spans="47:47">
      <c r="AU256233" s="31"/>
    </row>
    <row r="256265" spans="47:47">
      <c r="AU256265" s="31"/>
    </row>
    <row r="256297" spans="47:47">
      <c r="AU256297" s="31"/>
    </row>
    <row r="256329" spans="47:47">
      <c r="AU256329" s="31"/>
    </row>
    <row r="256361" spans="47:47">
      <c r="AU256361" s="31"/>
    </row>
    <row r="256393" spans="47:47">
      <c r="AU256393" s="31"/>
    </row>
    <row r="256425" spans="47:47">
      <c r="AU256425" s="31"/>
    </row>
    <row r="256457" spans="47:47">
      <c r="AU256457" s="31"/>
    </row>
    <row r="256489" spans="47:47">
      <c r="AU256489" s="31"/>
    </row>
    <row r="256521" spans="47:47">
      <c r="AU256521" s="31"/>
    </row>
    <row r="256553" spans="47:47">
      <c r="AU256553" s="31"/>
    </row>
    <row r="256585" spans="47:47">
      <c r="AU256585" s="31"/>
    </row>
    <row r="256617" spans="47:47">
      <c r="AU256617" s="31"/>
    </row>
    <row r="256649" spans="47:47">
      <c r="AU256649" s="31"/>
    </row>
    <row r="256681" spans="47:47">
      <c r="AU256681" s="31"/>
    </row>
    <row r="256713" spans="47:47">
      <c r="AU256713" s="31"/>
    </row>
    <row r="256745" spans="47:47">
      <c r="AU256745" s="31"/>
    </row>
    <row r="256777" spans="47:47">
      <c r="AU256777" s="31"/>
    </row>
    <row r="256809" spans="47:47">
      <c r="AU256809" s="31"/>
    </row>
    <row r="256841" spans="47:47">
      <c r="AU256841" s="31"/>
    </row>
    <row r="256873" spans="47:47">
      <c r="AU256873" s="31"/>
    </row>
    <row r="256905" spans="47:47">
      <c r="AU256905" s="31"/>
    </row>
    <row r="256937" spans="47:47">
      <c r="AU256937" s="31"/>
    </row>
    <row r="256969" spans="47:47">
      <c r="AU256969" s="31"/>
    </row>
    <row r="257001" spans="47:47">
      <c r="AU257001" s="31"/>
    </row>
    <row r="257033" spans="47:47">
      <c r="AU257033" s="31"/>
    </row>
    <row r="257065" spans="47:47">
      <c r="AU257065" s="31"/>
    </row>
    <row r="257097" spans="47:47">
      <c r="AU257097" s="31"/>
    </row>
    <row r="257129" spans="47:47">
      <c r="AU257129" s="31"/>
    </row>
    <row r="257161" spans="47:47">
      <c r="AU257161" s="31"/>
    </row>
    <row r="257193" spans="47:47">
      <c r="AU257193" s="31"/>
    </row>
    <row r="257225" spans="47:47">
      <c r="AU257225" s="31"/>
    </row>
    <row r="257257" spans="47:47">
      <c r="AU257257" s="31"/>
    </row>
    <row r="257289" spans="47:47">
      <c r="AU257289" s="31"/>
    </row>
    <row r="257321" spans="47:47">
      <c r="AU257321" s="31"/>
    </row>
    <row r="257353" spans="47:47">
      <c r="AU257353" s="31"/>
    </row>
    <row r="257385" spans="47:47">
      <c r="AU257385" s="31"/>
    </row>
    <row r="257417" spans="47:47">
      <c r="AU257417" s="31"/>
    </row>
    <row r="257449" spans="47:47">
      <c r="AU257449" s="31"/>
    </row>
    <row r="257481" spans="47:47">
      <c r="AU257481" s="31"/>
    </row>
    <row r="257513" spans="47:47">
      <c r="AU257513" s="31"/>
    </row>
    <row r="257545" spans="47:47">
      <c r="AU257545" s="31"/>
    </row>
    <row r="257577" spans="47:47">
      <c r="AU257577" s="31"/>
    </row>
    <row r="257609" spans="47:47">
      <c r="AU257609" s="31"/>
    </row>
    <row r="257641" spans="47:47">
      <c r="AU257641" s="31"/>
    </row>
    <row r="257673" spans="47:47">
      <c r="AU257673" s="31"/>
    </row>
    <row r="257705" spans="47:47">
      <c r="AU257705" s="31"/>
    </row>
    <row r="257737" spans="47:47">
      <c r="AU257737" s="31"/>
    </row>
    <row r="257769" spans="47:47">
      <c r="AU257769" s="31"/>
    </row>
    <row r="257801" spans="47:47">
      <c r="AU257801" s="31"/>
    </row>
    <row r="257833" spans="47:47">
      <c r="AU257833" s="31"/>
    </row>
    <row r="257865" spans="47:47">
      <c r="AU257865" s="31"/>
    </row>
    <row r="257897" spans="47:47">
      <c r="AU257897" s="31"/>
    </row>
    <row r="257929" spans="47:47">
      <c r="AU257929" s="31"/>
    </row>
    <row r="257961" spans="47:47">
      <c r="AU257961" s="31"/>
    </row>
    <row r="257993" spans="47:47">
      <c r="AU257993" s="31"/>
    </row>
    <row r="258025" spans="47:47">
      <c r="AU258025" s="31"/>
    </row>
    <row r="258057" spans="47:47">
      <c r="AU258057" s="31"/>
    </row>
    <row r="258089" spans="47:47">
      <c r="AU258089" s="31"/>
    </row>
    <row r="258121" spans="47:47">
      <c r="AU258121" s="31"/>
    </row>
    <row r="258153" spans="47:47">
      <c r="AU258153" s="31"/>
    </row>
    <row r="258185" spans="47:47">
      <c r="AU258185" s="31"/>
    </row>
    <row r="258217" spans="47:47">
      <c r="AU258217" s="31"/>
    </row>
    <row r="258249" spans="47:47">
      <c r="AU258249" s="31"/>
    </row>
    <row r="258281" spans="47:47">
      <c r="AU258281" s="31"/>
    </row>
    <row r="258313" spans="47:47">
      <c r="AU258313" s="31"/>
    </row>
    <row r="258345" spans="47:47">
      <c r="AU258345" s="31"/>
    </row>
    <row r="258377" spans="47:47">
      <c r="AU258377" s="31"/>
    </row>
    <row r="258409" spans="47:47">
      <c r="AU258409" s="31"/>
    </row>
    <row r="258441" spans="47:47">
      <c r="AU258441" s="31"/>
    </row>
    <row r="258473" spans="47:47">
      <c r="AU258473" s="31"/>
    </row>
    <row r="258505" spans="47:47">
      <c r="AU258505" s="31"/>
    </row>
    <row r="258537" spans="47:47">
      <c r="AU258537" s="31"/>
    </row>
    <row r="258569" spans="47:47">
      <c r="AU258569" s="31"/>
    </row>
    <row r="258601" spans="47:47">
      <c r="AU258601" s="31"/>
    </row>
    <row r="258633" spans="47:47">
      <c r="AU258633" s="31"/>
    </row>
    <row r="258665" spans="47:47">
      <c r="AU258665" s="31"/>
    </row>
    <row r="258697" spans="47:47">
      <c r="AU258697" s="31"/>
    </row>
    <row r="258729" spans="47:47">
      <c r="AU258729" s="31"/>
    </row>
    <row r="258761" spans="47:47">
      <c r="AU258761" s="31"/>
    </row>
    <row r="258793" spans="47:47">
      <c r="AU258793" s="31"/>
    </row>
    <row r="258825" spans="47:47">
      <c r="AU258825" s="31"/>
    </row>
    <row r="258857" spans="47:47">
      <c r="AU258857" s="31"/>
    </row>
    <row r="258889" spans="47:47">
      <c r="AU258889" s="31"/>
    </row>
    <row r="258921" spans="47:47">
      <c r="AU258921" s="31"/>
    </row>
    <row r="258953" spans="47:47">
      <c r="AU258953" s="31"/>
    </row>
    <row r="258985" spans="47:47">
      <c r="AU258985" s="31"/>
    </row>
    <row r="259017" spans="47:47">
      <c r="AU259017" s="31"/>
    </row>
    <row r="259049" spans="47:47">
      <c r="AU259049" s="31"/>
    </row>
    <row r="259081" spans="47:47">
      <c r="AU259081" s="31"/>
    </row>
    <row r="259113" spans="47:47">
      <c r="AU259113" s="31"/>
    </row>
    <row r="259145" spans="47:47">
      <c r="AU259145" s="31"/>
    </row>
    <row r="259177" spans="47:47">
      <c r="AU259177" s="31"/>
    </row>
    <row r="259209" spans="47:47">
      <c r="AU259209" s="31"/>
    </row>
    <row r="259241" spans="47:47">
      <c r="AU259241" s="31"/>
    </row>
    <row r="259273" spans="47:47">
      <c r="AU259273" s="31"/>
    </row>
    <row r="259305" spans="47:47">
      <c r="AU259305" s="31"/>
    </row>
    <row r="259337" spans="47:47">
      <c r="AU259337" s="31"/>
    </row>
    <row r="259369" spans="47:47">
      <c r="AU259369" s="31"/>
    </row>
    <row r="259401" spans="47:47">
      <c r="AU259401" s="31"/>
    </row>
    <row r="259433" spans="47:47">
      <c r="AU259433" s="31"/>
    </row>
    <row r="259465" spans="47:47">
      <c r="AU259465" s="31"/>
    </row>
    <row r="259497" spans="47:47">
      <c r="AU259497" s="31"/>
    </row>
    <row r="259529" spans="47:47">
      <c r="AU259529" s="31"/>
    </row>
    <row r="259561" spans="47:47">
      <c r="AU259561" s="31"/>
    </row>
    <row r="259593" spans="47:47">
      <c r="AU259593" s="31"/>
    </row>
    <row r="259625" spans="47:47">
      <c r="AU259625" s="31"/>
    </row>
    <row r="259657" spans="47:47">
      <c r="AU259657" s="31"/>
    </row>
    <row r="259689" spans="47:47">
      <c r="AU259689" s="31"/>
    </row>
    <row r="259721" spans="47:47">
      <c r="AU259721" s="31"/>
    </row>
    <row r="259753" spans="47:47">
      <c r="AU259753" s="31"/>
    </row>
    <row r="259785" spans="47:47">
      <c r="AU259785" s="31"/>
    </row>
    <row r="259817" spans="47:47">
      <c r="AU259817" s="31"/>
    </row>
    <row r="259849" spans="47:47">
      <c r="AU259849" s="31"/>
    </row>
    <row r="259881" spans="47:47">
      <c r="AU259881" s="31"/>
    </row>
    <row r="259913" spans="47:47">
      <c r="AU259913" s="31"/>
    </row>
    <row r="259945" spans="47:47">
      <c r="AU259945" s="31"/>
    </row>
    <row r="259977" spans="47:47">
      <c r="AU259977" s="31"/>
    </row>
    <row r="260009" spans="47:47">
      <c r="AU260009" s="31"/>
    </row>
    <row r="260041" spans="47:47">
      <c r="AU260041" s="31"/>
    </row>
    <row r="260073" spans="47:47">
      <c r="AU260073" s="31"/>
    </row>
    <row r="260105" spans="47:47">
      <c r="AU260105" s="31"/>
    </row>
    <row r="260137" spans="47:47">
      <c r="AU260137" s="31"/>
    </row>
    <row r="260169" spans="47:47">
      <c r="AU260169" s="31"/>
    </row>
    <row r="260201" spans="47:47">
      <c r="AU260201" s="31"/>
    </row>
    <row r="260233" spans="47:47">
      <c r="AU260233" s="31"/>
    </row>
    <row r="260265" spans="47:47">
      <c r="AU260265" s="31"/>
    </row>
    <row r="260297" spans="47:47">
      <c r="AU260297" s="31"/>
    </row>
    <row r="260329" spans="47:47">
      <c r="AU260329" s="31"/>
    </row>
    <row r="260361" spans="47:47">
      <c r="AU260361" s="31"/>
    </row>
    <row r="260393" spans="47:47">
      <c r="AU260393" s="31"/>
    </row>
    <row r="260425" spans="47:47">
      <c r="AU260425" s="31"/>
    </row>
    <row r="260457" spans="47:47">
      <c r="AU260457" s="31"/>
    </row>
    <row r="260489" spans="47:47">
      <c r="AU260489" s="31"/>
    </row>
    <row r="260521" spans="47:47">
      <c r="AU260521" s="31"/>
    </row>
    <row r="260553" spans="47:47">
      <c r="AU260553" s="31"/>
    </row>
    <row r="260585" spans="47:47">
      <c r="AU260585" s="31"/>
    </row>
    <row r="260617" spans="47:47">
      <c r="AU260617" s="31"/>
    </row>
    <row r="260649" spans="47:47">
      <c r="AU260649" s="31"/>
    </row>
    <row r="260681" spans="47:47">
      <c r="AU260681" s="31"/>
    </row>
    <row r="260713" spans="47:47">
      <c r="AU260713" s="31"/>
    </row>
    <row r="260745" spans="47:47">
      <c r="AU260745" s="31"/>
    </row>
    <row r="260777" spans="47:47">
      <c r="AU260777" s="31"/>
    </row>
    <row r="260809" spans="47:47">
      <c r="AU260809" s="31"/>
    </row>
    <row r="260841" spans="47:47">
      <c r="AU260841" s="31"/>
    </row>
    <row r="260873" spans="47:47">
      <c r="AU260873" s="31"/>
    </row>
    <row r="260905" spans="47:47">
      <c r="AU260905" s="31"/>
    </row>
    <row r="260937" spans="47:47">
      <c r="AU260937" s="31"/>
    </row>
    <row r="260969" spans="47:47">
      <c r="AU260969" s="31"/>
    </row>
    <row r="261001" spans="47:47">
      <c r="AU261001" s="31"/>
    </row>
    <row r="261033" spans="47:47">
      <c r="AU261033" s="31"/>
    </row>
    <row r="261065" spans="47:47">
      <c r="AU261065" s="31"/>
    </row>
    <row r="261097" spans="47:47">
      <c r="AU261097" s="31"/>
    </row>
    <row r="261129" spans="47:47">
      <c r="AU261129" s="31"/>
    </row>
    <row r="261161" spans="47:47">
      <c r="AU261161" s="31"/>
    </row>
    <row r="261193" spans="47:47">
      <c r="AU261193" s="31"/>
    </row>
    <row r="261225" spans="47:47">
      <c r="AU261225" s="31"/>
    </row>
    <row r="261257" spans="47:47">
      <c r="AU261257" s="31"/>
    </row>
    <row r="261289" spans="47:47">
      <c r="AU261289" s="31"/>
    </row>
    <row r="261321" spans="47:47">
      <c r="AU261321" s="31"/>
    </row>
    <row r="261353" spans="47:47">
      <c r="AU261353" s="31"/>
    </row>
    <row r="261385" spans="47:47">
      <c r="AU261385" s="31"/>
    </row>
    <row r="261417" spans="47:47">
      <c r="AU261417" s="31"/>
    </row>
    <row r="261449" spans="47:47">
      <c r="AU261449" s="31"/>
    </row>
    <row r="261481" spans="47:47">
      <c r="AU261481" s="31"/>
    </row>
    <row r="261513" spans="47:47">
      <c r="AU261513" s="31"/>
    </row>
    <row r="261545" spans="47:47">
      <c r="AU261545" s="31"/>
    </row>
    <row r="261577" spans="47:47">
      <c r="AU261577" s="31"/>
    </row>
    <row r="261609" spans="47:47">
      <c r="AU261609" s="31"/>
    </row>
    <row r="261641" spans="47:47">
      <c r="AU261641" s="31"/>
    </row>
    <row r="261673" spans="47:47">
      <c r="AU261673" s="31"/>
    </row>
    <row r="261705" spans="47:47">
      <c r="AU261705" s="31"/>
    </row>
    <row r="261737" spans="47:47">
      <c r="AU261737" s="31"/>
    </row>
    <row r="261769" spans="47:47">
      <c r="AU261769" s="31"/>
    </row>
    <row r="261801" spans="47:47">
      <c r="AU261801" s="31"/>
    </row>
    <row r="261833" spans="47:47">
      <c r="AU261833" s="31"/>
    </row>
    <row r="261865" spans="47:47">
      <c r="AU261865" s="31"/>
    </row>
    <row r="261897" spans="47:47">
      <c r="AU261897" s="31"/>
    </row>
    <row r="261929" spans="47:47">
      <c r="AU261929" s="31"/>
    </row>
    <row r="261961" spans="47:47">
      <c r="AU261961" s="31"/>
    </row>
    <row r="261993" spans="47:47">
      <c r="AU261993" s="31"/>
    </row>
    <row r="262025" spans="47:47">
      <c r="AU262025" s="31"/>
    </row>
    <row r="262057" spans="47:47">
      <c r="AU262057" s="31"/>
    </row>
    <row r="262089" spans="47:47">
      <c r="AU262089" s="31"/>
    </row>
    <row r="262121" spans="47:47">
      <c r="AU262121" s="31"/>
    </row>
    <row r="262153" spans="47:47">
      <c r="AU262153" s="31"/>
    </row>
    <row r="262185" spans="47:47">
      <c r="AU262185" s="31"/>
    </row>
    <row r="262217" spans="47:47">
      <c r="AU262217" s="31"/>
    </row>
    <row r="262249" spans="47:47">
      <c r="AU262249" s="31"/>
    </row>
    <row r="262281" spans="47:47">
      <c r="AU262281" s="31"/>
    </row>
    <row r="262313" spans="47:47">
      <c r="AU262313" s="31"/>
    </row>
    <row r="262345" spans="47:47">
      <c r="AU262345" s="31"/>
    </row>
    <row r="262377" spans="47:47">
      <c r="AU262377" s="31"/>
    </row>
    <row r="262409" spans="47:47">
      <c r="AU262409" s="31"/>
    </row>
    <row r="262441" spans="47:47">
      <c r="AU262441" s="31"/>
    </row>
    <row r="262473" spans="47:47">
      <c r="AU262473" s="31"/>
    </row>
    <row r="262505" spans="47:47">
      <c r="AU262505" s="31"/>
    </row>
    <row r="262537" spans="47:47">
      <c r="AU262537" s="31"/>
    </row>
    <row r="262569" spans="47:47">
      <c r="AU262569" s="31"/>
    </row>
    <row r="262601" spans="47:47">
      <c r="AU262601" s="31"/>
    </row>
    <row r="262633" spans="47:47">
      <c r="AU262633" s="31"/>
    </row>
    <row r="262665" spans="47:47">
      <c r="AU262665" s="31"/>
    </row>
    <row r="262697" spans="47:47">
      <c r="AU262697" s="31"/>
    </row>
    <row r="262729" spans="47:47">
      <c r="AU262729" s="31"/>
    </row>
    <row r="262761" spans="47:47">
      <c r="AU262761" s="31"/>
    </row>
    <row r="262793" spans="47:47">
      <c r="AU262793" s="31"/>
    </row>
    <row r="262825" spans="47:47">
      <c r="AU262825" s="31"/>
    </row>
    <row r="262857" spans="47:47">
      <c r="AU262857" s="31"/>
    </row>
    <row r="262889" spans="47:47">
      <c r="AU262889" s="31"/>
    </row>
    <row r="262921" spans="47:47">
      <c r="AU262921" s="31"/>
    </row>
    <row r="262953" spans="47:47">
      <c r="AU262953" s="31"/>
    </row>
    <row r="262985" spans="47:47">
      <c r="AU262985" s="31"/>
    </row>
    <row r="263017" spans="47:47">
      <c r="AU263017" s="31"/>
    </row>
    <row r="263049" spans="47:47">
      <c r="AU263049" s="31"/>
    </row>
    <row r="263081" spans="47:47">
      <c r="AU263081" s="31"/>
    </row>
    <row r="263113" spans="47:47">
      <c r="AU263113" s="31"/>
    </row>
    <row r="263145" spans="47:47">
      <c r="AU263145" s="31"/>
    </row>
    <row r="263177" spans="47:47">
      <c r="AU263177" s="31"/>
    </row>
    <row r="263209" spans="47:47">
      <c r="AU263209" s="31"/>
    </row>
    <row r="263241" spans="47:47">
      <c r="AU263241" s="31"/>
    </row>
    <row r="263273" spans="47:47">
      <c r="AU263273" s="31"/>
    </row>
    <row r="263305" spans="47:47">
      <c r="AU263305" s="31"/>
    </row>
    <row r="263337" spans="47:47">
      <c r="AU263337" s="31"/>
    </row>
    <row r="263369" spans="47:47">
      <c r="AU263369" s="31"/>
    </row>
    <row r="263401" spans="47:47">
      <c r="AU263401" s="31"/>
    </row>
    <row r="263433" spans="47:47">
      <c r="AU263433" s="31"/>
    </row>
    <row r="263465" spans="47:47">
      <c r="AU263465" s="31"/>
    </row>
    <row r="263497" spans="47:47">
      <c r="AU263497" s="31"/>
    </row>
    <row r="263529" spans="47:47">
      <c r="AU263529" s="31"/>
    </row>
    <row r="263561" spans="47:47">
      <c r="AU263561" s="31"/>
    </row>
    <row r="263593" spans="47:47">
      <c r="AU263593" s="31"/>
    </row>
    <row r="263625" spans="47:47">
      <c r="AU263625" s="31"/>
    </row>
    <row r="263657" spans="47:47">
      <c r="AU263657" s="31"/>
    </row>
    <row r="263689" spans="47:47">
      <c r="AU263689" s="31"/>
    </row>
    <row r="263721" spans="47:47">
      <c r="AU263721" s="31"/>
    </row>
    <row r="263753" spans="47:47">
      <c r="AU263753" s="31"/>
    </row>
    <row r="263785" spans="47:47">
      <c r="AU263785" s="31"/>
    </row>
    <row r="263817" spans="47:47">
      <c r="AU263817" s="31"/>
    </row>
    <row r="263849" spans="47:47">
      <c r="AU263849" s="31"/>
    </row>
    <row r="263881" spans="47:47">
      <c r="AU263881" s="31"/>
    </row>
    <row r="263913" spans="47:47">
      <c r="AU263913" s="31"/>
    </row>
    <row r="263945" spans="47:47">
      <c r="AU263945" s="31"/>
    </row>
    <row r="263977" spans="47:47">
      <c r="AU263977" s="31"/>
    </row>
    <row r="264009" spans="47:47">
      <c r="AU264009" s="31"/>
    </row>
    <row r="264041" spans="47:47">
      <c r="AU264041" s="31"/>
    </row>
    <row r="264073" spans="47:47">
      <c r="AU264073" s="31"/>
    </row>
    <row r="264105" spans="47:47">
      <c r="AU264105" s="31"/>
    </row>
    <row r="264137" spans="47:47">
      <c r="AU264137" s="31"/>
    </row>
    <row r="264169" spans="47:47">
      <c r="AU264169" s="31"/>
    </row>
    <row r="264201" spans="47:47">
      <c r="AU264201" s="31"/>
    </row>
    <row r="264233" spans="47:47">
      <c r="AU264233" s="31"/>
    </row>
    <row r="264265" spans="47:47">
      <c r="AU264265" s="31"/>
    </row>
    <row r="264297" spans="47:47">
      <c r="AU264297" s="31"/>
    </row>
    <row r="264329" spans="47:47">
      <c r="AU264329" s="31"/>
    </row>
    <row r="264361" spans="47:47">
      <c r="AU264361" s="31"/>
    </row>
    <row r="264393" spans="47:47">
      <c r="AU264393" s="31"/>
    </row>
    <row r="264425" spans="47:47">
      <c r="AU264425" s="31"/>
    </row>
    <row r="264457" spans="47:47">
      <c r="AU264457" s="31"/>
    </row>
    <row r="264489" spans="47:47">
      <c r="AU264489" s="31"/>
    </row>
    <row r="264521" spans="47:47">
      <c r="AU264521" s="31"/>
    </row>
    <row r="264553" spans="47:47">
      <c r="AU264553" s="31"/>
    </row>
    <row r="264585" spans="47:47">
      <c r="AU264585" s="31"/>
    </row>
    <row r="264617" spans="47:47">
      <c r="AU264617" s="31"/>
    </row>
    <row r="264649" spans="47:47">
      <c r="AU264649" s="31"/>
    </row>
    <row r="264681" spans="47:47">
      <c r="AU264681" s="31"/>
    </row>
    <row r="264713" spans="47:47">
      <c r="AU264713" s="31"/>
    </row>
    <row r="264745" spans="47:47">
      <c r="AU264745" s="31"/>
    </row>
    <row r="264777" spans="47:47">
      <c r="AU264777" s="31"/>
    </row>
    <row r="264809" spans="47:47">
      <c r="AU264809" s="31"/>
    </row>
    <row r="264841" spans="47:47">
      <c r="AU264841" s="31"/>
    </row>
    <row r="264873" spans="47:47">
      <c r="AU264873" s="31"/>
    </row>
    <row r="264905" spans="47:47">
      <c r="AU264905" s="31"/>
    </row>
    <row r="264937" spans="47:47">
      <c r="AU264937" s="31"/>
    </row>
    <row r="264969" spans="47:47">
      <c r="AU264969" s="31"/>
    </row>
    <row r="265001" spans="47:47">
      <c r="AU265001" s="31"/>
    </row>
    <row r="265033" spans="47:47">
      <c r="AU265033" s="31"/>
    </row>
    <row r="265065" spans="47:47">
      <c r="AU265065" s="31"/>
    </row>
    <row r="265097" spans="47:47">
      <c r="AU265097" s="31"/>
    </row>
    <row r="265129" spans="47:47">
      <c r="AU265129" s="31"/>
    </row>
    <row r="265161" spans="47:47">
      <c r="AU265161" s="31"/>
    </row>
    <row r="265193" spans="47:47">
      <c r="AU265193" s="31"/>
    </row>
    <row r="265225" spans="47:47">
      <c r="AU265225" s="31"/>
    </row>
    <row r="265257" spans="47:47">
      <c r="AU265257" s="31"/>
    </row>
    <row r="265289" spans="47:47">
      <c r="AU265289" s="31"/>
    </row>
    <row r="265321" spans="47:47">
      <c r="AU265321" s="31"/>
    </row>
    <row r="265353" spans="47:47">
      <c r="AU265353" s="31"/>
    </row>
    <row r="265385" spans="47:47">
      <c r="AU265385" s="31"/>
    </row>
    <row r="265417" spans="47:47">
      <c r="AU265417" s="31"/>
    </row>
    <row r="265449" spans="47:47">
      <c r="AU265449" s="31"/>
    </row>
    <row r="265481" spans="47:47">
      <c r="AU265481" s="31"/>
    </row>
    <row r="265513" spans="47:47">
      <c r="AU265513" s="31"/>
    </row>
    <row r="265545" spans="47:47">
      <c r="AU265545" s="31"/>
    </row>
    <row r="265577" spans="47:47">
      <c r="AU265577" s="31"/>
    </row>
    <row r="265609" spans="47:47">
      <c r="AU265609" s="31"/>
    </row>
    <row r="265641" spans="47:47">
      <c r="AU265641" s="31"/>
    </row>
    <row r="265673" spans="47:47">
      <c r="AU265673" s="31"/>
    </row>
    <row r="265705" spans="47:47">
      <c r="AU265705" s="31"/>
    </row>
    <row r="265737" spans="47:47">
      <c r="AU265737" s="31"/>
    </row>
    <row r="265769" spans="47:47">
      <c r="AU265769" s="31"/>
    </row>
    <row r="265801" spans="47:47">
      <c r="AU265801" s="31"/>
    </row>
    <row r="265833" spans="47:47">
      <c r="AU265833" s="31"/>
    </row>
    <row r="265865" spans="47:47">
      <c r="AU265865" s="31"/>
    </row>
    <row r="265897" spans="47:47">
      <c r="AU265897" s="31"/>
    </row>
    <row r="265929" spans="47:47">
      <c r="AU265929" s="31"/>
    </row>
    <row r="265961" spans="47:47">
      <c r="AU265961" s="31"/>
    </row>
    <row r="265993" spans="47:47">
      <c r="AU265993" s="31"/>
    </row>
    <row r="266025" spans="47:47">
      <c r="AU266025" s="31"/>
    </row>
    <row r="266057" spans="47:47">
      <c r="AU266057" s="31"/>
    </row>
    <row r="266089" spans="47:47">
      <c r="AU266089" s="31"/>
    </row>
    <row r="266121" spans="47:47">
      <c r="AU266121" s="31"/>
    </row>
    <row r="266153" spans="47:47">
      <c r="AU266153" s="31"/>
    </row>
    <row r="266185" spans="47:47">
      <c r="AU266185" s="31"/>
    </row>
    <row r="266217" spans="47:47">
      <c r="AU266217" s="31"/>
    </row>
    <row r="266249" spans="47:47">
      <c r="AU266249" s="31"/>
    </row>
    <row r="266281" spans="47:47">
      <c r="AU266281" s="31"/>
    </row>
    <row r="266313" spans="47:47">
      <c r="AU266313" s="31"/>
    </row>
    <row r="266345" spans="47:47">
      <c r="AU266345" s="31"/>
    </row>
    <row r="266377" spans="47:47">
      <c r="AU266377" s="31"/>
    </row>
    <row r="266409" spans="47:47">
      <c r="AU266409" s="31"/>
    </row>
    <row r="266441" spans="47:47">
      <c r="AU266441" s="31"/>
    </row>
    <row r="266473" spans="47:47">
      <c r="AU266473" s="31"/>
    </row>
    <row r="266505" spans="47:47">
      <c r="AU266505" s="31"/>
    </row>
    <row r="266537" spans="47:47">
      <c r="AU266537" s="31"/>
    </row>
    <row r="266569" spans="47:47">
      <c r="AU266569" s="31"/>
    </row>
    <row r="266601" spans="47:47">
      <c r="AU266601" s="31"/>
    </row>
    <row r="266633" spans="47:47">
      <c r="AU266633" s="31"/>
    </row>
    <row r="266665" spans="47:47">
      <c r="AU266665" s="31"/>
    </row>
    <row r="266697" spans="47:47">
      <c r="AU266697" s="31"/>
    </row>
    <row r="266729" spans="47:47">
      <c r="AU266729" s="31"/>
    </row>
    <row r="266761" spans="47:47">
      <c r="AU266761" s="31"/>
    </row>
    <row r="266793" spans="47:47">
      <c r="AU266793" s="31"/>
    </row>
    <row r="266825" spans="47:47">
      <c r="AU266825" s="31"/>
    </row>
    <row r="266857" spans="47:47">
      <c r="AU266857" s="31"/>
    </row>
    <row r="266889" spans="47:47">
      <c r="AU266889" s="31"/>
    </row>
    <row r="266921" spans="47:47">
      <c r="AU266921" s="31"/>
    </row>
    <row r="266953" spans="47:47">
      <c r="AU266953" s="31"/>
    </row>
    <row r="266985" spans="47:47">
      <c r="AU266985" s="31"/>
    </row>
    <row r="267017" spans="47:47">
      <c r="AU267017" s="31"/>
    </row>
    <row r="267049" spans="47:47">
      <c r="AU267049" s="31"/>
    </row>
    <row r="267081" spans="47:47">
      <c r="AU267081" s="31"/>
    </row>
    <row r="267113" spans="47:47">
      <c r="AU267113" s="31"/>
    </row>
    <row r="267145" spans="47:47">
      <c r="AU267145" s="31"/>
    </row>
    <row r="267177" spans="47:47">
      <c r="AU267177" s="31"/>
    </row>
    <row r="267209" spans="47:47">
      <c r="AU267209" s="31"/>
    </row>
    <row r="267241" spans="47:47">
      <c r="AU267241" s="31"/>
    </row>
    <row r="267273" spans="47:47">
      <c r="AU267273" s="31"/>
    </row>
    <row r="267305" spans="47:47">
      <c r="AU267305" s="31"/>
    </row>
    <row r="267337" spans="47:47">
      <c r="AU267337" s="31"/>
    </row>
    <row r="267369" spans="47:47">
      <c r="AU267369" s="31"/>
    </row>
    <row r="267401" spans="47:47">
      <c r="AU267401" s="31"/>
    </row>
    <row r="267433" spans="47:47">
      <c r="AU267433" s="31"/>
    </row>
    <row r="267465" spans="47:47">
      <c r="AU267465" s="31"/>
    </row>
    <row r="267497" spans="47:47">
      <c r="AU267497" s="31"/>
    </row>
    <row r="267529" spans="47:47">
      <c r="AU267529" s="31"/>
    </row>
    <row r="267561" spans="47:47">
      <c r="AU267561" s="31"/>
    </row>
    <row r="267593" spans="47:47">
      <c r="AU267593" s="31"/>
    </row>
    <row r="267625" spans="47:47">
      <c r="AU267625" s="31"/>
    </row>
    <row r="267657" spans="47:47">
      <c r="AU267657" s="31"/>
    </row>
    <row r="267689" spans="47:47">
      <c r="AU267689" s="31"/>
    </row>
    <row r="267721" spans="47:47">
      <c r="AU267721" s="31"/>
    </row>
    <row r="267753" spans="47:47">
      <c r="AU267753" s="31"/>
    </row>
    <row r="267785" spans="47:47">
      <c r="AU267785" s="31"/>
    </row>
    <row r="267817" spans="47:47">
      <c r="AU267817" s="31"/>
    </row>
    <row r="267849" spans="47:47">
      <c r="AU267849" s="31"/>
    </row>
    <row r="267881" spans="47:47">
      <c r="AU267881" s="31"/>
    </row>
    <row r="267913" spans="47:47">
      <c r="AU267913" s="31"/>
    </row>
    <row r="267945" spans="47:47">
      <c r="AU267945" s="31"/>
    </row>
    <row r="267977" spans="47:47">
      <c r="AU267977" s="31"/>
    </row>
    <row r="268009" spans="47:47">
      <c r="AU268009" s="31"/>
    </row>
    <row r="268041" spans="47:47">
      <c r="AU268041" s="31"/>
    </row>
    <row r="268073" spans="47:47">
      <c r="AU268073" s="31"/>
    </row>
    <row r="268105" spans="47:47">
      <c r="AU268105" s="31"/>
    </row>
    <row r="268137" spans="47:47">
      <c r="AU268137" s="31"/>
    </row>
    <row r="268169" spans="47:47">
      <c r="AU268169" s="31"/>
    </row>
    <row r="268201" spans="47:47">
      <c r="AU268201" s="31"/>
    </row>
    <row r="268233" spans="47:47">
      <c r="AU268233" s="31"/>
    </row>
    <row r="268265" spans="47:47">
      <c r="AU268265" s="31"/>
    </row>
    <row r="268297" spans="47:47">
      <c r="AU268297" s="31"/>
    </row>
    <row r="268329" spans="47:47">
      <c r="AU268329" s="31"/>
    </row>
    <row r="268361" spans="47:47">
      <c r="AU268361" s="31"/>
    </row>
    <row r="268393" spans="47:47">
      <c r="AU268393" s="31"/>
    </row>
    <row r="268425" spans="47:47">
      <c r="AU268425" s="31"/>
    </row>
    <row r="268457" spans="47:47">
      <c r="AU268457" s="31"/>
    </row>
    <row r="268489" spans="47:47">
      <c r="AU268489" s="31"/>
    </row>
    <row r="268521" spans="47:47">
      <c r="AU268521" s="31"/>
    </row>
    <row r="268553" spans="47:47">
      <c r="AU268553" s="31"/>
    </row>
    <row r="268585" spans="47:47">
      <c r="AU268585" s="31"/>
    </row>
    <row r="268617" spans="47:47">
      <c r="AU268617" s="31"/>
    </row>
    <row r="268649" spans="47:47">
      <c r="AU268649" s="31"/>
    </row>
    <row r="268681" spans="47:47">
      <c r="AU268681" s="31"/>
    </row>
    <row r="268713" spans="47:47">
      <c r="AU268713" s="31"/>
    </row>
    <row r="268745" spans="47:47">
      <c r="AU268745" s="31"/>
    </row>
    <row r="268777" spans="47:47">
      <c r="AU268777" s="31"/>
    </row>
    <row r="268809" spans="47:47">
      <c r="AU268809" s="31"/>
    </row>
    <row r="268841" spans="47:47">
      <c r="AU268841" s="31"/>
    </row>
    <row r="268873" spans="47:47">
      <c r="AU268873" s="31"/>
    </row>
    <row r="268905" spans="47:47">
      <c r="AU268905" s="31"/>
    </row>
    <row r="268937" spans="47:47">
      <c r="AU268937" s="31"/>
    </row>
    <row r="268969" spans="47:47">
      <c r="AU268969" s="31"/>
    </row>
    <row r="269001" spans="47:47">
      <c r="AU269001" s="31"/>
    </row>
    <row r="269033" spans="47:47">
      <c r="AU269033" s="31"/>
    </row>
    <row r="269065" spans="47:47">
      <c r="AU269065" s="31"/>
    </row>
    <row r="269097" spans="47:47">
      <c r="AU269097" s="31"/>
    </row>
    <row r="269129" spans="47:47">
      <c r="AU269129" s="31"/>
    </row>
    <row r="269161" spans="47:47">
      <c r="AU269161" s="31"/>
    </row>
    <row r="269193" spans="47:47">
      <c r="AU269193" s="31"/>
    </row>
    <row r="269225" spans="47:47">
      <c r="AU269225" s="31"/>
    </row>
    <row r="269257" spans="47:47">
      <c r="AU269257" s="31"/>
    </row>
    <row r="269289" spans="47:47">
      <c r="AU269289" s="31"/>
    </row>
    <row r="269321" spans="47:47">
      <c r="AU269321" s="31"/>
    </row>
    <row r="269353" spans="47:47">
      <c r="AU269353" s="31"/>
    </row>
    <row r="269385" spans="47:47">
      <c r="AU269385" s="31"/>
    </row>
    <row r="269417" spans="47:47">
      <c r="AU269417" s="31"/>
    </row>
    <row r="269449" spans="47:47">
      <c r="AU269449" s="31"/>
    </row>
    <row r="269481" spans="47:47">
      <c r="AU269481" s="31"/>
    </row>
    <row r="269513" spans="47:47">
      <c r="AU269513" s="31"/>
    </row>
    <row r="269545" spans="47:47">
      <c r="AU269545" s="31"/>
    </row>
    <row r="269577" spans="47:47">
      <c r="AU269577" s="31"/>
    </row>
    <row r="269609" spans="47:47">
      <c r="AU269609" s="31"/>
    </row>
    <row r="269641" spans="47:47">
      <c r="AU269641" s="31"/>
    </row>
    <row r="269673" spans="47:47">
      <c r="AU269673" s="31"/>
    </row>
    <row r="269705" spans="47:47">
      <c r="AU269705" s="31"/>
    </row>
    <row r="269737" spans="47:47">
      <c r="AU269737" s="31"/>
    </row>
    <row r="269769" spans="47:47">
      <c r="AU269769" s="31"/>
    </row>
    <row r="269801" spans="47:47">
      <c r="AU269801" s="31"/>
    </row>
    <row r="269833" spans="47:47">
      <c r="AU269833" s="31"/>
    </row>
    <row r="269865" spans="47:47">
      <c r="AU269865" s="31"/>
    </row>
    <row r="269897" spans="47:47">
      <c r="AU269897" s="31"/>
    </row>
    <row r="269929" spans="47:47">
      <c r="AU269929" s="31"/>
    </row>
    <row r="269961" spans="47:47">
      <c r="AU269961" s="31"/>
    </row>
    <row r="269993" spans="47:47">
      <c r="AU269993" s="31"/>
    </row>
    <row r="270025" spans="47:47">
      <c r="AU270025" s="31"/>
    </row>
    <row r="270057" spans="47:47">
      <c r="AU270057" s="31"/>
    </row>
    <row r="270089" spans="47:47">
      <c r="AU270089" s="31"/>
    </row>
    <row r="270121" spans="47:47">
      <c r="AU270121" s="31"/>
    </row>
    <row r="270153" spans="47:47">
      <c r="AU270153" s="31"/>
    </row>
    <row r="270185" spans="47:47">
      <c r="AU270185" s="31"/>
    </row>
    <row r="270217" spans="47:47">
      <c r="AU270217" s="31"/>
    </row>
    <row r="270249" spans="47:47">
      <c r="AU270249" s="31"/>
    </row>
    <row r="270281" spans="47:47">
      <c r="AU270281" s="31"/>
    </row>
    <row r="270313" spans="47:47">
      <c r="AU270313" s="31"/>
    </row>
    <row r="270345" spans="47:47">
      <c r="AU270345" s="31"/>
    </row>
    <row r="270377" spans="47:47">
      <c r="AU270377" s="31"/>
    </row>
    <row r="270409" spans="47:47">
      <c r="AU270409" s="31"/>
    </row>
    <row r="270441" spans="47:47">
      <c r="AU270441" s="31"/>
    </row>
    <row r="270473" spans="47:47">
      <c r="AU270473" s="31"/>
    </row>
    <row r="270505" spans="47:47">
      <c r="AU270505" s="31"/>
    </row>
    <row r="270537" spans="47:47">
      <c r="AU270537" s="31"/>
    </row>
    <row r="270569" spans="47:47">
      <c r="AU270569" s="31"/>
    </row>
    <row r="270601" spans="47:47">
      <c r="AU270601" s="31"/>
    </row>
    <row r="270633" spans="47:47">
      <c r="AU270633" s="31"/>
    </row>
    <row r="270665" spans="47:47">
      <c r="AU270665" s="31"/>
    </row>
    <row r="270697" spans="47:47">
      <c r="AU270697" s="31"/>
    </row>
    <row r="270729" spans="47:47">
      <c r="AU270729" s="31"/>
    </row>
    <row r="270761" spans="47:47">
      <c r="AU270761" s="31"/>
    </row>
    <row r="270793" spans="47:47">
      <c r="AU270793" s="31"/>
    </row>
    <row r="270825" spans="47:47">
      <c r="AU270825" s="31"/>
    </row>
    <row r="270857" spans="47:47">
      <c r="AU270857" s="31"/>
    </row>
    <row r="270889" spans="47:47">
      <c r="AU270889" s="31"/>
    </row>
    <row r="270921" spans="47:47">
      <c r="AU270921" s="31"/>
    </row>
    <row r="270953" spans="47:47">
      <c r="AU270953" s="31"/>
    </row>
    <row r="270985" spans="47:47">
      <c r="AU270985" s="31"/>
    </row>
    <row r="271017" spans="47:47">
      <c r="AU271017" s="31"/>
    </row>
    <row r="271049" spans="47:47">
      <c r="AU271049" s="31"/>
    </row>
    <row r="271081" spans="47:47">
      <c r="AU271081" s="31"/>
    </row>
    <row r="271113" spans="47:47">
      <c r="AU271113" s="31"/>
    </row>
    <row r="271145" spans="47:47">
      <c r="AU271145" s="31"/>
    </row>
    <row r="271177" spans="47:47">
      <c r="AU271177" s="31"/>
    </row>
    <row r="271209" spans="47:47">
      <c r="AU271209" s="31"/>
    </row>
    <row r="271241" spans="47:47">
      <c r="AU271241" s="31"/>
    </row>
    <row r="271273" spans="47:47">
      <c r="AU271273" s="31"/>
    </row>
    <row r="271305" spans="47:47">
      <c r="AU271305" s="31"/>
    </row>
    <row r="271337" spans="47:47">
      <c r="AU271337" s="31"/>
    </row>
    <row r="271369" spans="47:47">
      <c r="AU271369" s="31"/>
    </row>
    <row r="271401" spans="47:47">
      <c r="AU271401" s="31"/>
    </row>
    <row r="271433" spans="47:47">
      <c r="AU271433" s="31"/>
    </row>
    <row r="271465" spans="47:47">
      <c r="AU271465" s="31"/>
    </row>
    <row r="271497" spans="47:47">
      <c r="AU271497" s="31"/>
    </row>
    <row r="271529" spans="47:47">
      <c r="AU271529" s="31"/>
    </row>
    <row r="271561" spans="47:47">
      <c r="AU271561" s="31"/>
    </row>
    <row r="271593" spans="47:47">
      <c r="AU271593" s="31"/>
    </row>
    <row r="271625" spans="47:47">
      <c r="AU271625" s="31"/>
    </row>
    <row r="271657" spans="47:47">
      <c r="AU271657" s="31"/>
    </row>
    <row r="271689" spans="47:47">
      <c r="AU271689" s="31"/>
    </row>
    <row r="271721" spans="47:47">
      <c r="AU271721" s="31"/>
    </row>
    <row r="271753" spans="47:47">
      <c r="AU271753" s="31"/>
    </row>
    <row r="271785" spans="47:47">
      <c r="AU271785" s="31"/>
    </row>
    <row r="271817" spans="47:47">
      <c r="AU271817" s="31"/>
    </row>
    <row r="271849" spans="47:47">
      <c r="AU271849" s="31"/>
    </row>
    <row r="271881" spans="47:47">
      <c r="AU271881" s="31"/>
    </row>
    <row r="271913" spans="47:47">
      <c r="AU271913" s="31"/>
    </row>
    <row r="271945" spans="47:47">
      <c r="AU271945" s="31"/>
    </row>
    <row r="271977" spans="47:47">
      <c r="AU271977" s="31"/>
    </row>
    <row r="272009" spans="47:47">
      <c r="AU272009" s="31"/>
    </row>
    <row r="272041" spans="47:47">
      <c r="AU272041" s="31"/>
    </row>
    <row r="272073" spans="47:47">
      <c r="AU272073" s="31"/>
    </row>
    <row r="272105" spans="47:47">
      <c r="AU272105" s="31"/>
    </row>
    <row r="272137" spans="47:47">
      <c r="AU272137" s="31"/>
    </row>
    <row r="272169" spans="47:47">
      <c r="AU272169" s="31"/>
    </row>
    <row r="272201" spans="47:47">
      <c r="AU272201" s="31"/>
    </row>
    <row r="272233" spans="47:47">
      <c r="AU272233" s="31"/>
    </row>
    <row r="272265" spans="47:47">
      <c r="AU272265" s="31"/>
    </row>
    <row r="272297" spans="47:47">
      <c r="AU272297" s="31"/>
    </row>
    <row r="272329" spans="47:47">
      <c r="AU272329" s="31"/>
    </row>
    <row r="272361" spans="47:47">
      <c r="AU272361" s="31"/>
    </row>
    <row r="272393" spans="47:47">
      <c r="AU272393" s="31"/>
    </row>
    <row r="272425" spans="47:47">
      <c r="AU272425" s="31"/>
    </row>
    <row r="272457" spans="47:47">
      <c r="AU272457" s="31"/>
    </row>
    <row r="272489" spans="47:47">
      <c r="AU272489" s="31"/>
    </row>
    <row r="272521" spans="47:47">
      <c r="AU272521" s="31"/>
    </row>
    <row r="272553" spans="47:47">
      <c r="AU272553" s="31"/>
    </row>
    <row r="272585" spans="47:47">
      <c r="AU272585" s="31"/>
    </row>
    <row r="272617" spans="47:47">
      <c r="AU272617" s="31"/>
    </row>
    <row r="272649" spans="47:47">
      <c r="AU272649" s="31"/>
    </row>
    <row r="272681" spans="47:47">
      <c r="AU272681" s="31"/>
    </row>
    <row r="272713" spans="47:47">
      <c r="AU272713" s="31"/>
    </row>
    <row r="272745" spans="47:47">
      <c r="AU272745" s="31"/>
    </row>
    <row r="272777" spans="47:47">
      <c r="AU272777" s="31"/>
    </row>
    <row r="272809" spans="47:47">
      <c r="AU272809" s="31"/>
    </row>
    <row r="272841" spans="47:47">
      <c r="AU272841" s="31"/>
    </row>
    <row r="272873" spans="47:47">
      <c r="AU272873" s="31"/>
    </row>
    <row r="272905" spans="47:47">
      <c r="AU272905" s="31"/>
    </row>
    <row r="272937" spans="47:47">
      <c r="AU272937" s="31"/>
    </row>
    <row r="272969" spans="47:47">
      <c r="AU272969" s="31"/>
    </row>
    <row r="273001" spans="47:47">
      <c r="AU273001" s="31"/>
    </row>
    <row r="273033" spans="47:47">
      <c r="AU273033" s="31"/>
    </row>
    <row r="273065" spans="47:47">
      <c r="AU273065" s="31"/>
    </row>
    <row r="273097" spans="47:47">
      <c r="AU273097" s="31"/>
    </row>
    <row r="273129" spans="47:47">
      <c r="AU273129" s="31"/>
    </row>
    <row r="273161" spans="47:47">
      <c r="AU273161" s="31"/>
    </row>
    <row r="273193" spans="47:47">
      <c r="AU273193" s="31"/>
    </row>
    <row r="273225" spans="47:47">
      <c r="AU273225" s="31"/>
    </row>
    <row r="273257" spans="47:47">
      <c r="AU273257" s="31"/>
    </row>
    <row r="273289" spans="47:47">
      <c r="AU273289" s="31"/>
    </row>
    <row r="273321" spans="47:47">
      <c r="AU273321" s="31"/>
    </row>
    <row r="273353" spans="47:47">
      <c r="AU273353" s="31"/>
    </row>
    <row r="273385" spans="47:47">
      <c r="AU273385" s="31"/>
    </row>
    <row r="273417" spans="47:47">
      <c r="AU273417" s="31"/>
    </row>
    <row r="273449" spans="47:47">
      <c r="AU273449" s="31"/>
    </row>
    <row r="273481" spans="47:47">
      <c r="AU273481" s="31"/>
    </row>
    <row r="273513" spans="47:47">
      <c r="AU273513" s="31"/>
    </row>
    <row r="273545" spans="47:47">
      <c r="AU273545" s="31"/>
    </row>
    <row r="273577" spans="47:47">
      <c r="AU273577" s="31"/>
    </row>
    <row r="273609" spans="47:47">
      <c r="AU273609" s="31"/>
    </row>
    <row r="273641" spans="47:47">
      <c r="AU273641" s="31"/>
    </row>
    <row r="273673" spans="47:47">
      <c r="AU273673" s="31"/>
    </row>
    <row r="273705" spans="47:47">
      <c r="AU273705" s="31"/>
    </row>
    <row r="273737" spans="47:47">
      <c r="AU273737" s="31"/>
    </row>
    <row r="273769" spans="47:47">
      <c r="AU273769" s="31"/>
    </row>
    <row r="273801" spans="47:47">
      <c r="AU273801" s="31"/>
    </row>
    <row r="273833" spans="47:47">
      <c r="AU273833" s="31"/>
    </row>
    <row r="273865" spans="47:47">
      <c r="AU273865" s="31"/>
    </row>
    <row r="273897" spans="47:47">
      <c r="AU273897" s="31"/>
    </row>
    <row r="273929" spans="47:47">
      <c r="AU273929" s="31"/>
    </row>
    <row r="273961" spans="47:47">
      <c r="AU273961" s="31"/>
    </row>
    <row r="273993" spans="47:47">
      <c r="AU273993" s="31"/>
    </row>
    <row r="274025" spans="47:47">
      <c r="AU274025" s="31"/>
    </row>
    <row r="274057" spans="47:47">
      <c r="AU274057" s="31"/>
    </row>
    <row r="274089" spans="47:47">
      <c r="AU274089" s="31"/>
    </row>
    <row r="274121" spans="47:47">
      <c r="AU274121" s="31"/>
    </row>
    <row r="274153" spans="47:47">
      <c r="AU274153" s="31"/>
    </row>
    <row r="274185" spans="47:47">
      <c r="AU274185" s="31"/>
    </row>
    <row r="274217" spans="47:47">
      <c r="AU274217" s="31"/>
    </row>
    <row r="274249" spans="47:47">
      <c r="AU274249" s="31"/>
    </row>
    <row r="274281" spans="47:47">
      <c r="AU274281" s="31"/>
    </row>
    <row r="274313" spans="47:47">
      <c r="AU274313" s="31"/>
    </row>
    <row r="274345" spans="47:47">
      <c r="AU274345" s="31"/>
    </row>
    <row r="274377" spans="47:47">
      <c r="AU274377" s="31"/>
    </row>
    <row r="274409" spans="47:47">
      <c r="AU274409" s="31"/>
    </row>
    <row r="274441" spans="47:47">
      <c r="AU274441" s="31"/>
    </row>
    <row r="274473" spans="47:47">
      <c r="AU274473" s="31"/>
    </row>
    <row r="274505" spans="47:47">
      <c r="AU274505" s="31"/>
    </row>
    <row r="274537" spans="47:47">
      <c r="AU274537" s="31"/>
    </row>
    <row r="274569" spans="47:47">
      <c r="AU274569" s="31"/>
    </row>
    <row r="274601" spans="47:47">
      <c r="AU274601" s="31"/>
    </row>
    <row r="274633" spans="47:47">
      <c r="AU274633" s="31"/>
    </row>
    <row r="274665" spans="47:47">
      <c r="AU274665" s="31"/>
    </row>
    <row r="274697" spans="47:47">
      <c r="AU274697" s="31"/>
    </row>
    <row r="274729" spans="47:47">
      <c r="AU274729" s="31"/>
    </row>
    <row r="274761" spans="47:47">
      <c r="AU274761" s="31"/>
    </row>
    <row r="274793" spans="47:47">
      <c r="AU274793" s="31"/>
    </row>
    <row r="274825" spans="47:47">
      <c r="AU274825" s="31"/>
    </row>
    <row r="274857" spans="47:47">
      <c r="AU274857" s="31"/>
    </row>
    <row r="274889" spans="47:47">
      <c r="AU274889" s="31"/>
    </row>
    <row r="274921" spans="47:47">
      <c r="AU274921" s="31"/>
    </row>
    <row r="274953" spans="47:47">
      <c r="AU274953" s="31"/>
    </row>
    <row r="274985" spans="47:47">
      <c r="AU274985" s="31"/>
    </row>
    <row r="275017" spans="47:47">
      <c r="AU275017" s="31"/>
    </row>
    <row r="275049" spans="47:47">
      <c r="AU275049" s="31"/>
    </row>
    <row r="275081" spans="47:47">
      <c r="AU275081" s="31"/>
    </row>
    <row r="275113" spans="47:47">
      <c r="AU275113" s="31"/>
    </row>
    <row r="275145" spans="47:47">
      <c r="AU275145" s="31"/>
    </row>
    <row r="275177" spans="47:47">
      <c r="AU275177" s="31"/>
    </row>
    <row r="275209" spans="47:47">
      <c r="AU275209" s="31"/>
    </row>
    <row r="275241" spans="47:47">
      <c r="AU275241" s="31"/>
    </row>
    <row r="275273" spans="47:47">
      <c r="AU275273" s="31"/>
    </row>
    <row r="275305" spans="47:47">
      <c r="AU275305" s="31"/>
    </row>
    <row r="275337" spans="47:47">
      <c r="AU275337" s="31"/>
    </row>
    <row r="275369" spans="47:47">
      <c r="AU275369" s="31"/>
    </row>
    <row r="275401" spans="47:47">
      <c r="AU275401" s="31"/>
    </row>
    <row r="275433" spans="47:47">
      <c r="AU275433" s="31"/>
    </row>
    <row r="275465" spans="47:47">
      <c r="AU275465" s="31"/>
    </row>
    <row r="275497" spans="47:47">
      <c r="AU275497" s="31"/>
    </row>
    <row r="275529" spans="47:47">
      <c r="AU275529" s="31"/>
    </row>
    <row r="275561" spans="47:47">
      <c r="AU275561" s="31"/>
    </row>
    <row r="275593" spans="47:47">
      <c r="AU275593" s="31"/>
    </row>
    <row r="275625" spans="47:47">
      <c r="AU275625" s="31"/>
    </row>
    <row r="275657" spans="47:47">
      <c r="AU275657" s="31"/>
    </row>
    <row r="275689" spans="47:47">
      <c r="AU275689" s="31"/>
    </row>
    <row r="275721" spans="47:47">
      <c r="AU275721" s="31"/>
    </row>
    <row r="275753" spans="47:47">
      <c r="AU275753" s="31"/>
    </row>
    <row r="275785" spans="47:47">
      <c r="AU275785" s="31"/>
    </row>
    <row r="275817" spans="47:47">
      <c r="AU275817" s="31"/>
    </row>
    <row r="275849" spans="47:47">
      <c r="AU275849" s="31"/>
    </row>
    <row r="275881" spans="47:47">
      <c r="AU275881" s="31"/>
    </row>
    <row r="275913" spans="47:47">
      <c r="AU275913" s="31"/>
    </row>
    <row r="275945" spans="47:47">
      <c r="AU275945" s="31"/>
    </row>
    <row r="275977" spans="47:47">
      <c r="AU275977" s="31"/>
    </row>
    <row r="276009" spans="47:47">
      <c r="AU276009" s="31"/>
    </row>
    <row r="276041" spans="47:47">
      <c r="AU276041" s="31"/>
    </row>
    <row r="276073" spans="47:47">
      <c r="AU276073" s="31"/>
    </row>
    <row r="276105" spans="47:47">
      <c r="AU276105" s="31"/>
    </row>
    <row r="276137" spans="47:47">
      <c r="AU276137" s="31"/>
    </row>
    <row r="276169" spans="47:47">
      <c r="AU276169" s="31"/>
    </row>
    <row r="276201" spans="47:47">
      <c r="AU276201" s="31"/>
    </row>
    <row r="276233" spans="47:47">
      <c r="AU276233" s="31"/>
    </row>
    <row r="276265" spans="47:47">
      <c r="AU276265" s="31"/>
    </row>
    <row r="276297" spans="47:47">
      <c r="AU276297" s="31"/>
    </row>
    <row r="276329" spans="47:47">
      <c r="AU276329" s="31"/>
    </row>
    <row r="276361" spans="47:47">
      <c r="AU276361" s="31"/>
    </row>
    <row r="276393" spans="47:47">
      <c r="AU276393" s="31"/>
    </row>
    <row r="276425" spans="47:47">
      <c r="AU276425" s="31"/>
    </row>
    <row r="276457" spans="47:47">
      <c r="AU276457" s="31"/>
    </row>
    <row r="276489" spans="47:47">
      <c r="AU276489" s="31"/>
    </row>
    <row r="276521" spans="47:47">
      <c r="AU276521" s="31"/>
    </row>
    <row r="276553" spans="47:47">
      <c r="AU276553" s="31"/>
    </row>
    <row r="276585" spans="47:47">
      <c r="AU276585" s="31"/>
    </row>
    <row r="276617" spans="47:47">
      <c r="AU276617" s="31"/>
    </row>
    <row r="276649" spans="47:47">
      <c r="AU276649" s="31"/>
    </row>
    <row r="276681" spans="47:47">
      <c r="AU276681" s="31"/>
    </row>
    <row r="276713" spans="47:47">
      <c r="AU276713" s="31"/>
    </row>
    <row r="276745" spans="47:47">
      <c r="AU276745" s="31"/>
    </row>
    <row r="276777" spans="47:47">
      <c r="AU276777" s="31"/>
    </row>
    <row r="276809" spans="47:47">
      <c r="AU276809" s="31"/>
    </row>
    <row r="276841" spans="47:47">
      <c r="AU276841" s="31"/>
    </row>
    <row r="276873" spans="47:47">
      <c r="AU276873" s="31"/>
    </row>
    <row r="276905" spans="47:47">
      <c r="AU276905" s="31"/>
    </row>
    <row r="276937" spans="47:47">
      <c r="AU276937" s="31"/>
    </row>
    <row r="276969" spans="47:47">
      <c r="AU276969" s="31"/>
    </row>
    <row r="277001" spans="47:47">
      <c r="AU277001" s="31"/>
    </row>
    <row r="277033" spans="47:47">
      <c r="AU277033" s="31"/>
    </row>
    <row r="277065" spans="47:47">
      <c r="AU277065" s="31"/>
    </row>
    <row r="277097" spans="47:47">
      <c r="AU277097" s="31"/>
    </row>
    <row r="277129" spans="47:47">
      <c r="AU277129" s="31"/>
    </row>
    <row r="277161" spans="47:47">
      <c r="AU277161" s="31"/>
    </row>
    <row r="277193" spans="47:47">
      <c r="AU277193" s="31"/>
    </row>
    <row r="277225" spans="47:47">
      <c r="AU277225" s="31"/>
    </row>
    <row r="277257" spans="47:47">
      <c r="AU277257" s="31"/>
    </row>
    <row r="277289" spans="47:47">
      <c r="AU277289" s="31"/>
    </row>
    <row r="277321" spans="47:47">
      <c r="AU277321" s="31"/>
    </row>
    <row r="277353" spans="47:47">
      <c r="AU277353" s="31"/>
    </row>
    <row r="277385" spans="47:47">
      <c r="AU277385" s="31"/>
    </row>
    <row r="277417" spans="47:47">
      <c r="AU277417" s="31"/>
    </row>
    <row r="277449" spans="47:47">
      <c r="AU277449" s="31"/>
    </row>
    <row r="277481" spans="47:47">
      <c r="AU277481" s="31"/>
    </row>
    <row r="277513" spans="47:47">
      <c r="AU277513" s="31"/>
    </row>
    <row r="277545" spans="47:47">
      <c r="AU277545" s="31"/>
    </row>
    <row r="277577" spans="47:47">
      <c r="AU277577" s="31"/>
    </row>
    <row r="277609" spans="47:47">
      <c r="AU277609" s="31"/>
    </row>
    <row r="277641" spans="47:47">
      <c r="AU277641" s="31"/>
    </row>
    <row r="277673" spans="47:47">
      <c r="AU277673" s="31"/>
    </row>
    <row r="277705" spans="47:47">
      <c r="AU277705" s="31"/>
    </row>
    <row r="277737" spans="47:47">
      <c r="AU277737" s="31"/>
    </row>
    <row r="277769" spans="47:47">
      <c r="AU277769" s="31"/>
    </row>
    <row r="277801" spans="47:47">
      <c r="AU277801" s="31"/>
    </row>
    <row r="277833" spans="47:47">
      <c r="AU277833" s="31"/>
    </row>
    <row r="277865" spans="47:47">
      <c r="AU277865" s="31"/>
    </row>
    <row r="277897" spans="47:47">
      <c r="AU277897" s="31"/>
    </row>
    <row r="277929" spans="47:47">
      <c r="AU277929" s="31"/>
    </row>
    <row r="277961" spans="47:47">
      <c r="AU277961" s="31"/>
    </row>
    <row r="277993" spans="47:47">
      <c r="AU277993" s="31"/>
    </row>
    <row r="278025" spans="47:47">
      <c r="AU278025" s="31"/>
    </row>
    <row r="278057" spans="47:47">
      <c r="AU278057" s="31"/>
    </row>
    <row r="278089" spans="47:47">
      <c r="AU278089" s="31"/>
    </row>
    <row r="278121" spans="47:47">
      <c r="AU278121" s="31"/>
    </row>
    <row r="278153" spans="47:47">
      <c r="AU278153" s="31"/>
    </row>
    <row r="278185" spans="47:47">
      <c r="AU278185" s="31"/>
    </row>
    <row r="278217" spans="47:47">
      <c r="AU278217" s="31"/>
    </row>
    <row r="278249" spans="47:47">
      <c r="AU278249" s="31"/>
    </row>
    <row r="278281" spans="47:47">
      <c r="AU278281" s="31"/>
    </row>
    <row r="278313" spans="47:47">
      <c r="AU278313" s="31"/>
    </row>
    <row r="278345" spans="47:47">
      <c r="AU278345" s="31"/>
    </row>
    <row r="278377" spans="47:47">
      <c r="AU278377" s="31"/>
    </row>
    <row r="278409" spans="47:47">
      <c r="AU278409" s="31"/>
    </row>
    <row r="278441" spans="47:47">
      <c r="AU278441" s="31"/>
    </row>
    <row r="278473" spans="47:47">
      <c r="AU278473" s="31"/>
    </row>
    <row r="278505" spans="47:47">
      <c r="AU278505" s="31"/>
    </row>
    <row r="278537" spans="47:47">
      <c r="AU278537" s="31"/>
    </row>
    <row r="278569" spans="47:47">
      <c r="AU278569" s="31"/>
    </row>
    <row r="278601" spans="47:47">
      <c r="AU278601" s="31"/>
    </row>
    <row r="278633" spans="47:47">
      <c r="AU278633" s="31"/>
    </row>
    <row r="278665" spans="47:47">
      <c r="AU278665" s="31"/>
    </row>
    <row r="278697" spans="47:47">
      <c r="AU278697" s="31"/>
    </row>
    <row r="278729" spans="47:47">
      <c r="AU278729" s="31"/>
    </row>
    <row r="278761" spans="47:47">
      <c r="AU278761" s="31"/>
    </row>
    <row r="278793" spans="47:47">
      <c r="AU278793" s="31"/>
    </row>
    <row r="278825" spans="47:47">
      <c r="AU278825" s="31"/>
    </row>
    <row r="278857" spans="47:47">
      <c r="AU278857" s="31"/>
    </row>
    <row r="278889" spans="47:47">
      <c r="AU278889" s="31"/>
    </row>
    <row r="278921" spans="47:47">
      <c r="AU278921" s="31"/>
    </row>
    <row r="278953" spans="47:47">
      <c r="AU278953" s="31"/>
    </row>
    <row r="278985" spans="47:47">
      <c r="AU278985" s="31"/>
    </row>
    <row r="279017" spans="47:47">
      <c r="AU279017" s="31"/>
    </row>
    <row r="279049" spans="47:47">
      <c r="AU279049" s="31"/>
    </row>
    <row r="279081" spans="47:47">
      <c r="AU279081" s="31"/>
    </row>
    <row r="279113" spans="47:47">
      <c r="AU279113" s="31"/>
    </row>
    <row r="279145" spans="47:47">
      <c r="AU279145" s="31"/>
    </row>
    <row r="279177" spans="47:47">
      <c r="AU279177" s="31"/>
    </row>
    <row r="279209" spans="47:47">
      <c r="AU279209" s="31"/>
    </row>
    <row r="279241" spans="47:47">
      <c r="AU279241" s="31"/>
    </row>
    <row r="279273" spans="47:47">
      <c r="AU279273" s="31"/>
    </row>
    <row r="279305" spans="47:47">
      <c r="AU279305" s="31"/>
    </row>
    <row r="279337" spans="47:47">
      <c r="AU279337" s="31"/>
    </row>
    <row r="279369" spans="47:47">
      <c r="AU279369" s="31"/>
    </row>
    <row r="279401" spans="47:47">
      <c r="AU279401" s="31"/>
    </row>
    <row r="279433" spans="47:47">
      <c r="AU279433" s="31"/>
    </row>
    <row r="279465" spans="47:47">
      <c r="AU279465" s="31"/>
    </row>
    <row r="279497" spans="47:47">
      <c r="AU279497" s="31"/>
    </row>
    <row r="279529" spans="47:47">
      <c r="AU279529" s="31"/>
    </row>
    <row r="279561" spans="47:47">
      <c r="AU279561" s="31"/>
    </row>
    <row r="279593" spans="47:47">
      <c r="AU279593" s="31"/>
    </row>
    <row r="279625" spans="47:47">
      <c r="AU279625" s="31"/>
    </row>
    <row r="279657" spans="47:47">
      <c r="AU279657" s="31"/>
    </row>
    <row r="279689" spans="47:47">
      <c r="AU279689" s="31"/>
    </row>
    <row r="279721" spans="47:47">
      <c r="AU279721" s="31"/>
    </row>
    <row r="279753" spans="47:47">
      <c r="AU279753" s="31"/>
    </row>
    <row r="279785" spans="47:47">
      <c r="AU279785" s="31"/>
    </row>
    <row r="279817" spans="47:47">
      <c r="AU279817" s="31"/>
    </row>
    <row r="279849" spans="47:47">
      <c r="AU279849" s="31"/>
    </row>
    <row r="279881" spans="47:47">
      <c r="AU279881" s="31"/>
    </row>
    <row r="279913" spans="47:47">
      <c r="AU279913" s="31"/>
    </row>
    <row r="279945" spans="47:47">
      <c r="AU279945" s="31"/>
    </row>
    <row r="279977" spans="47:47">
      <c r="AU279977" s="31"/>
    </row>
    <row r="280009" spans="47:47">
      <c r="AU280009" s="31"/>
    </row>
    <row r="280041" spans="47:47">
      <c r="AU280041" s="31"/>
    </row>
    <row r="280073" spans="47:47">
      <c r="AU280073" s="31"/>
    </row>
    <row r="280105" spans="47:47">
      <c r="AU280105" s="31"/>
    </row>
    <row r="280137" spans="47:47">
      <c r="AU280137" s="31"/>
    </row>
    <row r="280169" spans="47:47">
      <c r="AU280169" s="31"/>
    </row>
    <row r="280201" spans="47:47">
      <c r="AU280201" s="31"/>
    </row>
    <row r="280233" spans="47:47">
      <c r="AU280233" s="31"/>
    </row>
    <row r="280265" spans="47:47">
      <c r="AU280265" s="31"/>
    </row>
    <row r="280297" spans="47:47">
      <c r="AU280297" s="31"/>
    </row>
    <row r="280329" spans="47:47">
      <c r="AU280329" s="31"/>
    </row>
    <row r="280361" spans="47:47">
      <c r="AU280361" s="31"/>
    </row>
    <row r="280393" spans="47:47">
      <c r="AU280393" s="31"/>
    </row>
    <row r="280425" spans="47:47">
      <c r="AU280425" s="31"/>
    </row>
    <row r="280457" spans="47:47">
      <c r="AU280457" s="31"/>
    </row>
    <row r="280489" spans="47:47">
      <c r="AU280489" s="31"/>
    </row>
    <row r="280521" spans="47:47">
      <c r="AU280521" s="31"/>
    </row>
    <row r="280553" spans="47:47">
      <c r="AU280553" s="31"/>
    </row>
    <row r="280585" spans="47:47">
      <c r="AU280585" s="31"/>
    </row>
    <row r="280617" spans="47:47">
      <c r="AU280617" s="31"/>
    </row>
    <row r="280649" spans="47:47">
      <c r="AU280649" s="31"/>
    </row>
    <row r="280681" spans="47:47">
      <c r="AU280681" s="31"/>
    </row>
    <row r="280713" spans="47:47">
      <c r="AU280713" s="31"/>
    </row>
    <row r="280745" spans="47:47">
      <c r="AU280745" s="31"/>
    </row>
    <row r="280777" spans="47:47">
      <c r="AU280777" s="31"/>
    </row>
    <row r="280809" spans="47:47">
      <c r="AU280809" s="31"/>
    </row>
    <row r="280841" spans="47:47">
      <c r="AU280841" s="31"/>
    </row>
    <row r="280873" spans="47:47">
      <c r="AU280873" s="31"/>
    </row>
    <row r="280905" spans="47:47">
      <c r="AU280905" s="31"/>
    </row>
    <row r="280937" spans="47:47">
      <c r="AU280937" s="31"/>
    </row>
    <row r="280969" spans="47:47">
      <c r="AU280969" s="31"/>
    </row>
    <row r="281001" spans="47:47">
      <c r="AU281001" s="31"/>
    </row>
    <row r="281033" spans="47:47">
      <c r="AU281033" s="31"/>
    </row>
    <row r="281065" spans="47:47">
      <c r="AU281065" s="31"/>
    </row>
    <row r="281097" spans="47:47">
      <c r="AU281097" s="31"/>
    </row>
    <row r="281129" spans="47:47">
      <c r="AU281129" s="31"/>
    </row>
    <row r="281161" spans="47:47">
      <c r="AU281161" s="31"/>
    </row>
    <row r="281193" spans="47:47">
      <c r="AU281193" s="31"/>
    </row>
    <row r="281225" spans="47:47">
      <c r="AU281225" s="31"/>
    </row>
    <row r="281257" spans="47:47">
      <c r="AU281257" s="31"/>
    </row>
    <row r="281289" spans="47:47">
      <c r="AU281289" s="31"/>
    </row>
    <row r="281321" spans="47:47">
      <c r="AU281321" s="31"/>
    </row>
    <row r="281353" spans="47:47">
      <c r="AU281353" s="31"/>
    </row>
    <row r="281385" spans="47:47">
      <c r="AU281385" s="31"/>
    </row>
    <row r="281417" spans="47:47">
      <c r="AU281417" s="31"/>
    </row>
    <row r="281449" spans="47:47">
      <c r="AU281449" s="31"/>
    </row>
    <row r="281481" spans="47:47">
      <c r="AU281481" s="31"/>
    </row>
    <row r="281513" spans="47:47">
      <c r="AU281513" s="31"/>
    </row>
    <row r="281545" spans="47:47">
      <c r="AU281545" s="31"/>
    </row>
    <row r="281577" spans="47:47">
      <c r="AU281577" s="31"/>
    </row>
    <row r="281609" spans="47:47">
      <c r="AU281609" s="31"/>
    </row>
    <row r="281641" spans="47:47">
      <c r="AU281641" s="31"/>
    </row>
    <row r="281673" spans="47:47">
      <c r="AU281673" s="31"/>
    </row>
    <row r="281705" spans="47:47">
      <c r="AU281705" s="31"/>
    </row>
    <row r="281737" spans="47:47">
      <c r="AU281737" s="31"/>
    </row>
    <row r="281769" spans="47:47">
      <c r="AU281769" s="31"/>
    </row>
    <row r="281801" spans="47:47">
      <c r="AU281801" s="31"/>
    </row>
    <row r="281833" spans="47:47">
      <c r="AU281833" s="31"/>
    </row>
    <row r="281865" spans="47:47">
      <c r="AU281865" s="31"/>
    </row>
    <row r="281897" spans="47:47">
      <c r="AU281897" s="31"/>
    </row>
    <row r="281929" spans="47:47">
      <c r="AU281929" s="31"/>
    </row>
    <row r="281961" spans="47:47">
      <c r="AU281961" s="31"/>
    </row>
    <row r="281993" spans="47:47">
      <c r="AU281993" s="31"/>
    </row>
    <row r="282025" spans="47:47">
      <c r="AU282025" s="31"/>
    </row>
    <row r="282057" spans="47:47">
      <c r="AU282057" s="31"/>
    </row>
    <row r="282089" spans="47:47">
      <c r="AU282089" s="31"/>
    </row>
    <row r="282121" spans="47:47">
      <c r="AU282121" s="31"/>
    </row>
    <row r="282153" spans="47:47">
      <c r="AU282153" s="31"/>
    </row>
    <row r="282185" spans="47:47">
      <c r="AU282185" s="31"/>
    </row>
    <row r="282217" spans="47:47">
      <c r="AU282217" s="31"/>
    </row>
    <row r="282249" spans="47:47">
      <c r="AU282249" s="31"/>
    </row>
    <row r="282281" spans="47:47">
      <c r="AU282281" s="31"/>
    </row>
    <row r="282313" spans="47:47">
      <c r="AU282313" s="31"/>
    </row>
    <row r="282345" spans="47:47">
      <c r="AU282345" s="31"/>
    </row>
    <row r="282377" spans="47:47">
      <c r="AU282377" s="31"/>
    </row>
    <row r="282409" spans="47:47">
      <c r="AU282409" s="31"/>
    </row>
    <row r="282441" spans="47:47">
      <c r="AU282441" s="31"/>
    </row>
    <row r="282473" spans="47:47">
      <c r="AU282473" s="31"/>
    </row>
    <row r="282505" spans="47:47">
      <c r="AU282505" s="31"/>
    </row>
    <row r="282537" spans="47:47">
      <c r="AU282537" s="31"/>
    </row>
    <row r="282569" spans="47:47">
      <c r="AU282569" s="31"/>
    </row>
    <row r="282601" spans="47:47">
      <c r="AU282601" s="31"/>
    </row>
    <row r="282633" spans="47:47">
      <c r="AU282633" s="31"/>
    </row>
    <row r="282665" spans="47:47">
      <c r="AU282665" s="31"/>
    </row>
    <row r="282697" spans="47:47">
      <c r="AU282697" s="31"/>
    </row>
    <row r="282729" spans="47:47">
      <c r="AU282729" s="31"/>
    </row>
    <row r="282761" spans="47:47">
      <c r="AU282761" s="31"/>
    </row>
    <row r="282793" spans="47:47">
      <c r="AU282793" s="31"/>
    </row>
    <row r="282825" spans="47:47">
      <c r="AU282825" s="31"/>
    </row>
    <row r="282857" spans="47:47">
      <c r="AU282857" s="31"/>
    </row>
    <row r="282889" spans="47:47">
      <c r="AU282889" s="31"/>
    </row>
    <row r="282921" spans="47:47">
      <c r="AU282921" s="31"/>
    </row>
    <row r="282953" spans="47:47">
      <c r="AU282953" s="31"/>
    </row>
    <row r="282985" spans="47:47">
      <c r="AU282985" s="31"/>
    </row>
    <row r="283017" spans="47:47">
      <c r="AU283017" s="31"/>
    </row>
    <row r="283049" spans="47:47">
      <c r="AU283049" s="31"/>
    </row>
    <row r="283081" spans="47:47">
      <c r="AU283081" s="31"/>
    </row>
    <row r="283113" spans="47:47">
      <c r="AU283113" s="31"/>
    </row>
    <row r="283145" spans="47:47">
      <c r="AU283145" s="31"/>
    </row>
    <row r="283177" spans="47:47">
      <c r="AU283177" s="31"/>
    </row>
    <row r="283209" spans="47:47">
      <c r="AU283209" s="31"/>
    </row>
    <row r="283241" spans="47:47">
      <c r="AU283241" s="31"/>
    </row>
    <row r="283273" spans="47:47">
      <c r="AU283273" s="31"/>
    </row>
    <row r="283305" spans="47:47">
      <c r="AU283305" s="31"/>
    </row>
    <row r="283337" spans="47:47">
      <c r="AU283337" s="31"/>
    </row>
    <row r="283369" spans="47:47">
      <c r="AU283369" s="31"/>
    </row>
    <row r="283401" spans="47:47">
      <c r="AU283401" s="31"/>
    </row>
    <row r="283433" spans="47:47">
      <c r="AU283433" s="31"/>
    </row>
    <row r="283465" spans="47:47">
      <c r="AU283465" s="31"/>
    </row>
    <row r="283497" spans="47:47">
      <c r="AU283497" s="31"/>
    </row>
    <row r="283529" spans="47:47">
      <c r="AU283529" s="31"/>
    </row>
    <row r="283561" spans="47:47">
      <c r="AU283561" s="31"/>
    </row>
    <row r="283593" spans="47:47">
      <c r="AU283593" s="31"/>
    </row>
    <row r="283625" spans="47:47">
      <c r="AU283625" s="31"/>
    </row>
    <row r="283657" spans="47:47">
      <c r="AU283657" s="31"/>
    </row>
    <row r="283689" spans="47:47">
      <c r="AU283689" s="31"/>
    </row>
    <row r="283721" spans="47:47">
      <c r="AU283721" s="31"/>
    </row>
    <row r="283753" spans="47:47">
      <c r="AU283753" s="31"/>
    </row>
    <row r="283785" spans="47:47">
      <c r="AU283785" s="31"/>
    </row>
    <row r="283817" spans="47:47">
      <c r="AU283817" s="31"/>
    </row>
    <row r="283849" spans="47:47">
      <c r="AU283849" s="31"/>
    </row>
    <row r="283881" spans="47:47">
      <c r="AU283881" s="31"/>
    </row>
    <row r="283913" spans="47:47">
      <c r="AU283913" s="31"/>
    </row>
    <row r="283945" spans="47:47">
      <c r="AU283945" s="31"/>
    </row>
    <row r="283977" spans="47:47">
      <c r="AU283977" s="31"/>
    </row>
    <row r="284009" spans="47:47">
      <c r="AU284009" s="31"/>
    </row>
    <row r="284041" spans="47:47">
      <c r="AU284041" s="31"/>
    </row>
    <row r="284073" spans="47:47">
      <c r="AU284073" s="31"/>
    </row>
    <row r="284105" spans="47:47">
      <c r="AU284105" s="31"/>
    </row>
    <row r="284137" spans="47:47">
      <c r="AU284137" s="31"/>
    </row>
    <row r="284169" spans="47:47">
      <c r="AU284169" s="31"/>
    </row>
    <row r="284201" spans="47:47">
      <c r="AU284201" s="31"/>
    </row>
    <row r="284233" spans="47:47">
      <c r="AU284233" s="31"/>
    </row>
    <row r="284265" spans="47:47">
      <c r="AU284265" s="31"/>
    </row>
    <row r="284297" spans="47:47">
      <c r="AU284297" s="31"/>
    </row>
    <row r="284329" spans="47:47">
      <c r="AU284329" s="31"/>
    </row>
    <row r="284361" spans="47:47">
      <c r="AU284361" s="31"/>
    </row>
    <row r="284393" spans="47:47">
      <c r="AU284393" s="31"/>
    </row>
    <row r="284425" spans="47:47">
      <c r="AU284425" s="31"/>
    </row>
    <row r="284457" spans="47:47">
      <c r="AU284457" s="31"/>
    </row>
    <row r="284489" spans="47:47">
      <c r="AU284489" s="31"/>
    </row>
    <row r="284521" spans="47:47">
      <c r="AU284521" s="31"/>
    </row>
    <row r="284553" spans="47:47">
      <c r="AU284553" s="31"/>
    </row>
    <row r="284585" spans="47:47">
      <c r="AU284585" s="31"/>
    </row>
    <row r="284617" spans="47:47">
      <c r="AU284617" s="31"/>
    </row>
    <row r="284649" spans="47:47">
      <c r="AU284649" s="31"/>
    </row>
    <row r="284681" spans="47:47">
      <c r="AU284681" s="31"/>
    </row>
    <row r="284713" spans="47:47">
      <c r="AU284713" s="31"/>
    </row>
    <row r="284745" spans="47:47">
      <c r="AU284745" s="31"/>
    </row>
    <row r="284777" spans="47:47">
      <c r="AU284777" s="31"/>
    </row>
    <row r="284809" spans="47:47">
      <c r="AU284809" s="31"/>
    </row>
    <row r="284841" spans="47:47">
      <c r="AU284841" s="31"/>
    </row>
    <row r="284873" spans="47:47">
      <c r="AU284873" s="31"/>
    </row>
    <row r="284905" spans="47:47">
      <c r="AU284905" s="31"/>
    </row>
    <row r="284937" spans="47:47">
      <c r="AU284937" s="31"/>
    </row>
    <row r="284969" spans="47:47">
      <c r="AU284969" s="31"/>
    </row>
    <row r="285001" spans="47:47">
      <c r="AU285001" s="31"/>
    </row>
    <row r="285033" spans="47:47">
      <c r="AU285033" s="31"/>
    </row>
    <row r="285065" spans="47:47">
      <c r="AU285065" s="31"/>
    </row>
    <row r="285097" spans="47:47">
      <c r="AU285097" s="31"/>
    </row>
    <row r="285129" spans="47:47">
      <c r="AU285129" s="31"/>
    </row>
    <row r="285161" spans="47:47">
      <c r="AU285161" s="31"/>
    </row>
    <row r="285193" spans="47:47">
      <c r="AU285193" s="31"/>
    </row>
    <row r="285225" spans="47:47">
      <c r="AU285225" s="31"/>
    </row>
    <row r="285257" spans="47:47">
      <c r="AU285257" s="31"/>
    </row>
    <row r="285289" spans="47:47">
      <c r="AU285289" s="31"/>
    </row>
    <row r="285321" spans="47:47">
      <c r="AU285321" s="31"/>
    </row>
    <row r="285353" spans="47:47">
      <c r="AU285353" s="31"/>
    </row>
    <row r="285385" spans="47:47">
      <c r="AU285385" s="31"/>
    </row>
    <row r="285417" spans="47:47">
      <c r="AU285417" s="31"/>
    </row>
    <row r="285449" spans="47:47">
      <c r="AU285449" s="31"/>
    </row>
    <row r="285481" spans="47:47">
      <c r="AU285481" s="31"/>
    </row>
    <row r="285513" spans="47:47">
      <c r="AU285513" s="31"/>
    </row>
    <row r="285545" spans="47:47">
      <c r="AU285545" s="31"/>
    </row>
    <row r="285577" spans="47:47">
      <c r="AU285577" s="31"/>
    </row>
    <row r="285609" spans="47:47">
      <c r="AU285609" s="31"/>
    </row>
    <row r="285641" spans="47:47">
      <c r="AU285641" s="31"/>
    </row>
    <row r="285673" spans="47:47">
      <c r="AU285673" s="31"/>
    </row>
    <row r="285705" spans="47:47">
      <c r="AU285705" s="31"/>
    </row>
    <row r="285737" spans="47:47">
      <c r="AU285737" s="31"/>
    </row>
    <row r="285769" spans="47:47">
      <c r="AU285769" s="31"/>
    </row>
    <row r="285801" spans="47:47">
      <c r="AU285801" s="31"/>
    </row>
    <row r="285833" spans="47:47">
      <c r="AU285833" s="31"/>
    </row>
    <row r="285865" spans="47:47">
      <c r="AU285865" s="31"/>
    </row>
    <row r="285897" spans="47:47">
      <c r="AU285897" s="31"/>
    </row>
    <row r="285929" spans="47:47">
      <c r="AU285929" s="31"/>
    </row>
    <row r="285961" spans="47:47">
      <c r="AU285961" s="31"/>
    </row>
    <row r="285993" spans="47:47">
      <c r="AU285993" s="31"/>
    </row>
    <row r="286025" spans="47:47">
      <c r="AU286025" s="31"/>
    </row>
    <row r="286057" spans="47:47">
      <c r="AU286057" s="31"/>
    </row>
    <row r="286089" spans="47:47">
      <c r="AU286089" s="31"/>
    </row>
    <row r="286121" spans="47:47">
      <c r="AU286121" s="31"/>
    </row>
    <row r="286153" spans="47:47">
      <c r="AU286153" s="31"/>
    </row>
    <row r="286185" spans="47:47">
      <c r="AU286185" s="31"/>
    </row>
    <row r="286217" spans="47:47">
      <c r="AU286217" s="31"/>
    </row>
    <row r="286249" spans="47:47">
      <c r="AU286249" s="31"/>
    </row>
    <row r="286281" spans="47:47">
      <c r="AU286281" s="31"/>
    </row>
    <row r="286313" spans="47:47">
      <c r="AU286313" s="31"/>
    </row>
    <row r="286345" spans="47:47">
      <c r="AU286345" s="31"/>
    </row>
    <row r="286377" spans="47:47">
      <c r="AU286377" s="31"/>
    </row>
    <row r="286409" spans="47:47">
      <c r="AU286409" s="31"/>
    </row>
    <row r="286441" spans="47:47">
      <c r="AU286441" s="31"/>
    </row>
    <row r="286473" spans="47:47">
      <c r="AU286473" s="31"/>
    </row>
    <row r="286505" spans="47:47">
      <c r="AU286505" s="31"/>
    </row>
    <row r="286537" spans="47:47">
      <c r="AU286537" s="31"/>
    </row>
    <row r="286569" spans="47:47">
      <c r="AU286569" s="31"/>
    </row>
    <row r="286601" spans="47:47">
      <c r="AU286601" s="31"/>
    </row>
    <row r="286633" spans="47:47">
      <c r="AU286633" s="31"/>
    </row>
    <row r="286665" spans="47:47">
      <c r="AU286665" s="31"/>
    </row>
    <row r="286697" spans="47:47">
      <c r="AU286697" s="31"/>
    </row>
    <row r="286729" spans="47:47">
      <c r="AU286729" s="31"/>
    </row>
    <row r="286761" spans="47:47">
      <c r="AU286761" s="31"/>
    </row>
    <row r="286793" spans="47:47">
      <c r="AU286793" s="31"/>
    </row>
    <row r="286825" spans="47:47">
      <c r="AU286825" s="31"/>
    </row>
    <row r="286857" spans="47:47">
      <c r="AU286857" s="31"/>
    </row>
    <row r="286889" spans="47:47">
      <c r="AU286889" s="31"/>
    </row>
    <row r="286921" spans="47:47">
      <c r="AU286921" s="31"/>
    </row>
    <row r="286953" spans="47:47">
      <c r="AU286953" s="31"/>
    </row>
    <row r="286985" spans="47:47">
      <c r="AU286985" s="31"/>
    </row>
    <row r="287017" spans="47:47">
      <c r="AU287017" s="31"/>
    </row>
    <row r="287049" spans="47:47">
      <c r="AU287049" s="31"/>
    </row>
    <row r="287081" spans="47:47">
      <c r="AU287081" s="31"/>
    </row>
    <row r="287113" spans="47:47">
      <c r="AU287113" s="31"/>
    </row>
    <row r="287145" spans="47:47">
      <c r="AU287145" s="31"/>
    </row>
    <row r="287177" spans="47:47">
      <c r="AU287177" s="31"/>
    </row>
    <row r="287209" spans="47:47">
      <c r="AU287209" s="31"/>
    </row>
    <row r="287241" spans="47:47">
      <c r="AU287241" s="31"/>
    </row>
    <row r="287273" spans="47:47">
      <c r="AU287273" s="31"/>
    </row>
    <row r="287305" spans="47:47">
      <c r="AU287305" s="31"/>
    </row>
    <row r="287337" spans="47:47">
      <c r="AU287337" s="31"/>
    </row>
    <row r="287369" spans="47:47">
      <c r="AU287369" s="31"/>
    </row>
    <row r="287401" spans="47:47">
      <c r="AU287401" s="31"/>
    </row>
    <row r="287433" spans="47:47">
      <c r="AU287433" s="31"/>
    </row>
    <row r="287465" spans="47:47">
      <c r="AU287465" s="31"/>
    </row>
    <row r="287497" spans="47:47">
      <c r="AU287497" s="31"/>
    </row>
    <row r="287529" spans="47:47">
      <c r="AU287529" s="31"/>
    </row>
    <row r="287561" spans="47:47">
      <c r="AU287561" s="31"/>
    </row>
    <row r="287593" spans="47:47">
      <c r="AU287593" s="31"/>
    </row>
    <row r="287625" spans="47:47">
      <c r="AU287625" s="31"/>
    </row>
    <row r="287657" spans="47:47">
      <c r="AU287657" s="31"/>
    </row>
    <row r="287689" spans="47:47">
      <c r="AU287689" s="31"/>
    </row>
    <row r="287721" spans="47:47">
      <c r="AU287721" s="31"/>
    </row>
    <row r="287753" spans="47:47">
      <c r="AU287753" s="31"/>
    </row>
    <row r="287785" spans="47:47">
      <c r="AU287785" s="31"/>
    </row>
    <row r="287817" spans="47:47">
      <c r="AU287817" s="31"/>
    </row>
    <row r="287849" spans="47:47">
      <c r="AU287849" s="31"/>
    </row>
    <row r="287881" spans="47:47">
      <c r="AU287881" s="31"/>
    </row>
    <row r="287913" spans="47:47">
      <c r="AU287913" s="31"/>
    </row>
    <row r="287945" spans="47:47">
      <c r="AU287945" s="31"/>
    </row>
    <row r="287977" spans="47:47">
      <c r="AU287977" s="31"/>
    </row>
    <row r="288009" spans="47:47">
      <c r="AU288009" s="31"/>
    </row>
    <row r="288041" spans="47:47">
      <c r="AU288041" s="31"/>
    </row>
    <row r="288073" spans="47:47">
      <c r="AU288073" s="31"/>
    </row>
    <row r="288105" spans="47:47">
      <c r="AU288105" s="31"/>
    </row>
    <row r="288137" spans="47:47">
      <c r="AU288137" s="31"/>
    </row>
    <row r="288169" spans="47:47">
      <c r="AU288169" s="31"/>
    </row>
    <row r="288201" spans="47:47">
      <c r="AU288201" s="31"/>
    </row>
    <row r="288233" spans="47:47">
      <c r="AU288233" s="31"/>
    </row>
    <row r="288265" spans="47:47">
      <c r="AU288265" s="31"/>
    </row>
    <row r="288297" spans="47:47">
      <c r="AU288297" s="31"/>
    </row>
    <row r="288329" spans="47:47">
      <c r="AU288329" s="31"/>
    </row>
    <row r="288361" spans="47:47">
      <c r="AU288361" s="31"/>
    </row>
    <row r="288393" spans="47:47">
      <c r="AU288393" s="31"/>
    </row>
    <row r="288425" spans="47:47">
      <c r="AU288425" s="31"/>
    </row>
    <row r="288457" spans="47:47">
      <c r="AU288457" s="31"/>
    </row>
    <row r="288489" spans="47:47">
      <c r="AU288489" s="31"/>
    </row>
    <row r="288521" spans="47:47">
      <c r="AU288521" s="31"/>
    </row>
    <row r="288553" spans="47:47">
      <c r="AU288553" s="31"/>
    </row>
    <row r="288585" spans="47:47">
      <c r="AU288585" s="31"/>
    </row>
    <row r="288617" spans="47:47">
      <c r="AU288617" s="31"/>
    </row>
    <row r="288649" spans="47:47">
      <c r="AU288649" s="31"/>
    </row>
    <row r="288681" spans="47:47">
      <c r="AU288681" s="31"/>
    </row>
    <row r="288713" spans="47:47">
      <c r="AU288713" s="31"/>
    </row>
    <row r="288745" spans="47:47">
      <c r="AU288745" s="31"/>
    </row>
    <row r="288777" spans="47:47">
      <c r="AU288777" s="31"/>
    </row>
    <row r="288809" spans="47:47">
      <c r="AU288809" s="31"/>
    </row>
    <row r="288841" spans="47:47">
      <c r="AU288841" s="31"/>
    </row>
    <row r="288873" spans="47:47">
      <c r="AU288873" s="31"/>
    </row>
    <row r="288905" spans="47:47">
      <c r="AU288905" s="31"/>
    </row>
    <row r="288937" spans="47:47">
      <c r="AU288937" s="31"/>
    </row>
    <row r="288969" spans="47:47">
      <c r="AU288969" s="31"/>
    </row>
    <row r="289001" spans="47:47">
      <c r="AU289001" s="31"/>
    </row>
    <row r="289033" spans="47:47">
      <c r="AU289033" s="31"/>
    </row>
    <row r="289065" spans="47:47">
      <c r="AU289065" s="31"/>
    </row>
    <row r="289097" spans="47:47">
      <c r="AU289097" s="31"/>
    </row>
    <row r="289129" spans="47:47">
      <c r="AU289129" s="31"/>
    </row>
    <row r="289161" spans="47:47">
      <c r="AU289161" s="31"/>
    </row>
    <row r="289193" spans="47:47">
      <c r="AU289193" s="31"/>
    </row>
    <row r="289225" spans="47:47">
      <c r="AU289225" s="31"/>
    </row>
    <row r="289257" spans="47:47">
      <c r="AU289257" s="31"/>
    </row>
    <row r="289289" spans="47:47">
      <c r="AU289289" s="31"/>
    </row>
    <row r="289321" spans="47:47">
      <c r="AU289321" s="31"/>
    </row>
    <row r="289353" spans="47:47">
      <c r="AU289353" s="31"/>
    </row>
    <row r="289385" spans="47:47">
      <c r="AU289385" s="31"/>
    </row>
    <row r="289417" spans="47:47">
      <c r="AU289417" s="31"/>
    </row>
    <row r="289449" spans="47:47">
      <c r="AU289449" s="31"/>
    </row>
    <row r="289481" spans="47:47">
      <c r="AU289481" s="31"/>
    </row>
    <row r="289513" spans="47:47">
      <c r="AU289513" s="31"/>
    </row>
    <row r="289545" spans="47:47">
      <c r="AU289545" s="31"/>
    </row>
    <row r="289577" spans="47:47">
      <c r="AU289577" s="31"/>
    </row>
    <row r="289609" spans="47:47">
      <c r="AU289609" s="31"/>
    </row>
    <row r="289641" spans="47:47">
      <c r="AU289641" s="31"/>
    </row>
    <row r="289673" spans="47:47">
      <c r="AU289673" s="31"/>
    </row>
    <row r="289705" spans="47:47">
      <c r="AU289705" s="31"/>
    </row>
    <row r="289737" spans="47:47">
      <c r="AU289737" s="31"/>
    </row>
    <row r="289769" spans="47:47">
      <c r="AU289769" s="31"/>
    </row>
    <row r="289801" spans="47:47">
      <c r="AU289801" s="31"/>
    </row>
    <row r="289833" spans="47:47">
      <c r="AU289833" s="31"/>
    </row>
    <row r="289865" spans="47:47">
      <c r="AU289865" s="31"/>
    </row>
    <row r="289897" spans="47:47">
      <c r="AU289897" s="31"/>
    </row>
    <row r="289929" spans="47:47">
      <c r="AU289929" s="31"/>
    </row>
    <row r="289961" spans="47:47">
      <c r="AU289961" s="31"/>
    </row>
    <row r="289993" spans="47:47">
      <c r="AU289993" s="31"/>
    </row>
    <row r="290025" spans="47:47">
      <c r="AU290025" s="31"/>
    </row>
    <row r="290057" spans="47:47">
      <c r="AU290057" s="31"/>
    </row>
    <row r="290089" spans="47:47">
      <c r="AU290089" s="31"/>
    </row>
    <row r="290121" spans="47:47">
      <c r="AU290121" s="31"/>
    </row>
    <row r="290153" spans="47:47">
      <c r="AU290153" s="31"/>
    </row>
    <row r="290185" spans="47:47">
      <c r="AU290185" s="31"/>
    </row>
    <row r="290217" spans="47:47">
      <c r="AU290217" s="31"/>
    </row>
    <row r="290249" spans="47:47">
      <c r="AU290249" s="31"/>
    </row>
    <row r="290281" spans="47:47">
      <c r="AU290281" s="31"/>
    </row>
    <row r="290313" spans="47:47">
      <c r="AU290313" s="31"/>
    </row>
    <row r="290345" spans="47:47">
      <c r="AU290345" s="31"/>
    </row>
    <row r="290377" spans="47:47">
      <c r="AU290377" s="31"/>
    </row>
    <row r="290409" spans="47:47">
      <c r="AU290409" s="31"/>
    </row>
    <row r="290441" spans="47:47">
      <c r="AU290441" s="31"/>
    </row>
    <row r="290473" spans="47:47">
      <c r="AU290473" s="31"/>
    </row>
    <row r="290505" spans="47:47">
      <c r="AU290505" s="31"/>
    </row>
    <row r="290537" spans="47:47">
      <c r="AU290537" s="31"/>
    </row>
    <row r="290569" spans="47:47">
      <c r="AU290569" s="31"/>
    </row>
    <row r="290601" spans="47:47">
      <c r="AU290601" s="31"/>
    </row>
    <row r="290633" spans="47:47">
      <c r="AU290633" s="31"/>
    </row>
    <row r="290665" spans="47:47">
      <c r="AU290665" s="31"/>
    </row>
    <row r="290697" spans="47:47">
      <c r="AU290697" s="31"/>
    </row>
    <row r="290729" spans="47:47">
      <c r="AU290729" s="31"/>
    </row>
    <row r="290761" spans="47:47">
      <c r="AU290761" s="31"/>
    </row>
    <row r="290793" spans="47:47">
      <c r="AU290793" s="31"/>
    </row>
    <row r="290825" spans="47:47">
      <c r="AU290825" s="31"/>
    </row>
    <row r="290857" spans="47:47">
      <c r="AU290857" s="31"/>
    </row>
    <row r="290889" spans="47:47">
      <c r="AU290889" s="31"/>
    </row>
    <row r="290921" spans="47:47">
      <c r="AU290921" s="31"/>
    </row>
    <row r="290953" spans="47:47">
      <c r="AU290953" s="31"/>
    </row>
    <row r="290985" spans="47:47">
      <c r="AU290985" s="31"/>
    </row>
    <row r="291017" spans="47:47">
      <c r="AU291017" s="31"/>
    </row>
    <row r="291049" spans="47:47">
      <c r="AU291049" s="31"/>
    </row>
    <row r="291081" spans="47:47">
      <c r="AU291081" s="31"/>
    </row>
    <row r="291113" spans="47:47">
      <c r="AU291113" s="31"/>
    </row>
    <row r="291145" spans="47:47">
      <c r="AU291145" s="31"/>
    </row>
    <row r="291177" spans="47:47">
      <c r="AU291177" s="31"/>
    </row>
    <row r="291209" spans="47:47">
      <c r="AU291209" s="31"/>
    </row>
    <row r="291241" spans="47:47">
      <c r="AU291241" s="31"/>
    </row>
    <row r="291273" spans="47:47">
      <c r="AU291273" s="31"/>
    </row>
    <row r="291305" spans="47:47">
      <c r="AU291305" s="31"/>
    </row>
    <row r="291337" spans="47:47">
      <c r="AU291337" s="31"/>
    </row>
    <row r="291369" spans="47:47">
      <c r="AU291369" s="31"/>
    </row>
    <row r="291401" spans="47:47">
      <c r="AU291401" s="31"/>
    </row>
    <row r="291433" spans="47:47">
      <c r="AU291433" s="31"/>
    </row>
    <row r="291465" spans="47:47">
      <c r="AU291465" s="31"/>
    </row>
    <row r="291497" spans="47:47">
      <c r="AU291497" s="31"/>
    </row>
    <row r="291529" spans="47:47">
      <c r="AU291529" s="31"/>
    </row>
    <row r="291561" spans="47:47">
      <c r="AU291561" s="31"/>
    </row>
    <row r="291593" spans="47:47">
      <c r="AU291593" s="31"/>
    </row>
    <row r="291625" spans="47:47">
      <c r="AU291625" s="31"/>
    </row>
    <row r="291657" spans="47:47">
      <c r="AU291657" s="31"/>
    </row>
    <row r="291689" spans="47:47">
      <c r="AU291689" s="31"/>
    </row>
    <row r="291721" spans="47:47">
      <c r="AU291721" s="31"/>
    </row>
    <row r="291753" spans="47:47">
      <c r="AU291753" s="31"/>
    </row>
    <row r="291785" spans="47:47">
      <c r="AU291785" s="31"/>
    </row>
    <row r="291817" spans="47:47">
      <c r="AU291817" s="31"/>
    </row>
    <row r="291849" spans="47:47">
      <c r="AU291849" s="31"/>
    </row>
    <row r="291881" spans="47:47">
      <c r="AU291881" s="31"/>
    </row>
    <row r="291913" spans="47:47">
      <c r="AU291913" s="31"/>
    </row>
    <row r="291945" spans="47:47">
      <c r="AU291945" s="31"/>
    </row>
    <row r="291977" spans="47:47">
      <c r="AU291977" s="31"/>
    </row>
    <row r="292009" spans="47:47">
      <c r="AU292009" s="31"/>
    </row>
    <row r="292041" spans="47:47">
      <c r="AU292041" s="31"/>
    </row>
    <row r="292073" spans="47:47">
      <c r="AU292073" s="31"/>
    </row>
    <row r="292105" spans="47:47">
      <c r="AU292105" s="31"/>
    </row>
    <row r="292137" spans="47:47">
      <c r="AU292137" s="31"/>
    </row>
    <row r="292169" spans="47:47">
      <c r="AU292169" s="31"/>
    </row>
    <row r="292201" spans="47:47">
      <c r="AU292201" s="31"/>
    </row>
    <row r="292233" spans="47:47">
      <c r="AU292233" s="31"/>
    </row>
    <row r="292265" spans="47:47">
      <c r="AU292265" s="31"/>
    </row>
    <row r="292297" spans="47:47">
      <c r="AU292297" s="31"/>
    </row>
    <row r="292329" spans="47:47">
      <c r="AU292329" s="31"/>
    </row>
    <row r="292361" spans="47:47">
      <c r="AU292361" s="31"/>
    </row>
    <row r="292393" spans="47:47">
      <c r="AU292393" s="31"/>
    </row>
    <row r="292425" spans="47:47">
      <c r="AU292425" s="31"/>
    </row>
    <row r="292457" spans="47:47">
      <c r="AU292457" s="31"/>
    </row>
    <row r="292489" spans="47:47">
      <c r="AU292489" s="31"/>
    </row>
    <row r="292521" spans="47:47">
      <c r="AU292521" s="31"/>
    </row>
    <row r="292553" spans="47:47">
      <c r="AU292553" s="31"/>
    </row>
    <row r="292585" spans="47:47">
      <c r="AU292585" s="31"/>
    </row>
    <row r="292617" spans="47:47">
      <c r="AU292617" s="31"/>
    </row>
    <row r="292649" spans="47:47">
      <c r="AU292649" s="31"/>
    </row>
    <row r="292681" spans="47:47">
      <c r="AU292681" s="31"/>
    </row>
    <row r="292713" spans="47:47">
      <c r="AU292713" s="31"/>
    </row>
    <row r="292745" spans="47:47">
      <c r="AU292745" s="31"/>
    </row>
    <row r="292777" spans="47:47">
      <c r="AU292777" s="31"/>
    </row>
    <row r="292809" spans="47:47">
      <c r="AU292809" s="31"/>
    </row>
    <row r="292841" spans="47:47">
      <c r="AU292841" s="31"/>
    </row>
    <row r="292873" spans="47:47">
      <c r="AU292873" s="31"/>
    </row>
    <row r="292905" spans="47:47">
      <c r="AU292905" s="31"/>
    </row>
    <row r="292937" spans="47:47">
      <c r="AU292937" s="31"/>
    </row>
    <row r="292969" spans="47:47">
      <c r="AU292969" s="31"/>
    </row>
    <row r="293001" spans="47:47">
      <c r="AU293001" s="31"/>
    </row>
    <row r="293033" spans="47:47">
      <c r="AU293033" s="31"/>
    </row>
    <row r="293065" spans="47:47">
      <c r="AU293065" s="31"/>
    </row>
    <row r="293097" spans="47:47">
      <c r="AU293097" s="31"/>
    </row>
    <row r="293129" spans="47:47">
      <c r="AU293129" s="31"/>
    </row>
    <row r="293161" spans="47:47">
      <c r="AU293161" s="31"/>
    </row>
    <row r="293193" spans="47:47">
      <c r="AU293193" s="31"/>
    </row>
    <row r="293225" spans="47:47">
      <c r="AU293225" s="31"/>
    </row>
    <row r="293257" spans="47:47">
      <c r="AU293257" s="31"/>
    </row>
    <row r="293289" spans="47:47">
      <c r="AU293289" s="31"/>
    </row>
    <row r="293321" spans="47:47">
      <c r="AU293321" s="31"/>
    </row>
    <row r="293353" spans="47:47">
      <c r="AU293353" s="31"/>
    </row>
    <row r="293385" spans="47:47">
      <c r="AU293385" s="31"/>
    </row>
    <row r="293417" spans="47:47">
      <c r="AU293417" s="31"/>
    </row>
    <row r="293449" spans="47:47">
      <c r="AU293449" s="31"/>
    </row>
    <row r="293481" spans="47:47">
      <c r="AU293481" s="31"/>
    </row>
    <row r="293513" spans="47:47">
      <c r="AU293513" s="31"/>
    </row>
    <row r="293545" spans="47:47">
      <c r="AU293545" s="31"/>
    </row>
    <row r="293577" spans="47:47">
      <c r="AU293577" s="31"/>
    </row>
    <row r="293609" spans="47:47">
      <c r="AU293609" s="31"/>
    </row>
    <row r="293641" spans="47:47">
      <c r="AU293641" s="31"/>
    </row>
    <row r="293673" spans="47:47">
      <c r="AU293673" s="31"/>
    </row>
    <row r="293705" spans="47:47">
      <c r="AU293705" s="31"/>
    </row>
    <row r="293737" spans="47:47">
      <c r="AU293737" s="31"/>
    </row>
    <row r="293769" spans="47:47">
      <c r="AU293769" s="31"/>
    </row>
    <row r="293801" spans="47:47">
      <c r="AU293801" s="31"/>
    </row>
    <row r="293833" spans="47:47">
      <c r="AU293833" s="31"/>
    </row>
    <row r="293865" spans="47:47">
      <c r="AU293865" s="31"/>
    </row>
    <row r="293897" spans="47:47">
      <c r="AU293897" s="31"/>
    </row>
    <row r="293929" spans="47:47">
      <c r="AU293929" s="31"/>
    </row>
    <row r="293961" spans="47:47">
      <c r="AU293961" s="31"/>
    </row>
    <row r="293993" spans="47:47">
      <c r="AU293993" s="31"/>
    </row>
    <row r="294025" spans="47:47">
      <c r="AU294025" s="31"/>
    </row>
    <row r="294057" spans="47:47">
      <c r="AU294057" s="31"/>
    </row>
    <row r="294089" spans="47:47">
      <c r="AU294089" s="31"/>
    </row>
    <row r="294121" spans="47:47">
      <c r="AU294121" s="31"/>
    </row>
    <row r="294153" spans="47:47">
      <c r="AU294153" s="31"/>
    </row>
    <row r="294185" spans="47:47">
      <c r="AU294185" s="31"/>
    </row>
    <row r="294217" spans="47:47">
      <c r="AU294217" s="31"/>
    </row>
    <row r="294249" spans="47:47">
      <c r="AU294249" s="31"/>
    </row>
    <row r="294281" spans="47:47">
      <c r="AU294281" s="31"/>
    </row>
    <row r="294313" spans="47:47">
      <c r="AU294313" s="31"/>
    </row>
    <row r="294345" spans="47:47">
      <c r="AU294345" s="31"/>
    </row>
    <row r="294377" spans="47:47">
      <c r="AU294377" s="31"/>
    </row>
    <row r="294409" spans="47:47">
      <c r="AU294409" s="31"/>
    </row>
    <row r="294441" spans="47:47">
      <c r="AU294441" s="31"/>
    </row>
    <row r="294473" spans="47:47">
      <c r="AU294473" s="31"/>
    </row>
    <row r="294505" spans="47:47">
      <c r="AU294505" s="31"/>
    </row>
    <row r="294537" spans="47:47">
      <c r="AU294537" s="31"/>
    </row>
    <row r="294569" spans="47:47">
      <c r="AU294569" s="31"/>
    </row>
    <row r="294601" spans="47:47">
      <c r="AU294601" s="31"/>
    </row>
    <row r="294633" spans="47:47">
      <c r="AU294633" s="31"/>
    </row>
    <row r="294665" spans="47:47">
      <c r="AU294665" s="31"/>
    </row>
    <row r="294697" spans="47:47">
      <c r="AU294697" s="31"/>
    </row>
    <row r="294729" spans="47:47">
      <c r="AU294729" s="31"/>
    </row>
    <row r="294761" spans="47:47">
      <c r="AU294761" s="31"/>
    </row>
    <row r="294793" spans="47:47">
      <c r="AU294793" s="31"/>
    </row>
    <row r="294825" spans="47:47">
      <c r="AU294825" s="31"/>
    </row>
    <row r="294857" spans="47:47">
      <c r="AU294857" s="31"/>
    </row>
    <row r="294889" spans="47:47">
      <c r="AU294889" s="31"/>
    </row>
    <row r="294921" spans="47:47">
      <c r="AU294921" s="31"/>
    </row>
    <row r="294953" spans="47:47">
      <c r="AU294953" s="31"/>
    </row>
    <row r="294985" spans="47:47">
      <c r="AU294985" s="31"/>
    </row>
    <row r="295017" spans="47:47">
      <c r="AU295017" s="31"/>
    </row>
    <row r="295049" spans="47:47">
      <c r="AU295049" s="31"/>
    </row>
    <row r="295081" spans="47:47">
      <c r="AU295081" s="31"/>
    </row>
    <row r="295113" spans="47:47">
      <c r="AU295113" s="31"/>
    </row>
    <row r="295145" spans="47:47">
      <c r="AU295145" s="31"/>
    </row>
    <row r="295177" spans="47:47">
      <c r="AU295177" s="31"/>
    </row>
    <row r="295209" spans="47:47">
      <c r="AU295209" s="31"/>
    </row>
    <row r="295241" spans="47:47">
      <c r="AU295241" s="31"/>
    </row>
    <row r="295273" spans="47:47">
      <c r="AU295273" s="31"/>
    </row>
    <row r="295305" spans="47:47">
      <c r="AU295305" s="31"/>
    </row>
    <row r="295337" spans="47:47">
      <c r="AU295337" s="31"/>
    </row>
    <row r="295369" spans="47:47">
      <c r="AU295369" s="31"/>
    </row>
    <row r="295401" spans="47:47">
      <c r="AU295401" s="31"/>
    </row>
    <row r="295433" spans="47:47">
      <c r="AU295433" s="31"/>
    </row>
    <row r="295465" spans="47:47">
      <c r="AU295465" s="31"/>
    </row>
    <row r="295497" spans="47:47">
      <c r="AU295497" s="31"/>
    </row>
    <row r="295529" spans="47:47">
      <c r="AU295529" s="31"/>
    </row>
    <row r="295561" spans="47:47">
      <c r="AU295561" s="31"/>
    </row>
    <row r="295593" spans="47:47">
      <c r="AU295593" s="31"/>
    </row>
    <row r="295625" spans="47:47">
      <c r="AU295625" s="31"/>
    </row>
    <row r="295657" spans="47:47">
      <c r="AU295657" s="31"/>
    </row>
    <row r="295689" spans="47:47">
      <c r="AU295689" s="31"/>
    </row>
    <row r="295721" spans="47:47">
      <c r="AU295721" s="31"/>
    </row>
    <row r="295753" spans="47:47">
      <c r="AU295753" s="31"/>
    </row>
    <row r="295785" spans="47:47">
      <c r="AU295785" s="31"/>
    </row>
    <row r="295817" spans="47:47">
      <c r="AU295817" s="31"/>
    </row>
    <row r="295849" spans="47:47">
      <c r="AU295849" s="31"/>
    </row>
    <row r="295881" spans="47:47">
      <c r="AU295881" s="31"/>
    </row>
    <row r="295913" spans="47:47">
      <c r="AU295913" s="31"/>
    </row>
    <row r="295945" spans="47:47">
      <c r="AU295945" s="31"/>
    </row>
    <row r="295977" spans="47:47">
      <c r="AU295977" s="31"/>
    </row>
    <row r="296009" spans="47:47">
      <c r="AU296009" s="31"/>
    </row>
    <row r="296041" spans="47:47">
      <c r="AU296041" s="31"/>
    </row>
    <row r="296073" spans="47:47">
      <c r="AU296073" s="31"/>
    </row>
    <row r="296105" spans="47:47">
      <c r="AU296105" s="31"/>
    </row>
    <row r="296137" spans="47:47">
      <c r="AU296137" s="31"/>
    </row>
    <row r="296169" spans="47:47">
      <c r="AU296169" s="31"/>
    </row>
    <row r="296201" spans="47:47">
      <c r="AU296201" s="31"/>
    </row>
    <row r="296233" spans="47:47">
      <c r="AU296233" s="31"/>
    </row>
    <row r="296265" spans="47:47">
      <c r="AU296265" s="31"/>
    </row>
    <row r="296297" spans="47:47">
      <c r="AU296297" s="31"/>
    </row>
    <row r="296329" spans="47:47">
      <c r="AU296329" s="31"/>
    </row>
    <row r="296361" spans="47:47">
      <c r="AU296361" s="31"/>
    </row>
    <row r="296393" spans="47:47">
      <c r="AU296393" s="31"/>
    </row>
    <row r="296425" spans="47:47">
      <c r="AU296425" s="31"/>
    </row>
    <row r="296457" spans="47:47">
      <c r="AU296457" s="31"/>
    </row>
    <row r="296489" spans="47:47">
      <c r="AU296489" s="31"/>
    </row>
    <row r="296521" spans="47:47">
      <c r="AU296521" s="31"/>
    </row>
    <row r="296553" spans="47:47">
      <c r="AU296553" s="31"/>
    </row>
    <row r="296585" spans="47:47">
      <c r="AU296585" s="31"/>
    </row>
    <row r="296617" spans="47:47">
      <c r="AU296617" s="31"/>
    </row>
    <row r="296649" spans="47:47">
      <c r="AU296649" s="31"/>
    </row>
    <row r="296681" spans="47:47">
      <c r="AU296681" s="31"/>
    </row>
    <row r="296713" spans="47:47">
      <c r="AU296713" s="31"/>
    </row>
    <row r="296745" spans="47:47">
      <c r="AU296745" s="31"/>
    </row>
    <row r="296777" spans="47:47">
      <c r="AU296777" s="31"/>
    </row>
    <row r="296809" spans="47:47">
      <c r="AU296809" s="31"/>
    </row>
    <row r="296841" spans="47:47">
      <c r="AU296841" s="31"/>
    </row>
    <row r="296873" spans="47:47">
      <c r="AU296873" s="31"/>
    </row>
    <row r="296905" spans="47:47">
      <c r="AU296905" s="31"/>
    </row>
    <row r="296937" spans="47:47">
      <c r="AU296937" s="31"/>
    </row>
    <row r="296969" spans="47:47">
      <c r="AU296969" s="31"/>
    </row>
    <row r="297001" spans="47:47">
      <c r="AU297001" s="31"/>
    </row>
    <row r="297033" spans="47:47">
      <c r="AU297033" s="31"/>
    </row>
    <row r="297065" spans="47:47">
      <c r="AU297065" s="31"/>
    </row>
    <row r="297097" spans="47:47">
      <c r="AU297097" s="31"/>
    </row>
    <row r="297129" spans="47:47">
      <c r="AU297129" s="31"/>
    </row>
    <row r="297161" spans="47:47">
      <c r="AU297161" s="31"/>
    </row>
    <row r="297193" spans="47:47">
      <c r="AU297193" s="31"/>
    </row>
    <row r="297225" spans="47:47">
      <c r="AU297225" s="31"/>
    </row>
    <row r="297257" spans="47:47">
      <c r="AU297257" s="31"/>
    </row>
    <row r="297289" spans="47:47">
      <c r="AU297289" s="31"/>
    </row>
    <row r="297321" spans="47:47">
      <c r="AU297321" s="31"/>
    </row>
    <row r="297353" spans="47:47">
      <c r="AU297353" s="31"/>
    </row>
    <row r="297385" spans="47:47">
      <c r="AU297385" s="31"/>
    </row>
    <row r="297417" spans="47:47">
      <c r="AU297417" s="31"/>
    </row>
    <row r="297449" spans="47:47">
      <c r="AU297449" s="31"/>
    </row>
    <row r="297481" spans="47:47">
      <c r="AU297481" s="31"/>
    </row>
    <row r="297513" spans="47:47">
      <c r="AU297513" s="31"/>
    </row>
    <row r="297545" spans="47:47">
      <c r="AU297545" s="31"/>
    </row>
    <row r="297577" spans="47:47">
      <c r="AU297577" s="31"/>
    </row>
    <row r="297609" spans="47:47">
      <c r="AU297609" s="31"/>
    </row>
    <row r="297641" spans="47:47">
      <c r="AU297641" s="31"/>
    </row>
    <row r="297673" spans="47:47">
      <c r="AU297673" s="31"/>
    </row>
    <row r="297705" spans="47:47">
      <c r="AU297705" s="31"/>
    </row>
    <row r="297737" spans="47:47">
      <c r="AU297737" s="31"/>
    </row>
    <row r="297769" spans="47:47">
      <c r="AU297769" s="31"/>
    </row>
    <row r="297801" spans="47:47">
      <c r="AU297801" s="31"/>
    </row>
    <row r="297833" spans="47:47">
      <c r="AU297833" s="31"/>
    </row>
    <row r="297865" spans="47:47">
      <c r="AU297865" s="31"/>
    </row>
    <row r="297897" spans="47:47">
      <c r="AU297897" s="31"/>
    </row>
    <row r="297929" spans="47:47">
      <c r="AU297929" s="31"/>
    </row>
    <row r="297961" spans="47:47">
      <c r="AU297961" s="31"/>
    </row>
    <row r="297993" spans="47:47">
      <c r="AU297993" s="31"/>
    </row>
    <row r="298025" spans="47:47">
      <c r="AU298025" s="31"/>
    </row>
    <row r="298057" spans="47:47">
      <c r="AU298057" s="31"/>
    </row>
    <row r="298089" spans="47:47">
      <c r="AU298089" s="31"/>
    </row>
    <row r="298121" spans="47:47">
      <c r="AU298121" s="31"/>
    </row>
    <row r="298153" spans="47:47">
      <c r="AU298153" s="31"/>
    </row>
    <row r="298185" spans="47:47">
      <c r="AU298185" s="31"/>
    </row>
    <row r="298217" spans="47:47">
      <c r="AU298217" s="31"/>
    </row>
    <row r="298249" spans="47:47">
      <c r="AU298249" s="31"/>
    </row>
    <row r="298281" spans="47:47">
      <c r="AU298281" s="31"/>
    </row>
    <row r="298313" spans="47:47">
      <c r="AU298313" s="31"/>
    </row>
    <row r="298345" spans="47:47">
      <c r="AU298345" s="31"/>
    </row>
    <row r="298377" spans="47:47">
      <c r="AU298377" s="31"/>
    </row>
    <row r="298409" spans="47:47">
      <c r="AU298409" s="31"/>
    </row>
    <row r="298441" spans="47:47">
      <c r="AU298441" s="31"/>
    </row>
    <row r="298473" spans="47:47">
      <c r="AU298473" s="31"/>
    </row>
    <row r="298505" spans="47:47">
      <c r="AU298505" s="31"/>
    </row>
    <row r="298537" spans="47:47">
      <c r="AU298537" s="31"/>
    </row>
    <row r="298569" spans="47:47">
      <c r="AU298569" s="31"/>
    </row>
    <row r="298601" spans="47:47">
      <c r="AU298601" s="31"/>
    </row>
    <row r="298633" spans="47:47">
      <c r="AU298633" s="31"/>
    </row>
    <row r="298665" spans="47:47">
      <c r="AU298665" s="31"/>
    </row>
    <row r="298697" spans="47:47">
      <c r="AU298697" s="31"/>
    </row>
    <row r="298729" spans="47:47">
      <c r="AU298729" s="31"/>
    </row>
    <row r="298761" spans="47:47">
      <c r="AU298761" s="31"/>
    </row>
    <row r="298793" spans="47:47">
      <c r="AU298793" s="31"/>
    </row>
    <row r="298825" spans="47:47">
      <c r="AU298825" s="31"/>
    </row>
    <row r="298857" spans="47:47">
      <c r="AU298857" s="31"/>
    </row>
    <row r="298889" spans="47:47">
      <c r="AU298889" s="31"/>
    </row>
    <row r="298921" spans="47:47">
      <c r="AU298921" s="31"/>
    </row>
    <row r="298953" spans="47:47">
      <c r="AU298953" s="31"/>
    </row>
    <row r="298985" spans="47:47">
      <c r="AU298985" s="31"/>
    </row>
    <row r="299017" spans="47:47">
      <c r="AU299017" s="31"/>
    </row>
    <row r="299049" spans="47:47">
      <c r="AU299049" s="31"/>
    </row>
    <row r="299081" spans="47:47">
      <c r="AU299081" s="31"/>
    </row>
    <row r="299113" spans="47:47">
      <c r="AU299113" s="31"/>
    </row>
    <row r="299145" spans="47:47">
      <c r="AU299145" s="31"/>
    </row>
    <row r="299177" spans="47:47">
      <c r="AU299177" s="31"/>
    </row>
    <row r="299209" spans="47:47">
      <c r="AU299209" s="31"/>
    </row>
    <row r="299241" spans="47:47">
      <c r="AU299241" s="31"/>
    </row>
    <row r="299273" spans="47:47">
      <c r="AU299273" s="31"/>
    </row>
    <row r="299305" spans="47:47">
      <c r="AU299305" s="31"/>
    </row>
    <row r="299337" spans="47:47">
      <c r="AU299337" s="31"/>
    </row>
    <row r="299369" spans="47:47">
      <c r="AU299369" s="31"/>
    </row>
    <row r="299401" spans="47:47">
      <c r="AU299401" s="31"/>
    </row>
    <row r="299433" spans="47:47">
      <c r="AU299433" s="31"/>
    </row>
    <row r="299465" spans="47:47">
      <c r="AU299465" s="31"/>
    </row>
    <row r="299497" spans="47:47">
      <c r="AU299497" s="31"/>
    </row>
    <row r="299529" spans="47:47">
      <c r="AU299529" s="31"/>
    </row>
    <row r="299561" spans="47:47">
      <c r="AU299561" s="31"/>
    </row>
    <row r="299593" spans="47:47">
      <c r="AU299593" s="31"/>
    </row>
    <row r="299625" spans="47:47">
      <c r="AU299625" s="31"/>
    </row>
    <row r="299657" spans="47:47">
      <c r="AU299657" s="31"/>
    </row>
    <row r="299689" spans="47:47">
      <c r="AU299689" s="31"/>
    </row>
    <row r="299721" spans="47:47">
      <c r="AU299721" s="31"/>
    </row>
    <row r="299753" spans="47:47">
      <c r="AU299753" s="31"/>
    </row>
    <row r="299785" spans="47:47">
      <c r="AU299785" s="31"/>
    </row>
    <row r="299817" spans="47:47">
      <c r="AU299817" s="31"/>
    </row>
    <row r="299849" spans="47:47">
      <c r="AU299849" s="31"/>
    </row>
    <row r="299881" spans="47:47">
      <c r="AU299881" s="31"/>
    </row>
    <row r="299913" spans="47:47">
      <c r="AU299913" s="31"/>
    </row>
    <row r="299945" spans="47:47">
      <c r="AU299945" s="31"/>
    </row>
    <row r="299977" spans="47:47">
      <c r="AU299977" s="31"/>
    </row>
    <row r="300009" spans="47:47">
      <c r="AU300009" s="31"/>
    </row>
    <row r="300041" spans="47:47">
      <c r="AU300041" s="31"/>
    </row>
    <row r="300073" spans="47:47">
      <c r="AU300073" s="31"/>
    </row>
    <row r="300105" spans="47:47">
      <c r="AU300105" s="31"/>
    </row>
    <row r="300137" spans="47:47">
      <c r="AU300137" s="31"/>
    </row>
    <row r="300169" spans="47:47">
      <c r="AU300169" s="31"/>
    </row>
    <row r="300201" spans="47:47">
      <c r="AU300201" s="31"/>
    </row>
    <row r="300233" spans="47:47">
      <c r="AU300233" s="31"/>
    </row>
    <row r="300265" spans="47:47">
      <c r="AU300265" s="31"/>
    </row>
    <row r="300297" spans="47:47">
      <c r="AU300297" s="31"/>
    </row>
    <row r="300329" spans="47:47">
      <c r="AU300329" s="31"/>
    </row>
    <row r="300361" spans="47:47">
      <c r="AU300361" s="31"/>
    </row>
    <row r="300393" spans="47:47">
      <c r="AU300393" s="31"/>
    </row>
    <row r="300425" spans="47:47">
      <c r="AU300425" s="31"/>
    </row>
    <row r="300457" spans="47:47">
      <c r="AU300457" s="31"/>
    </row>
    <row r="300489" spans="47:47">
      <c r="AU300489" s="31"/>
    </row>
    <row r="300521" spans="47:47">
      <c r="AU300521" s="31"/>
    </row>
    <row r="300553" spans="47:47">
      <c r="AU300553" s="31"/>
    </row>
    <row r="300585" spans="47:47">
      <c r="AU300585" s="31"/>
    </row>
    <row r="300617" spans="47:47">
      <c r="AU300617" s="31"/>
    </row>
    <row r="300649" spans="47:47">
      <c r="AU300649" s="31"/>
    </row>
    <row r="300681" spans="47:47">
      <c r="AU300681" s="31"/>
    </row>
    <row r="300713" spans="47:47">
      <c r="AU300713" s="31"/>
    </row>
    <row r="300745" spans="47:47">
      <c r="AU300745" s="31"/>
    </row>
    <row r="300777" spans="47:47">
      <c r="AU300777" s="31"/>
    </row>
    <row r="300809" spans="47:47">
      <c r="AU300809" s="31"/>
    </row>
    <row r="300841" spans="47:47">
      <c r="AU300841" s="31"/>
    </row>
    <row r="300873" spans="47:47">
      <c r="AU300873" s="31"/>
    </row>
    <row r="300905" spans="47:47">
      <c r="AU300905" s="31"/>
    </row>
    <row r="300937" spans="47:47">
      <c r="AU300937" s="31"/>
    </row>
    <row r="300969" spans="47:47">
      <c r="AU300969" s="31"/>
    </row>
    <row r="301001" spans="47:47">
      <c r="AU301001" s="31"/>
    </row>
    <row r="301033" spans="47:47">
      <c r="AU301033" s="31"/>
    </row>
    <row r="301065" spans="47:47">
      <c r="AU301065" s="31"/>
    </row>
    <row r="301097" spans="47:47">
      <c r="AU301097" s="31"/>
    </row>
    <row r="301129" spans="47:47">
      <c r="AU301129" s="31"/>
    </row>
    <row r="301161" spans="47:47">
      <c r="AU301161" s="31"/>
    </row>
    <row r="301193" spans="47:47">
      <c r="AU301193" s="31"/>
    </row>
    <row r="301225" spans="47:47">
      <c r="AU301225" s="31"/>
    </row>
    <row r="301257" spans="47:47">
      <c r="AU301257" s="31"/>
    </row>
    <row r="301289" spans="47:47">
      <c r="AU301289" s="31"/>
    </row>
    <row r="301321" spans="47:47">
      <c r="AU301321" s="31"/>
    </row>
    <row r="301353" spans="47:47">
      <c r="AU301353" s="31"/>
    </row>
    <row r="301385" spans="47:47">
      <c r="AU301385" s="31"/>
    </row>
    <row r="301417" spans="47:47">
      <c r="AU301417" s="31"/>
    </row>
    <row r="301449" spans="47:47">
      <c r="AU301449" s="31"/>
    </row>
    <row r="301481" spans="47:47">
      <c r="AU301481" s="31"/>
    </row>
    <row r="301513" spans="47:47">
      <c r="AU301513" s="31"/>
    </row>
    <row r="301545" spans="47:47">
      <c r="AU301545" s="31"/>
    </row>
    <row r="301577" spans="47:47">
      <c r="AU301577" s="31"/>
    </row>
    <row r="301609" spans="47:47">
      <c r="AU301609" s="31"/>
    </row>
    <row r="301641" spans="47:47">
      <c r="AU301641" s="31"/>
    </row>
    <row r="301673" spans="47:47">
      <c r="AU301673" s="31"/>
    </row>
    <row r="301705" spans="47:47">
      <c r="AU301705" s="31"/>
    </row>
    <row r="301737" spans="47:47">
      <c r="AU301737" s="31"/>
    </row>
    <row r="301769" spans="47:47">
      <c r="AU301769" s="31"/>
    </row>
    <row r="301801" spans="47:47">
      <c r="AU301801" s="31"/>
    </row>
    <row r="301833" spans="47:47">
      <c r="AU301833" s="31"/>
    </row>
    <row r="301865" spans="47:47">
      <c r="AU301865" s="31"/>
    </row>
    <row r="301897" spans="47:47">
      <c r="AU301897" s="31"/>
    </row>
    <row r="301929" spans="47:47">
      <c r="AU301929" s="31"/>
    </row>
    <row r="301961" spans="47:47">
      <c r="AU301961" s="31"/>
    </row>
    <row r="301993" spans="47:47">
      <c r="AU301993" s="31"/>
    </row>
    <row r="302025" spans="47:47">
      <c r="AU302025" s="31"/>
    </row>
    <row r="302057" spans="47:47">
      <c r="AU302057" s="31"/>
    </row>
    <row r="302089" spans="47:47">
      <c r="AU302089" s="31"/>
    </row>
    <row r="302121" spans="47:47">
      <c r="AU302121" s="31"/>
    </row>
    <row r="302153" spans="47:47">
      <c r="AU302153" s="31"/>
    </row>
    <row r="302185" spans="47:47">
      <c r="AU302185" s="31"/>
    </row>
    <row r="302217" spans="47:47">
      <c r="AU302217" s="31"/>
    </row>
    <row r="302249" spans="47:47">
      <c r="AU302249" s="31"/>
    </row>
    <row r="302281" spans="47:47">
      <c r="AU302281" s="31"/>
    </row>
    <row r="302313" spans="47:47">
      <c r="AU302313" s="31"/>
    </row>
    <row r="302345" spans="47:47">
      <c r="AU302345" s="31"/>
    </row>
    <row r="302377" spans="47:47">
      <c r="AU302377" s="31"/>
    </row>
    <row r="302409" spans="47:47">
      <c r="AU302409" s="31"/>
    </row>
    <row r="302441" spans="47:47">
      <c r="AU302441" s="31"/>
    </row>
    <row r="302473" spans="47:47">
      <c r="AU302473" s="31"/>
    </row>
    <row r="302505" spans="47:47">
      <c r="AU302505" s="31"/>
    </row>
    <row r="302537" spans="47:47">
      <c r="AU302537" s="31"/>
    </row>
    <row r="302569" spans="47:47">
      <c r="AU302569" s="31"/>
    </row>
    <row r="302601" spans="47:47">
      <c r="AU302601" s="31"/>
    </row>
    <row r="302633" spans="47:47">
      <c r="AU302633" s="31"/>
    </row>
    <row r="302665" spans="47:47">
      <c r="AU302665" s="31"/>
    </row>
    <row r="302697" spans="47:47">
      <c r="AU302697" s="31"/>
    </row>
    <row r="302729" spans="47:47">
      <c r="AU302729" s="31"/>
    </row>
    <row r="302761" spans="47:47">
      <c r="AU302761" s="31"/>
    </row>
    <row r="302793" spans="47:47">
      <c r="AU302793" s="31"/>
    </row>
    <row r="302825" spans="47:47">
      <c r="AU302825" s="31"/>
    </row>
    <row r="302857" spans="47:47">
      <c r="AU302857" s="31"/>
    </row>
    <row r="302889" spans="47:47">
      <c r="AU302889" s="31"/>
    </row>
    <row r="302921" spans="47:47">
      <c r="AU302921" s="31"/>
    </row>
    <row r="302953" spans="47:47">
      <c r="AU302953" s="31"/>
    </row>
    <row r="302985" spans="47:47">
      <c r="AU302985" s="31"/>
    </row>
    <row r="303017" spans="47:47">
      <c r="AU303017" s="31"/>
    </row>
    <row r="303049" spans="47:47">
      <c r="AU303049" s="31"/>
    </row>
    <row r="303081" spans="47:47">
      <c r="AU303081" s="31"/>
    </row>
    <row r="303113" spans="47:47">
      <c r="AU303113" s="31"/>
    </row>
    <row r="303145" spans="47:47">
      <c r="AU303145" s="31"/>
    </row>
    <row r="303177" spans="47:47">
      <c r="AU303177" s="31"/>
    </row>
    <row r="303209" spans="47:47">
      <c r="AU303209" s="31"/>
    </row>
    <row r="303241" spans="47:47">
      <c r="AU303241" s="31"/>
    </row>
    <row r="303273" spans="47:47">
      <c r="AU303273" s="31"/>
    </row>
    <row r="303305" spans="47:47">
      <c r="AU303305" s="31"/>
    </row>
    <row r="303337" spans="47:47">
      <c r="AU303337" s="31"/>
    </row>
    <row r="303369" spans="47:47">
      <c r="AU303369" s="31"/>
    </row>
    <row r="303401" spans="47:47">
      <c r="AU303401" s="31"/>
    </row>
    <row r="303433" spans="47:47">
      <c r="AU303433" s="31"/>
    </row>
    <row r="303465" spans="47:47">
      <c r="AU303465" s="31"/>
    </row>
    <row r="303497" spans="47:47">
      <c r="AU303497" s="31"/>
    </row>
    <row r="303529" spans="47:47">
      <c r="AU303529" s="31"/>
    </row>
    <row r="303561" spans="47:47">
      <c r="AU303561" s="31"/>
    </row>
    <row r="303593" spans="47:47">
      <c r="AU303593" s="31"/>
    </row>
    <row r="303625" spans="47:47">
      <c r="AU303625" s="31"/>
    </row>
    <row r="303657" spans="47:47">
      <c r="AU303657" s="31"/>
    </row>
    <row r="303689" spans="47:47">
      <c r="AU303689" s="31"/>
    </row>
    <row r="303721" spans="47:47">
      <c r="AU303721" s="31"/>
    </row>
    <row r="303753" spans="47:47">
      <c r="AU303753" s="31"/>
    </row>
    <row r="303785" spans="47:47">
      <c r="AU303785" s="31"/>
    </row>
    <row r="303817" spans="47:47">
      <c r="AU303817" s="31"/>
    </row>
    <row r="303849" spans="47:47">
      <c r="AU303849" s="31"/>
    </row>
    <row r="303881" spans="47:47">
      <c r="AU303881" s="31"/>
    </row>
    <row r="303913" spans="47:47">
      <c r="AU303913" s="31"/>
    </row>
    <row r="303945" spans="47:47">
      <c r="AU303945" s="31"/>
    </row>
    <row r="303977" spans="47:47">
      <c r="AU303977" s="31"/>
    </row>
    <row r="304009" spans="47:47">
      <c r="AU304009" s="31"/>
    </row>
    <row r="304041" spans="47:47">
      <c r="AU304041" s="31"/>
    </row>
    <row r="304073" spans="47:47">
      <c r="AU304073" s="31"/>
    </row>
    <row r="304105" spans="47:47">
      <c r="AU304105" s="31"/>
    </row>
    <row r="304137" spans="47:47">
      <c r="AU304137" s="31"/>
    </row>
    <row r="304169" spans="47:47">
      <c r="AU304169" s="31"/>
    </row>
    <row r="304201" spans="47:47">
      <c r="AU304201" s="31"/>
    </row>
    <row r="304233" spans="47:47">
      <c r="AU304233" s="31"/>
    </row>
    <row r="304265" spans="47:47">
      <c r="AU304265" s="31"/>
    </row>
    <row r="304297" spans="47:47">
      <c r="AU304297" s="31"/>
    </row>
    <row r="304329" spans="47:47">
      <c r="AU304329" s="31"/>
    </row>
    <row r="304361" spans="47:47">
      <c r="AU304361" s="31"/>
    </row>
    <row r="304393" spans="47:47">
      <c r="AU304393" s="31"/>
    </row>
    <row r="304425" spans="47:47">
      <c r="AU304425" s="31"/>
    </row>
    <row r="304457" spans="47:47">
      <c r="AU304457" s="31"/>
    </row>
    <row r="304489" spans="47:47">
      <c r="AU304489" s="31"/>
    </row>
    <row r="304521" spans="47:47">
      <c r="AU304521" s="31"/>
    </row>
    <row r="304553" spans="47:47">
      <c r="AU304553" s="31"/>
    </row>
    <row r="304585" spans="47:47">
      <c r="AU304585" s="31"/>
    </row>
    <row r="304617" spans="47:47">
      <c r="AU304617" s="31"/>
    </row>
    <row r="304649" spans="47:47">
      <c r="AU304649" s="31"/>
    </row>
    <row r="304681" spans="47:47">
      <c r="AU304681" s="31"/>
    </row>
    <row r="304713" spans="47:47">
      <c r="AU304713" s="31"/>
    </row>
    <row r="304745" spans="47:47">
      <c r="AU304745" s="31"/>
    </row>
    <row r="304777" spans="47:47">
      <c r="AU304777" s="31"/>
    </row>
    <row r="304809" spans="47:47">
      <c r="AU304809" s="31"/>
    </row>
    <row r="304841" spans="47:47">
      <c r="AU304841" s="31"/>
    </row>
    <row r="304873" spans="47:47">
      <c r="AU304873" s="31"/>
    </row>
    <row r="304905" spans="47:47">
      <c r="AU304905" s="31"/>
    </row>
    <row r="304937" spans="47:47">
      <c r="AU304937" s="31"/>
    </row>
    <row r="304969" spans="47:47">
      <c r="AU304969" s="31"/>
    </row>
    <row r="305001" spans="47:47">
      <c r="AU305001" s="31"/>
    </row>
    <row r="305033" spans="47:47">
      <c r="AU305033" s="31"/>
    </row>
    <row r="305065" spans="47:47">
      <c r="AU305065" s="31"/>
    </row>
    <row r="305097" spans="47:47">
      <c r="AU305097" s="31"/>
    </row>
    <row r="305129" spans="47:47">
      <c r="AU305129" s="31"/>
    </row>
    <row r="305161" spans="47:47">
      <c r="AU305161" s="31"/>
    </row>
    <row r="305193" spans="47:47">
      <c r="AU305193" s="31"/>
    </row>
    <row r="305225" spans="47:47">
      <c r="AU305225" s="31"/>
    </row>
    <row r="305257" spans="47:47">
      <c r="AU305257" s="31"/>
    </row>
    <row r="305289" spans="47:47">
      <c r="AU305289" s="31"/>
    </row>
    <row r="305321" spans="47:47">
      <c r="AU305321" s="31"/>
    </row>
    <row r="305353" spans="47:47">
      <c r="AU305353" s="31"/>
    </row>
    <row r="305385" spans="47:47">
      <c r="AU305385" s="31"/>
    </row>
    <row r="305417" spans="47:47">
      <c r="AU305417" s="31"/>
    </row>
    <row r="305449" spans="47:47">
      <c r="AU305449" s="31"/>
    </row>
    <row r="305481" spans="47:47">
      <c r="AU305481" s="31"/>
    </row>
    <row r="305513" spans="47:47">
      <c r="AU305513" s="31"/>
    </row>
    <row r="305545" spans="47:47">
      <c r="AU305545" s="31"/>
    </row>
    <row r="305577" spans="47:47">
      <c r="AU305577" s="31"/>
    </row>
    <row r="305609" spans="47:47">
      <c r="AU305609" s="31"/>
    </row>
    <row r="305641" spans="47:47">
      <c r="AU305641" s="31"/>
    </row>
    <row r="305673" spans="47:47">
      <c r="AU305673" s="31"/>
    </row>
    <row r="305705" spans="47:47">
      <c r="AU305705" s="31"/>
    </row>
    <row r="305737" spans="47:47">
      <c r="AU305737" s="31"/>
    </row>
    <row r="305769" spans="47:47">
      <c r="AU305769" s="31"/>
    </row>
    <row r="305801" spans="47:47">
      <c r="AU305801" s="31"/>
    </row>
    <row r="305833" spans="47:47">
      <c r="AU305833" s="31"/>
    </row>
    <row r="305865" spans="47:47">
      <c r="AU305865" s="31"/>
    </row>
    <row r="305897" spans="47:47">
      <c r="AU305897" s="31"/>
    </row>
    <row r="305929" spans="47:47">
      <c r="AU305929" s="31"/>
    </row>
    <row r="305961" spans="47:47">
      <c r="AU305961" s="31"/>
    </row>
    <row r="305993" spans="47:47">
      <c r="AU305993" s="31"/>
    </row>
    <row r="306025" spans="47:47">
      <c r="AU306025" s="31"/>
    </row>
    <row r="306057" spans="47:47">
      <c r="AU306057" s="31"/>
    </row>
    <row r="306089" spans="47:47">
      <c r="AU306089" s="31"/>
    </row>
    <row r="306121" spans="47:47">
      <c r="AU306121" s="31"/>
    </row>
    <row r="306153" spans="47:47">
      <c r="AU306153" s="31"/>
    </row>
    <row r="306185" spans="47:47">
      <c r="AU306185" s="31"/>
    </row>
    <row r="306217" spans="47:47">
      <c r="AU306217" s="31"/>
    </row>
    <row r="306249" spans="47:47">
      <c r="AU306249" s="31"/>
    </row>
    <row r="306281" spans="47:47">
      <c r="AU306281" s="31"/>
    </row>
    <row r="306313" spans="47:47">
      <c r="AU306313" s="31"/>
    </row>
    <row r="306345" spans="47:47">
      <c r="AU306345" s="31"/>
    </row>
    <row r="306377" spans="47:47">
      <c r="AU306377" s="31"/>
    </row>
    <row r="306409" spans="47:47">
      <c r="AU306409" s="31"/>
    </row>
    <row r="306441" spans="47:47">
      <c r="AU306441" s="31"/>
    </row>
    <row r="306473" spans="47:47">
      <c r="AU306473" s="31"/>
    </row>
    <row r="306505" spans="47:47">
      <c r="AU306505" s="31"/>
    </row>
    <row r="306537" spans="47:47">
      <c r="AU306537" s="31"/>
    </row>
    <row r="306569" spans="47:47">
      <c r="AU306569" s="31"/>
    </row>
    <row r="306601" spans="47:47">
      <c r="AU306601" s="31"/>
    </row>
    <row r="306633" spans="47:47">
      <c r="AU306633" s="31"/>
    </row>
    <row r="306665" spans="47:47">
      <c r="AU306665" s="31"/>
    </row>
    <row r="306697" spans="47:47">
      <c r="AU306697" s="31"/>
    </row>
    <row r="306729" spans="47:47">
      <c r="AU306729" s="31"/>
    </row>
    <row r="306761" spans="47:47">
      <c r="AU306761" s="31"/>
    </row>
    <row r="306793" spans="47:47">
      <c r="AU306793" s="31"/>
    </row>
    <row r="306825" spans="47:47">
      <c r="AU306825" s="31"/>
    </row>
    <row r="306857" spans="47:47">
      <c r="AU306857" s="31"/>
    </row>
    <row r="306889" spans="47:47">
      <c r="AU306889" s="31"/>
    </row>
    <row r="306921" spans="47:47">
      <c r="AU306921" s="31"/>
    </row>
    <row r="306953" spans="47:47">
      <c r="AU306953" s="31"/>
    </row>
    <row r="306985" spans="47:47">
      <c r="AU306985" s="31"/>
    </row>
    <row r="307017" spans="47:47">
      <c r="AU307017" s="31"/>
    </row>
    <row r="307049" spans="47:47">
      <c r="AU307049" s="31"/>
    </row>
    <row r="307081" spans="47:47">
      <c r="AU307081" s="31"/>
    </row>
    <row r="307113" spans="47:47">
      <c r="AU307113" s="31"/>
    </row>
    <row r="307145" spans="47:47">
      <c r="AU307145" s="31"/>
    </row>
    <row r="307177" spans="47:47">
      <c r="AU307177" s="31"/>
    </row>
    <row r="307209" spans="47:47">
      <c r="AU307209" s="31"/>
    </row>
    <row r="307241" spans="47:47">
      <c r="AU307241" s="31"/>
    </row>
    <row r="307273" spans="47:47">
      <c r="AU307273" s="31"/>
    </row>
    <row r="307305" spans="47:47">
      <c r="AU307305" s="31"/>
    </row>
    <row r="307337" spans="47:47">
      <c r="AU307337" s="31"/>
    </row>
    <row r="307369" spans="47:47">
      <c r="AU307369" s="31"/>
    </row>
    <row r="307401" spans="47:47">
      <c r="AU307401" s="31"/>
    </row>
    <row r="307433" spans="47:47">
      <c r="AU307433" s="31"/>
    </row>
    <row r="307465" spans="47:47">
      <c r="AU307465" s="31"/>
    </row>
    <row r="307497" spans="47:47">
      <c r="AU307497" s="31"/>
    </row>
    <row r="307529" spans="47:47">
      <c r="AU307529" s="31"/>
    </row>
    <row r="307561" spans="47:47">
      <c r="AU307561" s="31"/>
    </row>
    <row r="307593" spans="47:47">
      <c r="AU307593" s="31"/>
    </row>
    <row r="307625" spans="47:47">
      <c r="AU307625" s="31"/>
    </row>
    <row r="307657" spans="47:47">
      <c r="AU307657" s="31"/>
    </row>
    <row r="307689" spans="47:47">
      <c r="AU307689" s="31"/>
    </row>
    <row r="307721" spans="47:47">
      <c r="AU307721" s="31"/>
    </row>
    <row r="307753" spans="47:47">
      <c r="AU307753" s="31"/>
    </row>
    <row r="307785" spans="47:47">
      <c r="AU307785" s="31"/>
    </row>
    <row r="307817" spans="47:47">
      <c r="AU307817" s="31"/>
    </row>
    <row r="307849" spans="47:47">
      <c r="AU307849" s="31"/>
    </row>
    <row r="307881" spans="47:47">
      <c r="AU307881" s="31"/>
    </row>
    <row r="307913" spans="47:47">
      <c r="AU307913" s="31"/>
    </row>
    <row r="307945" spans="47:47">
      <c r="AU307945" s="31"/>
    </row>
    <row r="307977" spans="47:47">
      <c r="AU307977" s="31"/>
    </row>
    <row r="308009" spans="47:47">
      <c r="AU308009" s="31"/>
    </row>
    <row r="308041" spans="47:47">
      <c r="AU308041" s="31"/>
    </row>
    <row r="308073" spans="47:47">
      <c r="AU308073" s="31"/>
    </row>
    <row r="308105" spans="47:47">
      <c r="AU308105" s="31"/>
    </row>
    <row r="308137" spans="47:47">
      <c r="AU308137" s="31"/>
    </row>
    <row r="308169" spans="47:47">
      <c r="AU308169" s="31"/>
    </row>
    <row r="308201" spans="47:47">
      <c r="AU308201" s="31"/>
    </row>
    <row r="308233" spans="47:47">
      <c r="AU308233" s="31"/>
    </row>
    <row r="308265" spans="47:47">
      <c r="AU308265" s="31"/>
    </row>
    <row r="308297" spans="47:47">
      <c r="AU308297" s="31"/>
    </row>
    <row r="308329" spans="47:47">
      <c r="AU308329" s="31"/>
    </row>
    <row r="308361" spans="47:47">
      <c r="AU308361" s="31"/>
    </row>
    <row r="308393" spans="47:47">
      <c r="AU308393" s="31"/>
    </row>
    <row r="308425" spans="47:47">
      <c r="AU308425" s="31"/>
    </row>
    <row r="308457" spans="47:47">
      <c r="AU308457" s="31"/>
    </row>
    <row r="308489" spans="47:47">
      <c r="AU308489" s="31"/>
    </row>
    <row r="308521" spans="47:47">
      <c r="AU308521" s="31"/>
    </row>
    <row r="308553" spans="47:47">
      <c r="AU308553" s="31"/>
    </row>
    <row r="308585" spans="47:47">
      <c r="AU308585" s="31"/>
    </row>
    <row r="308617" spans="47:47">
      <c r="AU308617" s="31"/>
    </row>
    <row r="308649" spans="47:47">
      <c r="AU308649" s="31"/>
    </row>
    <row r="308681" spans="47:47">
      <c r="AU308681" s="31"/>
    </row>
    <row r="308713" spans="47:47">
      <c r="AU308713" s="31"/>
    </row>
    <row r="308745" spans="47:47">
      <c r="AU308745" s="31"/>
    </row>
    <row r="308777" spans="47:47">
      <c r="AU308777" s="31"/>
    </row>
    <row r="308809" spans="47:47">
      <c r="AU308809" s="31"/>
    </row>
    <row r="308841" spans="47:47">
      <c r="AU308841" s="31"/>
    </row>
    <row r="308873" spans="47:47">
      <c r="AU308873" s="31"/>
    </row>
    <row r="308905" spans="47:47">
      <c r="AU308905" s="31"/>
    </row>
    <row r="308937" spans="47:47">
      <c r="AU308937" s="31"/>
    </row>
    <row r="308969" spans="47:47">
      <c r="AU308969" s="31"/>
    </row>
    <row r="309001" spans="47:47">
      <c r="AU309001" s="31"/>
    </row>
    <row r="309033" spans="47:47">
      <c r="AU309033" s="31"/>
    </row>
    <row r="309065" spans="47:47">
      <c r="AU309065" s="31"/>
    </row>
    <row r="309097" spans="47:47">
      <c r="AU309097" s="31"/>
    </row>
    <row r="309129" spans="47:47">
      <c r="AU309129" s="31"/>
    </row>
    <row r="309161" spans="47:47">
      <c r="AU309161" s="31"/>
    </row>
    <row r="309193" spans="47:47">
      <c r="AU309193" s="31"/>
    </row>
    <row r="309225" spans="47:47">
      <c r="AU309225" s="31"/>
    </row>
    <row r="309257" spans="47:47">
      <c r="AU309257" s="31"/>
    </row>
    <row r="309289" spans="47:47">
      <c r="AU309289" s="31"/>
    </row>
    <row r="309321" spans="47:47">
      <c r="AU309321" s="31"/>
    </row>
    <row r="309353" spans="47:47">
      <c r="AU309353" s="31"/>
    </row>
    <row r="309385" spans="47:47">
      <c r="AU309385" s="31"/>
    </row>
    <row r="309417" spans="47:47">
      <c r="AU309417" s="31"/>
    </row>
    <row r="309449" spans="47:47">
      <c r="AU309449" s="31"/>
    </row>
    <row r="309481" spans="47:47">
      <c r="AU309481" s="31"/>
    </row>
    <row r="309513" spans="47:47">
      <c r="AU309513" s="31"/>
    </row>
    <row r="309545" spans="47:47">
      <c r="AU309545" s="31"/>
    </row>
    <row r="309577" spans="47:47">
      <c r="AU309577" s="31"/>
    </row>
    <row r="309609" spans="47:47">
      <c r="AU309609" s="31"/>
    </row>
    <row r="309641" spans="47:47">
      <c r="AU309641" s="31"/>
    </row>
    <row r="309673" spans="47:47">
      <c r="AU309673" s="31"/>
    </row>
    <row r="309705" spans="47:47">
      <c r="AU309705" s="31"/>
    </row>
    <row r="309737" spans="47:47">
      <c r="AU309737" s="31"/>
    </row>
    <row r="309769" spans="47:47">
      <c r="AU309769" s="31"/>
    </row>
    <row r="309801" spans="47:47">
      <c r="AU309801" s="31"/>
    </row>
    <row r="309833" spans="47:47">
      <c r="AU309833" s="31"/>
    </row>
    <row r="309865" spans="47:47">
      <c r="AU309865" s="31"/>
    </row>
    <row r="309897" spans="47:47">
      <c r="AU309897" s="31"/>
    </row>
    <row r="309929" spans="47:47">
      <c r="AU309929" s="31"/>
    </row>
    <row r="309961" spans="47:47">
      <c r="AU309961" s="31"/>
    </row>
    <row r="309993" spans="47:47">
      <c r="AU309993" s="31"/>
    </row>
    <row r="310025" spans="47:47">
      <c r="AU310025" s="31"/>
    </row>
    <row r="310057" spans="47:47">
      <c r="AU310057" s="31"/>
    </row>
    <row r="310089" spans="47:47">
      <c r="AU310089" s="31"/>
    </row>
    <row r="310121" spans="47:47">
      <c r="AU310121" s="31"/>
    </row>
    <row r="310153" spans="47:47">
      <c r="AU310153" s="31"/>
    </row>
    <row r="310185" spans="47:47">
      <c r="AU310185" s="31"/>
    </row>
    <row r="310217" spans="47:47">
      <c r="AU310217" s="31"/>
    </row>
    <row r="310249" spans="47:47">
      <c r="AU310249" s="31"/>
    </row>
    <row r="310281" spans="47:47">
      <c r="AU310281" s="31"/>
    </row>
    <row r="310313" spans="47:47">
      <c r="AU310313" s="31"/>
    </row>
    <row r="310345" spans="47:47">
      <c r="AU310345" s="31"/>
    </row>
    <row r="310377" spans="47:47">
      <c r="AU310377" s="31"/>
    </row>
    <row r="310409" spans="47:47">
      <c r="AU310409" s="31"/>
    </row>
    <row r="310441" spans="47:47">
      <c r="AU310441" s="31"/>
    </row>
    <row r="310473" spans="47:47">
      <c r="AU310473" s="31"/>
    </row>
    <row r="310505" spans="47:47">
      <c r="AU310505" s="31"/>
    </row>
    <row r="310537" spans="47:47">
      <c r="AU310537" s="31"/>
    </row>
    <row r="310569" spans="47:47">
      <c r="AU310569" s="31"/>
    </row>
    <row r="310601" spans="47:47">
      <c r="AU310601" s="31"/>
    </row>
    <row r="310633" spans="47:47">
      <c r="AU310633" s="31"/>
    </row>
    <row r="310665" spans="47:47">
      <c r="AU310665" s="31"/>
    </row>
    <row r="310697" spans="47:47">
      <c r="AU310697" s="31"/>
    </row>
    <row r="310729" spans="47:47">
      <c r="AU310729" s="31"/>
    </row>
    <row r="310761" spans="47:47">
      <c r="AU310761" s="31"/>
    </row>
    <row r="310793" spans="47:47">
      <c r="AU310793" s="31"/>
    </row>
    <row r="310825" spans="47:47">
      <c r="AU310825" s="31"/>
    </row>
    <row r="310857" spans="47:47">
      <c r="AU310857" s="31"/>
    </row>
    <row r="310889" spans="47:47">
      <c r="AU310889" s="31"/>
    </row>
    <row r="310921" spans="47:47">
      <c r="AU310921" s="31"/>
    </row>
    <row r="310953" spans="47:47">
      <c r="AU310953" s="31"/>
    </row>
    <row r="310985" spans="47:47">
      <c r="AU310985" s="31"/>
    </row>
    <row r="311017" spans="47:47">
      <c r="AU311017" s="31"/>
    </row>
    <row r="311049" spans="47:47">
      <c r="AU311049" s="31"/>
    </row>
    <row r="311081" spans="47:47">
      <c r="AU311081" s="31"/>
    </row>
    <row r="311113" spans="47:47">
      <c r="AU311113" s="31"/>
    </row>
    <row r="311145" spans="47:47">
      <c r="AU311145" s="31"/>
    </row>
    <row r="311177" spans="47:47">
      <c r="AU311177" s="31"/>
    </row>
    <row r="311209" spans="47:47">
      <c r="AU311209" s="31"/>
    </row>
    <row r="311241" spans="47:47">
      <c r="AU311241" s="31"/>
    </row>
    <row r="311273" spans="47:47">
      <c r="AU311273" s="31"/>
    </row>
    <row r="311305" spans="47:47">
      <c r="AU311305" s="31"/>
    </row>
    <row r="311337" spans="47:47">
      <c r="AU311337" s="31"/>
    </row>
    <row r="311369" spans="47:47">
      <c r="AU311369" s="31"/>
    </row>
    <row r="311401" spans="47:47">
      <c r="AU311401" s="31"/>
    </row>
    <row r="311433" spans="47:47">
      <c r="AU311433" s="31"/>
    </row>
    <row r="311465" spans="47:47">
      <c r="AU311465" s="31"/>
    </row>
    <row r="311497" spans="47:47">
      <c r="AU311497" s="31"/>
    </row>
    <row r="311529" spans="47:47">
      <c r="AU311529" s="31"/>
    </row>
    <row r="311561" spans="47:47">
      <c r="AU311561" s="31"/>
    </row>
    <row r="311593" spans="47:47">
      <c r="AU311593" s="31"/>
    </row>
    <row r="311625" spans="47:47">
      <c r="AU311625" s="31"/>
    </row>
    <row r="311657" spans="47:47">
      <c r="AU311657" s="31"/>
    </row>
    <row r="311689" spans="47:47">
      <c r="AU311689" s="31"/>
    </row>
    <row r="311721" spans="47:47">
      <c r="AU311721" s="31"/>
    </row>
    <row r="311753" spans="47:47">
      <c r="AU311753" s="31"/>
    </row>
    <row r="311785" spans="47:47">
      <c r="AU311785" s="31"/>
    </row>
    <row r="311817" spans="47:47">
      <c r="AU311817" s="31"/>
    </row>
    <row r="311849" spans="47:47">
      <c r="AU311849" s="31"/>
    </row>
    <row r="311881" spans="47:47">
      <c r="AU311881" s="31"/>
    </row>
    <row r="311913" spans="47:47">
      <c r="AU311913" s="31"/>
    </row>
    <row r="311945" spans="47:47">
      <c r="AU311945" s="31"/>
    </row>
    <row r="311977" spans="47:47">
      <c r="AU311977" s="31"/>
    </row>
    <row r="312009" spans="47:47">
      <c r="AU312009" s="31"/>
    </row>
    <row r="312041" spans="47:47">
      <c r="AU312041" s="31"/>
    </row>
    <row r="312073" spans="47:47">
      <c r="AU312073" s="31"/>
    </row>
    <row r="312105" spans="47:47">
      <c r="AU312105" s="31"/>
    </row>
    <row r="312137" spans="47:47">
      <c r="AU312137" s="31"/>
    </row>
    <row r="312169" spans="47:47">
      <c r="AU312169" s="31"/>
    </row>
    <row r="312201" spans="47:47">
      <c r="AU312201" s="31"/>
    </row>
    <row r="312233" spans="47:47">
      <c r="AU312233" s="31"/>
    </row>
    <row r="312265" spans="47:47">
      <c r="AU312265" s="31"/>
    </row>
    <row r="312297" spans="47:47">
      <c r="AU312297" s="31"/>
    </row>
    <row r="312329" spans="47:47">
      <c r="AU312329" s="31"/>
    </row>
    <row r="312361" spans="47:47">
      <c r="AU312361" s="31"/>
    </row>
    <row r="312393" spans="47:47">
      <c r="AU312393" s="31"/>
    </row>
    <row r="312425" spans="47:47">
      <c r="AU312425" s="31"/>
    </row>
    <row r="312457" spans="47:47">
      <c r="AU312457" s="31"/>
    </row>
    <row r="312489" spans="47:47">
      <c r="AU312489" s="31"/>
    </row>
    <row r="312521" spans="47:47">
      <c r="AU312521" s="31"/>
    </row>
    <row r="312553" spans="47:47">
      <c r="AU312553" s="31"/>
    </row>
    <row r="312585" spans="47:47">
      <c r="AU312585" s="31"/>
    </row>
    <row r="312617" spans="47:47">
      <c r="AU312617" s="31"/>
    </row>
    <row r="312649" spans="47:47">
      <c r="AU312649" s="31"/>
    </row>
    <row r="312681" spans="47:47">
      <c r="AU312681" s="31"/>
    </row>
    <row r="312713" spans="47:47">
      <c r="AU312713" s="31"/>
    </row>
    <row r="312745" spans="47:47">
      <c r="AU312745" s="31"/>
    </row>
    <row r="312777" spans="47:47">
      <c r="AU312777" s="31"/>
    </row>
    <row r="312809" spans="47:47">
      <c r="AU312809" s="31"/>
    </row>
    <row r="312841" spans="47:47">
      <c r="AU312841" s="31"/>
    </row>
    <row r="312873" spans="47:47">
      <c r="AU312873" s="31"/>
    </row>
    <row r="312905" spans="47:47">
      <c r="AU312905" s="31"/>
    </row>
    <row r="312937" spans="47:47">
      <c r="AU312937" s="31"/>
    </row>
    <row r="312969" spans="47:47">
      <c r="AU312969" s="31"/>
    </row>
    <row r="313001" spans="47:47">
      <c r="AU313001" s="31"/>
    </row>
    <row r="313033" spans="47:47">
      <c r="AU313033" s="31"/>
    </row>
    <row r="313065" spans="47:47">
      <c r="AU313065" s="31"/>
    </row>
    <row r="313097" spans="47:47">
      <c r="AU313097" s="31"/>
    </row>
    <row r="313129" spans="47:47">
      <c r="AU313129" s="31"/>
    </row>
    <row r="313161" spans="47:47">
      <c r="AU313161" s="31"/>
    </row>
    <row r="313193" spans="47:47">
      <c r="AU313193" s="31"/>
    </row>
    <row r="313225" spans="47:47">
      <c r="AU313225" s="31"/>
    </row>
    <row r="313257" spans="47:47">
      <c r="AU313257" s="31"/>
    </row>
    <row r="313289" spans="47:47">
      <c r="AU313289" s="31"/>
    </row>
    <row r="313321" spans="47:47">
      <c r="AU313321" s="31"/>
    </row>
    <row r="313353" spans="47:47">
      <c r="AU313353" s="31"/>
    </row>
    <row r="313385" spans="47:47">
      <c r="AU313385" s="31"/>
    </row>
    <row r="313417" spans="47:47">
      <c r="AU313417" s="31"/>
    </row>
    <row r="313449" spans="47:47">
      <c r="AU313449" s="31"/>
    </row>
    <row r="313481" spans="47:47">
      <c r="AU313481" s="31"/>
    </row>
    <row r="313513" spans="47:47">
      <c r="AU313513" s="31"/>
    </row>
    <row r="313545" spans="47:47">
      <c r="AU313545" s="31"/>
    </row>
    <row r="313577" spans="47:47">
      <c r="AU313577" s="31"/>
    </row>
    <row r="313609" spans="47:47">
      <c r="AU313609" s="31"/>
    </row>
    <row r="313641" spans="47:47">
      <c r="AU313641" s="31"/>
    </row>
    <row r="313673" spans="47:47">
      <c r="AU313673" s="31"/>
    </row>
    <row r="313705" spans="47:47">
      <c r="AU313705" s="31"/>
    </row>
    <row r="313737" spans="47:47">
      <c r="AU313737" s="31"/>
    </row>
    <row r="313769" spans="47:47">
      <c r="AU313769" s="31"/>
    </row>
    <row r="313801" spans="47:47">
      <c r="AU313801" s="31"/>
    </row>
    <row r="313833" spans="47:47">
      <c r="AU313833" s="31"/>
    </row>
    <row r="313865" spans="47:47">
      <c r="AU313865" s="31"/>
    </row>
    <row r="313897" spans="47:47">
      <c r="AU313897" s="31"/>
    </row>
    <row r="313929" spans="47:47">
      <c r="AU313929" s="31"/>
    </row>
    <row r="313961" spans="47:47">
      <c r="AU313961" s="31"/>
    </row>
    <row r="313993" spans="47:47">
      <c r="AU313993" s="31"/>
    </row>
    <row r="314025" spans="47:47">
      <c r="AU314025" s="31"/>
    </row>
    <row r="314057" spans="47:47">
      <c r="AU314057" s="31"/>
    </row>
    <row r="314089" spans="47:47">
      <c r="AU314089" s="31"/>
    </row>
    <row r="314121" spans="47:47">
      <c r="AU314121" s="31"/>
    </row>
    <row r="314153" spans="47:47">
      <c r="AU314153" s="31"/>
    </row>
    <row r="314185" spans="47:47">
      <c r="AU314185" s="31"/>
    </row>
    <row r="314217" spans="47:47">
      <c r="AU314217" s="31"/>
    </row>
    <row r="314249" spans="47:47">
      <c r="AU314249" s="31"/>
    </row>
    <row r="314281" spans="47:47">
      <c r="AU314281" s="31"/>
    </row>
    <row r="314313" spans="47:47">
      <c r="AU314313" s="31"/>
    </row>
    <row r="314345" spans="47:47">
      <c r="AU314345" s="31"/>
    </row>
    <row r="314377" spans="47:47">
      <c r="AU314377" s="31"/>
    </row>
    <row r="314409" spans="47:47">
      <c r="AU314409" s="31"/>
    </row>
    <row r="314441" spans="47:47">
      <c r="AU314441" s="31"/>
    </row>
    <row r="314473" spans="47:47">
      <c r="AU314473" s="31"/>
    </row>
    <row r="314505" spans="47:47">
      <c r="AU314505" s="31"/>
    </row>
    <row r="314537" spans="47:47">
      <c r="AU314537" s="31"/>
    </row>
    <row r="314569" spans="47:47">
      <c r="AU314569" s="31"/>
    </row>
    <row r="314601" spans="47:47">
      <c r="AU314601" s="31"/>
    </row>
    <row r="314633" spans="47:47">
      <c r="AU314633" s="31"/>
    </row>
    <row r="314665" spans="47:47">
      <c r="AU314665" s="31"/>
    </row>
    <row r="314697" spans="47:47">
      <c r="AU314697" s="31"/>
    </row>
    <row r="314729" spans="47:47">
      <c r="AU314729" s="31"/>
    </row>
    <row r="314761" spans="47:47">
      <c r="AU314761" s="31"/>
    </row>
    <row r="314793" spans="47:47">
      <c r="AU314793" s="31"/>
    </row>
    <row r="314825" spans="47:47">
      <c r="AU314825" s="31"/>
    </row>
    <row r="314857" spans="47:47">
      <c r="AU314857" s="31"/>
    </row>
    <row r="314889" spans="47:47">
      <c r="AU314889" s="31"/>
    </row>
    <row r="314921" spans="47:47">
      <c r="AU314921" s="31"/>
    </row>
    <row r="314953" spans="47:47">
      <c r="AU314953" s="31"/>
    </row>
    <row r="314985" spans="47:47">
      <c r="AU314985" s="31"/>
    </row>
    <row r="315017" spans="47:47">
      <c r="AU315017" s="31"/>
    </row>
    <row r="315049" spans="47:47">
      <c r="AU315049" s="31"/>
    </row>
    <row r="315081" spans="47:47">
      <c r="AU315081" s="31"/>
    </row>
    <row r="315113" spans="47:47">
      <c r="AU315113" s="31"/>
    </row>
    <row r="315145" spans="47:47">
      <c r="AU315145" s="31"/>
    </row>
    <row r="315177" spans="47:47">
      <c r="AU315177" s="31"/>
    </row>
    <row r="315209" spans="47:47">
      <c r="AU315209" s="31"/>
    </row>
    <row r="315241" spans="47:47">
      <c r="AU315241" s="31"/>
    </row>
    <row r="315273" spans="47:47">
      <c r="AU315273" s="31"/>
    </row>
    <row r="315305" spans="47:47">
      <c r="AU315305" s="31"/>
    </row>
    <row r="315337" spans="47:47">
      <c r="AU315337" s="31"/>
    </row>
    <row r="315369" spans="47:47">
      <c r="AU315369" s="31"/>
    </row>
    <row r="315401" spans="47:47">
      <c r="AU315401" s="31"/>
    </row>
    <row r="315433" spans="47:47">
      <c r="AU315433" s="31"/>
    </row>
    <row r="315465" spans="47:47">
      <c r="AU315465" s="31"/>
    </row>
    <row r="315497" spans="47:47">
      <c r="AU315497" s="31"/>
    </row>
    <row r="315529" spans="47:47">
      <c r="AU315529" s="31"/>
    </row>
    <row r="315561" spans="47:47">
      <c r="AU315561" s="31"/>
    </row>
    <row r="315593" spans="47:47">
      <c r="AU315593" s="31"/>
    </row>
    <row r="315625" spans="47:47">
      <c r="AU315625" s="31"/>
    </row>
    <row r="315657" spans="47:47">
      <c r="AU315657" s="31"/>
    </row>
    <row r="315689" spans="47:47">
      <c r="AU315689" s="31"/>
    </row>
    <row r="315721" spans="47:47">
      <c r="AU315721" s="31"/>
    </row>
    <row r="315753" spans="47:47">
      <c r="AU315753" s="31"/>
    </row>
    <row r="315785" spans="47:47">
      <c r="AU315785" s="31"/>
    </row>
    <row r="315817" spans="47:47">
      <c r="AU315817" s="31"/>
    </row>
    <row r="315849" spans="47:47">
      <c r="AU315849" s="31"/>
    </row>
    <row r="315881" spans="47:47">
      <c r="AU315881" s="31"/>
    </row>
    <row r="315913" spans="47:47">
      <c r="AU315913" s="31"/>
    </row>
    <row r="315945" spans="47:47">
      <c r="AU315945" s="31"/>
    </row>
    <row r="315977" spans="47:47">
      <c r="AU315977" s="31"/>
    </row>
    <row r="316009" spans="47:47">
      <c r="AU316009" s="31"/>
    </row>
    <row r="316041" spans="47:47">
      <c r="AU316041" s="31"/>
    </row>
    <row r="316073" spans="47:47">
      <c r="AU316073" s="31"/>
    </row>
    <row r="316105" spans="47:47">
      <c r="AU316105" s="31"/>
    </row>
    <row r="316137" spans="47:47">
      <c r="AU316137" s="31"/>
    </row>
    <row r="316169" spans="47:47">
      <c r="AU316169" s="31"/>
    </row>
    <row r="316201" spans="47:47">
      <c r="AU316201" s="31"/>
    </row>
    <row r="316233" spans="47:47">
      <c r="AU316233" s="31"/>
    </row>
    <row r="316265" spans="47:47">
      <c r="AU316265" s="31"/>
    </row>
    <row r="316297" spans="47:47">
      <c r="AU316297" s="31"/>
    </row>
    <row r="316329" spans="47:47">
      <c r="AU316329" s="31"/>
    </row>
    <row r="316361" spans="47:47">
      <c r="AU316361" s="31"/>
    </row>
    <row r="316393" spans="47:47">
      <c r="AU316393" s="31"/>
    </row>
    <row r="316425" spans="47:47">
      <c r="AU316425" s="31"/>
    </row>
    <row r="316457" spans="47:47">
      <c r="AU316457" s="31"/>
    </row>
    <row r="316489" spans="47:47">
      <c r="AU316489" s="31"/>
    </row>
    <row r="316521" spans="47:47">
      <c r="AU316521" s="31"/>
    </row>
    <row r="316553" spans="47:47">
      <c r="AU316553" s="31"/>
    </row>
    <row r="316585" spans="47:47">
      <c r="AU316585" s="31"/>
    </row>
    <row r="316617" spans="47:47">
      <c r="AU316617" s="31"/>
    </row>
    <row r="316649" spans="47:47">
      <c r="AU316649" s="31"/>
    </row>
    <row r="316681" spans="47:47">
      <c r="AU316681" s="31"/>
    </row>
    <row r="316713" spans="47:47">
      <c r="AU316713" s="31"/>
    </row>
    <row r="316745" spans="47:47">
      <c r="AU316745" s="31"/>
    </row>
    <row r="316777" spans="47:47">
      <c r="AU316777" s="31"/>
    </row>
    <row r="316809" spans="47:47">
      <c r="AU316809" s="31"/>
    </row>
    <row r="316841" spans="47:47">
      <c r="AU316841" s="31"/>
    </row>
    <row r="316873" spans="47:47">
      <c r="AU316873" s="31"/>
    </row>
    <row r="316905" spans="47:47">
      <c r="AU316905" s="31"/>
    </row>
    <row r="316937" spans="47:47">
      <c r="AU316937" s="31"/>
    </row>
    <row r="316969" spans="47:47">
      <c r="AU316969" s="31"/>
    </row>
    <row r="317001" spans="47:47">
      <c r="AU317001" s="31"/>
    </row>
    <row r="317033" spans="47:47">
      <c r="AU317033" s="31"/>
    </row>
    <row r="317065" spans="47:47">
      <c r="AU317065" s="31"/>
    </row>
    <row r="317097" spans="47:47">
      <c r="AU317097" s="31"/>
    </row>
    <row r="317129" spans="47:47">
      <c r="AU317129" s="31"/>
    </row>
    <row r="317161" spans="47:47">
      <c r="AU317161" s="31"/>
    </row>
    <row r="317193" spans="47:47">
      <c r="AU317193" s="31"/>
    </row>
    <row r="317225" spans="47:47">
      <c r="AU317225" s="31"/>
    </row>
    <row r="317257" spans="47:47">
      <c r="AU317257" s="31"/>
    </row>
    <row r="317289" spans="47:47">
      <c r="AU317289" s="31"/>
    </row>
    <row r="317321" spans="47:47">
      <c r="AU317321" s="31"/>
    </row>
    <row r="317353" spans="47:47">
      <c r="AU317353" s="31"/>
    </row>
    <row r="317385" spans="47:47">
      <c r="AU317385" s="31"/>
    </row>
    <row r="317417" spans="47:47">
      <c r="AU317417" s="31"/>
    </row>
    <row r="317449" spans="47:47">
      <c r="AU317449" s="31"/>
    </row>
    <row r="317481" spans="47:47">
      <c r="AU317481" s="31"/>
    </row>
    <row r="317513" spans="47:47">
      <c r="AU317513" s="31"/>
    </row>
    <row r="317545" spans="47:47">
      <c r="AU317545" s="31"/>
    </row>
    <row r="317577" spans="47:47">
      <c r="AU317577" s="31"/>
    </row>
    <row r="317609" spans="47:47">
      <c r="AU317609" s="31"/>
    </row>
    <row r="317641" spans="47:47">
      <c r="AU317641" s="31"/>
    </row>
    <row r="317673" spans="47:47">
      <c r="AU317673" s="31"/>
    </row>
    <row r="317705" spans="47:47">
      <c r="AU317705" s="31"/>
    </row>
    <row r="317737" spans="47:47">
      <c r="AU317737" s="31"/>
    </row>
    <row r="317769" spans="47:47">
      <c r="AU317769" s="31"/>
    </row>
    <row r="317801" spans="47:47">
      <c r="AU317801" s="31"/>
    </row>
    <row r="317833" spans="47:47">
      <c r="AU317833" s="31"/>
    </row>
    <row r="317865" spans="47:47">
      <c r="AU317865" s="31"/>
    </row>
    <row r="317897" spans="47:47">
      <c r="AU317897" s="31"/>
    </row>
    <row r="317929" spans="47:47">
      <c r="AU317929" s="31"/>
    </row>
    <row r="317961" spans="47:47">
      <c r="AU317961" s="31"/>
    </row>
    <row r="317993" spans="47:47">
      <c r="AU317993" s="31"/>
    </row>
    <row r="318025" spans="47:47">
      <c r="AU318025" s="31"/>
    </row>
    <row r="318057" spans="47:47">
      <c r="AU318057" s="31"/>
    </row>
    <row r="318089" spans="47:47">
      <c r="AU318089" s="31"/>
    </row>
    <row r="318121" spans="47:47">
      <c r="AU318121" s="31"/>
    </row>
    <row r="318153" spans="47:47">
      <c r="AU318153" s="31"/>
    </row>
    <row r="318185" spans="47:47">
      <c r="AU318185" s="31"/>
    </row>
    <row r="318217" spans="47:47">
      <c r="AU318217" s="31"/>
    </row>
    <row r="318249" spans="47:47">
      <c r="AU318249" s="31"/>
    </row>
    <row r="318281" spans="47:47">
      <c r="AU318281" s="31"/>
    </row>
    <row r="318313" spans="47:47">
      <c r="AU318313" s="31"/>
    </row>
    <row r="318345" spans="47:47">
      <c r="AU318345" s="31"/>
    </row>
    <row r="318377" spans="47:47">
      <c r="AU318377" s="31"/>
    </row>
    <row r="318409" spans="47:47">
      <c r="AU318409" s="31"/>
    </row>
    <row r="318441" spans="47:47">
      <c r="AU318441" s="31"/>
    </row>
    <row r="318473" spans="47:47">
      <c r="AU318473" s="31"/>
    </row>
    <row r="318505" spans="47:47">
      <c r="AU318505" s="31"/>
    </row>
    <row r="318537" spans="47:47">
      <c r="AU318537" s="31"/>
    </row>
    <row r="318569" spans="47:47">
      <c r="AU318569" s="31"/>
    </row>
    <row r="318601" spans="47:47">
      <c r="AU318601" s="31"/>
    </row>
    <row r="318633" spans="47:47">
      <c r="AU318633" s="31"/>
    </row>
    <row r="318665" spans="47:47">
      <c r="AU318665" s="31"/>
    </row>
    <row r="318697" spans="47:47">
      <c r="AU318697" s="31"/>
    </row>
    <row r="318729" spans="47:47">
      <c r="AU318729" s="31"/>
    </row>
    <row r="318761" spans="47:47">
      <c r="AU318761" s="31"/>
    </row>
    <row r="318793" spans="47:47">
      <c r="AU318793" s="31"/>
    </row>
    <row r="318825" spans="47:47">
      <c r="AU318825" s="31"/>
    </row>
    <row r="318857" spans="47:47">
      <c r="AU318857" s="31"/>
    </row>
    <row r="318889" spans="47:47">
      <c r="AU318889" s="31"/>
    </row>
    <row r="318921" spans="47:47">
      <c r="AU318921" s="31"/>
    </row>
    <row r="318953" spans="47:47">
      <c r="AU318953" s="31"/>
    </row>
    <row r="318985" spans="47:47">
      <c r="AU318985" s="31"/>
    </row>
    <row r="319017" spans="47:47">
      <c r="AU319017" s="31"/>
    </row>
    <row r="319049" spans="47:47">
      <c r="AU319049" s="31"/>
    </row>
    <row r="319081" spans="47:47">
      <c r="AU319081" s="31"/>
    </row>
    <row r="319113" spans="47:47">
      <c r="AU319113" s="31"/>
    </row>
    <row r="319145" spans="47:47">
      <c r="AU319145" s="31"/>
    </row>
    <row r="319177" spans="47:47">
      <c r="AU319177" s="31"/>
    </row>
    <row r="319209" spans="47:47">
      <c r="AU319209" s="31"/>
    </row>
    <row r="319241" spans="47:47">
      <c r="AU319241" s="31"/>
    </row>
    <row r="319273" spans="47:47">
      <c r="AU319273" s="31"/>
    </row>
    <row r="319305" spans="47:47">
      <c r="AU319305" s="31"/>
    </row>
    <row r="319337" spans="47:47">
      <c r="AU319337" s="31"/>
    </row>
    <row r="319369" spans="47:47">
      <c r="AU319369" s="31"/>
    </row>
    <row r="319401" spans="47:47">
      <c r="AU319401" s="31"/>
    </row>
    <row r="319433" spans="47:47">
      <c r="AU319433" s="31"/>
    </row>
    <row r="319465" spans="47:47">
      <c r="AU319465" s="31"/>
    </row>
    <row r="319497" spans="47:47">
      <c r="AU319497" s="31"/>
    </row>
    <row r="319529" spans="47:47">
      <c r="AU319529" s="31"/>
    </row>
    <row r="319561" spans="47:47">
      <c r="AU319561" s="31"/>
    </row>
    <row r="319593" spans="47:47">
      <c r="AU319593" s="31"/>
    </row>
    <row r="319625" spans="47:47">
      <c r="AU319625" s="31"/>
    </row>
    <row r="319657" spans="47:47">
      <c r="AU319657" s="31"/>
    </row>
    <row r="319689" spans="47:47">
      <c r="AU319689" s="31"/>
    </row>
    <row r="319721" spans="47:47">
      <c r="AU319721" s="31"/>
    </row>
    <row r="319753" spans="47:47">
      <c r="AU319753" s="31"/>
    </row>
    <row r="319785" spans="47:47">
      <c r="AU319785" s="31"/>
    </row>
    <row r="319817" spans="47:47">
      <c r="AU319817" s="31"/>
    </row>
    <row r="319849" spans="47:47">
      <c r="AU319849" s="31"/>
    </row>
    <row r="319881" spans="47:47">
      <c r="AU319881" s="31"/>
    </row>
    <row r="319913" spans="47:47">
      <c r="AU319913" s="31"/>
    </row>
    <row r="319945" spans="47:47">
      <c r="AU319945" s="31"/>
    </row>
    <row r="319977" spans="47:47">
      <c r="AU319977" s="31"/>
    </row>
    <row r="320009" spans="47:47">
      <c r="AU320009" s="31"/>
    </row>
    <row r="320041" spans="47:47">
      <c r="AU320041" s="31"/>
    </row>
    <row r="320073" spans="47:47">
      <c r="AU320073" s="31"/>
    </row>
    <row r="320105" spans="47:47">
      <c r="AU320105" s="31"/>
    </row>
    <row r="320137" spans="47:47">
      <c r="AU320137" s="31"/>
    </row>
    <row r="320169" spans="47:47">
      <c r="AU320169" s="31"/>
    </row>
    <row r="320201" spans="47:47">
      <c r="AU320201" s="31"/>
    </row>
    <row r="320233" spans="47:47">
      <c r="AU320233" s="31"/>
    </row>
    <row r="320265" spans="47:47">
      <c r="AU320265" s="31"/>
    </row>
    <row r="320297" spans="47:47">
      <c r="AU320297" s="31"/>
    </row>
    <row r="320329" spans="47:47">
      <c r="AU320329" s="31"/>
    </row>
    <row r="320361" spans="47:47">
      <c r="AU320361" s="31"/>
    </row>
    <row r="320393" spans="47:47">
      <c r="AU320393" s="31"/>
    </row>
    <row r="320425" spans="47:47">
      <c r="AU320425" s="31"/>
    </row>
    <row r="320457" spans="47:47">
      <c r="AU320457" s="31"/>
    </row>
    <row r="320489" spans="47:47">
      <c r="AU320489" s="31"/>
    </row>
    <row r="320521" spans="47:47">
      <c r="AU320521" s="31"/>
    </row>
    <row r="320553" spans="47:47">
      <c r="AU320553" s="31"/>
    </row>
    <row r="320585" spans="47:47">
      <c r="AU320585" s="31"/>
    </row>
    <row r="320617" spans="47:47">
      <c r="AU320617" s="31"/>
    </row>
    <row r="320649" spans="47:47">
      <c r="AU320649" s="31"/>
    </row>
    <row r="320681" spans="47:47">
      <c r="AU320681" s="31"/>
    </row>
    <row r="320713" spans="47:47">
      <c r="AU320713" s="31"/>
    </row>
    <row r="320745" spans="47:47">
      <c r="AU320745" s="31"/>
    </row>
    <row r="320777" spans="47:47">
      <c r="AU320777" s="31"/>
    </row>
    <row r="320809" spans="47:47">
      <c r="AU320809" s="31"/>
    </row>
    <row r="320841" spans="47:47">
      <c r="AU320841" s="31"/>
    </row>
    <row r="320873" spans="47:47">
      <c r="AU320873" s="31"/>
    </row>
    <row r="320905" spans="47:47">
      <c r="AU320905" s="31"/>
    </row>
    <row r="320937" spans="47:47">
      <c r="AU320937" s="31"/>
    </row>
    <row r="320969" spans="47:47">
      <c r="AU320969" s="31"/>
    </row>
    <row r="321001" spans="47:47">
      <c r="AU321001" s="31"/>
    </row>
    <row r="321033" spans="47:47">
      <c r="AU321033" s="31"/>
    </row>
    <row r="321065" spans="47:47">
      <c r="AU321065" s="31"/>
    </row>
    <row r="321097" spans="47:47">
      <c r="AU321097" s="31"/>
    </row>
    <row r="321129" spans="47:47">
      <c r="AU321129" s="31"/>
    </row>
    <row r="321161" spans="47:47">
      <c r="AU321161" s="31"/>
    </row>
    <row r="321193" spans="47:47">
      <c r="AU321193" s="31"/>
    </row>
    <row r="321225" spans="47:47">
      <c r="AU321225" s="31"/>
    </row>
    <row r="321257" spans="47:47">
      <c r="AU321257" s="31"/>
    </row>
    <row r="321289" spans="47:47">
      <c r="AU321289" s="31"/>
    </row>
    <row r="321321" spans="47:47">
      <c r="AU321321" s="31"/>
    </row>
    <row r="321353" spans="47:47">
      <c r="AU321353" s="31"/>
    </row>
    <row r="321385" spans="47:47">
      <c r="AU321385" s="31"/>
    </row>
    <row r="321417" spans="47:47">
      <c r="AU321417" s="31"/>
    </row>
    <row r="321449" spans="47:47">
      <c r="AU321449" s="31"/>
    </row>
    <row r="321481" spans="47:47">
      <c r="AU321481" s="31"/>
    </row>
    <row r="321513" spans="47:47">
      <c r="AU321513" s="31"/>
    </row>
    <row r="321545" spans="47:47">
      <c r="AU321545" s="31"/>
    </row>
    <row r="321577" spans="47:47">
      <c r="AU321577" s="31"/>
    </row>
    <row r="321609" spans="47:47">
      <c r="AU321609" s="31"/>
    </row>
    <row r="321641" spans="47:47">
      <c r="AU321641" s="31"/>
    </row>
    <row r="321673" spans="47:47">
      <c r="AU321673" s="31"/>
    </row>
    <row r="321705" spans="47:47">
      <c r="AU321705" s="31"/>
    </row>
    <row r="321737" spans="47:47">
      <c r="AU321737" s="31"/>
    </row>
    <row r="321769" spans="47:47">
      <c r="AU321769" s="31"/>
    </row>
    <row r="321801" spans="47:47">
      <c r="AU321801" s="31"/>
    </row>
    <row r="321833" spans="47:47">
      <c r="AU321833" s="31"/>
    </row>
    <row r="321865" spans="47:47">
      <c r="AU321865" s="31"/>
    </row>
    <row r="321897" spans="47:47">
      <c r="AU321897" s="31"/>
    </row>
    <row r="321929" spans="47:47">
      <c r="AU321929" s="31"/>
    </row>
    <row r="321961" spans="47:47">
      <c r="AU321961" s="31"/>
    </row>
    <row r="321993" spans="47:47">
      <c r="AU321993" s="31"/>
    </row>
    <row r="322025" spans="47:47">
      <c r="AU322025" s="31"/>
    </row>
    <row r="322057" spans="47:47">
      <c r="AU322057" s="31"/>
    </row>
    <row r="322089" spans="47:47">
      <c r="AU322089" s="31"/>
    </row>
    <row r="322121" spans="47:47">
      <c r="AU322121" s="31"/>
    </row>
    <row r="322153" spans="47:47">
      <c r="AU322153" s="31"/>
    </row>
    <row r="322185" spans="47:47">
      <c r="AU322185" s="31"/>
    </row>
    <row r="322217" spans="47:47">
      <c r="AU322217" s="31"/>
    </row>
    <row r="322249" spans="47:47">
      <c r="AU322249" s="31"/>
    </row>
    <row r="322281" spans="47:47">
      <c r="AU322281" s="31"/>
    </row>
    <row r="322313" spans="47:47">
      <c r="AU322313" s="31"/>
    </row>
    <row r="322345" spans="47:47">
      <c r="AU322345" s="31"/>
    </row>
    <row r="322377" spans="47:47">
      <c r="AU322377" s="31"/>
    </row>
    <row r="322409" spans="47:47">
      <c r="AU322409" s="31"/>
    </row>
    <row r="322441" spans="47:47">
      <c r="AU322441" s="31"/>
    </row>
    <row r="322473" spans="47:47">
      <c r="AU322473" s="31"/>
    </row>
    <row r="322505" spans="47:47">
      <c r="AU322505" s="31"/>
    </row>
    <row r="322537" spans="47:47">
      <c r="AU322537" s="31"/>
    </row>
    <row r="322569" spans="47:47">
      <c r="AU322569" s="31"/>
    </row>
    <row r="322601" spans="47:47">
      <c r="AU322601" s="31"/>
    </row>
    <row r="322633" spans="47:47">
      <c r="AU322633" s="31"/>
    </row>
    <row r="322665" spans="47:47">
      <c r="AU322665" s="31"/>
    </row>
    <row r="322697" spans="47:47">
      <c r="AU322697" s="31"/>
    </row>
    <row r="322729" spans="47:47">
      <c r="AU322729" s="31"/>
    </row>
    <row r="322761" spans="47:47">
      <c r="AU322761" s="31"/>
    </row>
    <row r="322793" spans="47:47">
      <c r="AU322793" s="31"/>
    </row>
    <row r="322825" spans="47:47">
      <c r="AU322825" s="31"/>
    </row>
    <row r="322857" spans="47:47">
      <c r="AU322857" s="31"/>
    </row>
    <row r="322889" spans="47:47">
      <c r="AU322889" s="31"/>
    </row>
    <row r="322921" spans="47:47">
      <c r="AU322921" s="31"/>
    </row>
    <row r="322953" spans="47:47">
      <c r="AU322953" s="31"/>
    </row>
    <row r="322985" spans="47:47">
      <c r="AU322985" s="31"/>
    </row>
    <row r="323017" spans="47:47">
      <c r="AU323017" s="31"/>
    </row>
    <row r="323049" spans="47:47">
      <c r="AU323049" s="31"/>
    </row>
    <row r="323081" spans="47:47">
      <c r="AU323081" s="31"/>
    </row>
    <row r="323113" spans="47:47">
      <c r="AU323113" s="31"/>
    </row>
    <row r="323145" spans="47:47">
      <c r="AU323145" s="31"/>
    </row>
    <row r="323177" spans="47:47">
      <c r="AU323177" s="31"/>
    </row>
    <row r="323209" spans="47:47">
      <c r="AU323209" s="31"/>
    </row>
    <row r="323241" spans="47:47">
      <c r="AU323241" s="31"/>
    </row>
    <row r="323273" spans="47:47">
      <c r="AU323273" s="31"/>
    </row>
    <row r="323305" spans="47:47">
      <c r="AU323305" s="31"/>
    </row>
    <row r="323337" spans="47:47">
      <c r="AU323337" s="31"/>
    </row>
    <row r="323369" spans="47:47">
      <c r="AU323369" s="31"/>
    </row>
    <row r="323401" spans="47:47">
      <c r="AU323401" s="31"/>
    </row>
    <row r="323433" spans="47:47">
      <c r="AU323433" s="31"/>
    </row>
    <row r="323465" spans="47:47">
      <c r="AU323465" s="31"/>
    </row>
    <row r="323497" spans="47:47">
      <c r="AU323497" s="31"/>
    </row>
    <row r="323529" spans="47:47">
      <c r="AU323529" s="31"/>
    </row>
    <row r="323561" spans="47:47">
      <c r="AU323561" s="31"/>
    </row>
    <row r="323593" spans="47:47">
      <c r="AU323593" s="31"/>
    </row>
    <row r="323625" spans="47:47">
      <c r="AU323625" s="31"/>
    </row>
    <row r="323657" spans="47:47">
      <c r="AU323657" s="31"/>
    </row>
    <row r="323689" spans="47:47">
      <c r="AU323689" s="31"/>
    </row>
    <row r="323721" spans="47:47">
      <c r="AU323721" s="31"/>
    </row>
    <row r="323753" spans="47:47">
      <c r="AU323753" s="31"/>
    </row>
    <row r="323785" spans="47:47">
      <c r="AU323785" s="31"/>
    </row>
    <row r="323817" spans="47:47">
      <c r="AU323817" s="31"/>
    </row>
    <row r="323849" spans="47:47">
      <c r="AU323849" s="31"/>
    </row>
    <row r="323881" spans="47:47">
      <c r="AU323881" s="31"/>
    </row>
    <row r="323913" spans="47:47">
      <c r="AU323913" s="31"/>
    </row>
    <row r="323945" spans="47:47">
      <c r="AU323945" s="31"/>
    </row>
    <row r="323977" spans="47:47">
      <c r="AU323977" s="31"/>
    </row>
    <row r="324009" spans="47:47">
      <c r="AU324009" s="31"/>
    </row>
    <row r="324041" spans="47:47">
      <c r="AU324041" s="31"/>
    </row>
    <row r="324073" spans="47:47">
      <c r="AU324073" s="31"/>
    </row>
    <row r="324105" spans="47:47">
      <c r="AU324105" s="31"/>
    </row>
    <row r="324137" spans="47:47">
      <c r="AU324137" s="31"/>
    </row>
    <row r="324169" spans="47:47">
      <c r="AU324169" s="31"/>
    </row>
    <row r="324201" spans="47:47">
      <c r="AU324201" s="31"/>
    </row>
    <row r="324233" spans="47:47">
      <c r="AU324233" s="31"/>
    </row>
    <row r="324265" spans="47:47">
      <c r="AU324265" s="31"/>
    </row>
    <row r="324297" spans="47:47">
      <c r="AU324297" s="31"/>
    </row>
    <row r="324329" spans="47:47">
      <c r="AU324329" s="31"/>
    </row>
    <row r="324361" spans="47:47">
      <c r="AU324361" s="31"/>
    </row>
    <row r="324393" spans="47:47">
      <c r="AU324393" s="31"/>
    </row>
    <row r="324425" spans="47:47">
      <c r="AU324425" s="31"/>
    </row>
    <row r="324457" spans="47:47">
      <c r="AU324457" s="31"/>
    </row>
    <row r="324489" spans="47:47">
      <c r="AU324489" s="31"/>
    </row>
    <row r="324521" spans="47:47">
      <c r="AU324521" s="31"/>
    </row>
    <row r="324553" spans="47:47">
      <c r="AU324553" s="31"/>
    </row>
    <row r="324585" spans="47:47">
      <c r="AU324585" s="31"/>
    </row>
    <row r="324617" spans="47:47">
      <c r="AU324617" s="31"/>
    </row>
    <row r="324649" spans="47:47">
      <c r="AU324649" s="31"/>
    </row>
    <row r="324681" spans="47:47">
      <c r="AU324681" s="31"/>
    </row>
    <row r="324713" spans="47:47">
      <c r="AU324713" s="31"/>
    </row>
    <row r="324745" spans="47:47">
      <c r="AU324745" s="31"/>
    </row>
    <row r="324777" spans="47:47">
      <c r="AU324777" s="31"/>
    </row>
    <row r="324809" spans="47:47">
      <c r="AU324809" s="31"/>
    </row>
    <row r="324841" spans="47:47">
      <c r="AU324841" s="31"/>
    </row>
    <row r="324873" spans="47:47">
      <c r="AU324873" s="31"/>
    </row>
    <row r="324905" spans="47:47">
      <c r="AU324905" s="31"/>
    </row>
    <row r="324937" spans="47:47">
      <c r="AU324937" s="31"/>
    </row>
    <row r="324969" spans="47:47">
      <c r="AU324969" s="31"/>
    </row>
    <row r="325001" spans="47:47">
      <c r="AU325001" s="31"/>
    </row>
    <row r="325033" spans="47:47">
      <c r="AU325033" s="31"/>
    </row>
    <row r="325065" spans="47:47">
      <c r="AU325065" s="31"/>
    </row>
    <row r="325097" spans="47:47">
      <c r="AU325097" s="31"/>
    </row>
    <row r="325129" spans="47:47">
      <c r="AU325129" s="31"/>
    </row>
    <row r="325161" spans="47:47">
      <c r="AU325161" s="31"/>
    </row>
    <row r="325193" spans="47:47">
      <c r="AU325193" s="31"/>
    </row>
    <row r="325225" spans="47:47">
      <c r="AU325225" s="31"/>
    </row>
    <row r="325257" spans="47:47">
      <c r="AU325257" s="31"/>
    </row>
    <row r="325289" spans="47:47">
      <c r="AU325289" s="31"/>
    </row>
    <row r="325321" spans="47:47">
      <c r="AU325321" s="31"/>
    </row>
    <row r="325353" spans="47:47">
      <c r="AU325353" s="31"/>
    </row>
    <row r="325385" spans="47:47">
      <c r="AU325385" s="31"/>
    </row>
    <row r="325417" spans="47:47">
      <c r="AU325417" s="31"/>
    </row>
    <row r="325449" spans="47:47">
      <c r="AU325449" s="31"/>
    </row>
    <row r="325481" spans="47:47">
      <c r="AU325481" s="31"/>
    </row>
    <row r="325513" spans="47:47">
      <c r="AU325513" s="31"/>
    </row>
    <row r="325545" spans="47:47">
      <c r="AU325545" s="31"/>
    </row>
    <row r="325577" spans="47:47">
      <c r="AU325577" s="31"/>
    </row>
    <row r="325609" spans="47:47">
      <c r="AU325609" s="31"/>
    </row>
    <row r="325641" spans="47:47">
      <c r="AU325641" s="31"/>
    </row>
    <row r="325673" spans="47:47">
      <c r="AU325673" s="31"/>
    </row>
    <row r="325705" spans="47:47">
      <c r="AU325705" s="31"/>
    </row>
    <row r="325737" spans="47:47">
      <c r="AU325737" s="31"/>
    </row>
    <row r="325769" spans="47:47">
      <c r="AU325769" s="31"/>
    </row>
    <row r="325801" spans="47:47">
      <c r="AU325801" s="31"/>
    </row>
    <row r="325833" spans="47:47">
      <c r="AU325833" s="31"/>
    </row>
    <row r="325865" spans="47:47">
      <c r="AU325865" s="31"/>
    </row>
    <row r="325897" spans="47:47">
      <c r="AU325897" s="31"/>
    </row>
    <row r="325929" spans="47:47">
      <c r="AU325929" s="31"/>
    </row>
    <row r="325961" spans="47:47">
      <c r="AU325961" s="31"/>
    </row>
    <row r="325993" spans="47:47">
      <c r="AU325993" s="31"/>
    </row>
    <row r="326025" spans="47:47">
      <c r="AU326025" s="31"/>
    </row>
    <row r="326057" spans="47:47">
      <c r="AU326057" s="31"/>
    </row>
    <row r="326089" spans="47:47">
      <c r="AU326089" s="31"/>
    </row>
    <row r="326121" spans="47:47">
      <c r="AU326121" s="31"/>
    </row>
    <row r="326153" spans="47:47">
      <c r="AU326153" s="31"/>
    </row>
    <row r="326185" spans="47:47">
      <c r="AU326185" s="31"/>
    </row>
    <row r="326217" spans="47:47">
      <c r="AU326217" s="31"/>
    </row>
    <row r="326249" spans="47:47">
      <c r="AU326249" s="31"/>
    </row>
    <row r="326281" spans="47:47">
      <c r="AU326281" s="31"/>
    </row>
    <row r="326313" spans="47:47">
      <c r="AU326313" s="31"/>
    </row>
    <row r="326345" spans="47:47">
      <c r="AU326345" s="31"/>
    </row>
    <row r="326377" spans="47:47">
      <c r="AU326377" s="31"/>
    </row>
    <row r="326409" spans="47:47">
      <c r="AU326409" s="31"/>
    </row>
    <row r="326441" spans="47:47">
      <c r="AU326441" s="31"/>
    </row>
    <row r="326473" spans="47:47">
      <c r="AU326473" s="31"/>
    </row>
    <row r="326505" spans="47:47">
      <c r="AU326505" s="31"/>
    </row>
    <row r="326537" spans="47:47">
      <c r="AU326537" s="31"/>
    </row>
    <row r="326569" spans="47:47">
      <c r="AU326569" s="31"/>
    </row>
    <row r="326601" spans="47:47">
      <c r="AU326601" s="31"/>
    </row>
    <row r="326633" spans="47:47">
      <c r="AU326633" s="31"/>
    </row>
    <row r="326665" spans="47:47">
      <c r="AU326665" s="31"/>
    </row>
    <row r="326697" spans="47:47">
      <c r="AU326697" s="31"/>
    </row>
    <row r="326729" spans="47:47">
      <c r="AU326729" s="31"/>
    </row>
    <row r="326761" spans="47:47">
      <c r="AU326761" s="31"/>
    </row>
    <row r="326793" spans="47:47">
      <c r="AU326793" s="31"/>
    </row>
    <row r="326825" spans="47:47">
      <c r="AU326825" s="31"/>
    </row>
    <row r="326857" spans="47:47">
      <c r="AU326857" s="31"/>
    </row>
    <row r="326889" spans="47:47">
      <c r="AU326889" s="31"/>
    </row>
    <row r="326921" spans="47:47">
      <c r="AU326921" s="31"/>
    </row>
    <row r="326953" spans="47:47">
      <c r="AU326953" s="31"/>
    </row>
    <row r="326985" spans="47:47">
      <c r="AU326985" s="31"/>
    </row>
    <row r="327017" spans="47:47">
      <c r="AU327017" s="31"/>
    </row>
    <row r="327049" spans="47:47">
      <c r="AU327049" s="31"/>
    </row>
    <row r="327081" spans="47:47">
      <c r="AU327081" s="31"/>
    </row>
    <row r="327113" spans="47:47">
      <c r="AU327113" s="31"/>
    </row>
    <row r="327145" spans="47:47">
      <c r="AU327145" s="31"/>
    </row>
    <row r="327177" spans="47:47">
      <c r="AU327177" s="31"/>
    </row>
    <row r="327209" spans="47:47">
      <c r="AU327209" s="31"/>
    </row>
    <row r="327241" spans="47:47">
      <c r="AU327241" s="31"/>
    </row>
    <row r="327273" spans="47:47">
      <c r="AU327273" s="31"/>
    </row>
    <row r="327305" spans="47:47">
      <c r="AU327305" s="31"/>
    </row>
    <row r="327337" spans="47:47">
      <c r="AU327337" s="31"/>
    </row>
    <row r="327369" spans="47:47">
      <c r="AU327369" s="31"/>
    </row>
    <row r="327401" spans="47:47">
      <c r="AU327401" s="31"/>
    </row>
    <row r="327433" spans="47:47">
      <c r="AU327433" s="31"/>
    </row>
    <row r="327465" spans="47:47">
      <c r="AU327465" s="31"/>
    </row>
    <row r="327497" spans="47:47">
      <c r="AU327497" s="31"/>
    </row>
    <row r="327529" spans="47:47">
      <c r="AU327529" s="31"/>
    </row>
    <row r="327561" spans="47:47">
      <c r="AU327561" s="31"/>
    </row>
    <row r="327593" spans="47:47">
      <c r="AU327593" s="31"/>
    </row>
    <row r="327625" spans="47:47">
      <c r="AU327625" s="31"/>
    </row>
    <row r="327657" spans="47:47">
      <c r="AU327657" s="31"/>
    </row>
    <row r="327689" spans="47:47">
      <c r="AU327689" s="31"/>
    </row>
    <row r="327721" spans="47:47">
      <c r="AU327721" s="31"/>
    </row>
    <row r="327753" spans="47:47">
      <c r="AU327753" s="31"/>
    </row>
    <row r="327785" spans="47:47">
      <c r="AU327785" s="31"/>
    </row>
    <row r="327817" spans="47:47">
      <c r="AU327817" s="31"/>
    </row>
    <row r="327849" spans="47:47">
      <c r="AU327849" s="31"/>
    </row>
    <row r="327881" spans="47:47">
      <c r="AU327881" s="31"/>
    </row>
    <row r="327913" spans="47:47">
      <c r="AU327913" s="31"/>
    </row>
    <row r="327945" spans="47:47">
      <c r="AU327945" s="31"/>
    </row>
    <row r="327977" spans="47:47">
      <c r="AU327977" s="31"/>
    </row>
    <row r="328009" spans="47:47">
      <c r="AU328009" s="31"/>
    </row>
    <row r="328041" spans="47:47">
      <c r="AU328041" s="31"/>
    </row>
    <row r="328073" spans="47:47">
      <c r="AU328073" s="31"/>
    </row>
    <row r="328105" spans="47:47">
      <c r="AU328105" s="31"/>
    </row>
    <row r="328137" spans="47:47">
      <c r="AU328137" s="31"/>
    </row>
    <row r="328169" spans="47:47">
      <c r="AU328169" s="31"/>
    </row>
    <row r="328201" spans="47:47">
      <c r="AU328201" s="31"/>
    </row>
    <row r="328233" spans="47:47">
      <c r="AU328233" s="31"/>
    </row>
    <row r="328265" spans="47:47">
      <c r="AU328265" s="31"/>
    </row>
    <row r="328297" spans="47:47">
      <c r="AU328297" s="31"/>
    </row>
    <row r="328329" spans="47:47">
      <c r="AU328329" s="31"/>
    </row>
    <row r="328361" spans="47:47">
      <c r="AU328361" s="31"/>
    </row>
    <row r="328393" spans="47:47">
      <c r="AU328393" s="31"/>
    </row>
    <row r="328425" spans="47:47">
      <c r="AU328425" s="31"/>
    </row>
    <row r="328457" spans="47:47">
      <c r="AU328457" s="31"/>
    </row>
    <row r="328489" spans="47:47">
      <c r="AU328489" s="31"/>
    </row>
    <row r="328521" spans="47:47">
      <c r="AU328521" s="31"/>
    </row>
    <row r="328553" spans="47:47">
      <c r="AU328553" s="31"/>
    </row>
    <row r="328585" spans="47:47">
      <c r="AU328585" s="31"/>
    </row>
    <row r="328617" spans="47:47">
      <c r="AU328617" s="31"/>
    </row>
    <row r="328649" spans="47:47">
      <c r="AU328649" s="31"/>
    </row>
    <row r="328681" spans="47:47">
      <c r="AU328681" s="31"/>
    </row>
    <row r="328713" spans="47:47">
      <c r="AU328713" s="31"/>
    </row>
    <row r="328745" spans="47:47">
      <c r="AU328745" s="31"/>
    </row>
    <row r="328777" spans="47:47">
      <c r="AU328777" s="31"/>
    </row>
    <row r="328809" spans="47:47">
      <c r="AU328809" s="31"/>
    </row>
    <row r="328841" spans="47:47">
      <c r="AU328841" s="31"/>
    </row>
    <row r="328873" spans="47:47">
      <c r="AU328873" s="31"/>
    </row>
    <row r="328905" spans="47:47">
      <c r="AU328905" s="31"/>
    </row>
    <row r="328937" spans="47:47">
      <c r="AU328937" s="31"/>
    </row>
    <row r="328969" spans="47:47">
      <c r="AU328969" s="31"/>
    </row>
    <row r="329001" spans="47:47">
      <c r="AU329001" s="31"/>
    </row>
    <row r="329033" spans="47:47">
      <c r="AU329033" s="31"/>
    </row>
    <row r="329065" spans="47:47">
      <c r="AU329065" s="31"/>
    </row>
    <row r="329097" spans="47:47">
      <c r="AU329097" s="31"/>
    </row>
    <row r="329129" spans="47:47">
      <c r="AU329129" s="31"/>
    </row>
    <row r="329161" spans="47:47">
      <c r="AU329161" s="31"/>
    </row>
    <row r="329193" spans="47:47">
      <c r="AU329193" s="31"/>
    </row>
    <row r="329225" spans="47:47">
      <c r="AU329225" s="31"/>
    </row>
    <row r="329257" spans="47:47">
      <c r="AU329257" s="31"/>
    </row>
    <row r="329289" spans="47:47">
      <c r="AU329289" s="31"/>
    </row>
    <row r="329321" spans="47:47">
      <c r="AU329321" s="31"/>
    </row>
    <row r="329353" spans="47:47">
      <c r="AU329353" s="31"/>
    </row>
    <row r="329385" spans="47:47">
      <c r="AU329385" s="31"/>
    </row>
    <row r="329417" spans="47:47">
      <c r="AU329417" s="31"/>
    </row>
    <row r="329449" spans="47:47">
      <c r="AU329449" s="31"/>
    </row>
    <row r="329481" spans="47:47">
      <c r="AU329481" s="31"/>
    </row>
    <row r="329513" spans="47:47">
      <c r="AU329513" s="31"/>
    </row>
    <row r="329545" spans="47:47">
      <c r="AU329545" s="31"/>
    </row>
    <row r="329577" spans="47:47">
      <c r="AU329577" s="31"/>
    </row>
    <row r="329609" spans="47:47">
      <c r="AU329609" s="31"/>
    </row>
    <row r="329641" spans="47:47">
      <c r="AU329641" s="31"/>
    </row>
    <row r="329673" spans="47:47">
      <c r="AU329673" s="31"/>
    </row>
    <row r="329705" spans="47:47">
      <c r="AU329705" s="31"/>
    </row>
    <row r="329737" spans="47:47">
      <c r="AU329737" s="31"/>
    </row>
    <row r="329769" spans="47:47">
      <c r="AU329769" s="31"/>
    </row>
    <row r="329801" spans="47:47">
      <c r="AU329801" s="31"/>
    </row>
    <row r="329833" spans="47:47">
      <c r="AU329833" s="31"/>
    </row>
    <row r="329865" spans="47:47">
      <c r="AU329865" s="31"/>
    </row>
    <row r="329897" spans="47:47">
      <c r="AU329897" s="31"/>
    </row>
    <row r="329929" spans="47:47">
      <c r="AU329929" s="31"/>
    </row>
    <row r="329961" spans="47:47">
      <c r="AU329961" s="31"/>
    </row>
    <row r="329993" spans="47:47">
      <c r="AU329993" s="31"/>
    </row>
    <row r="330025" spans="47:47">
      <c r="AU330025" s="31"/>
    </row>
    <row r="330057" spans="47:47">
      <c r="AU330057" s="31"/>
    </row>
    <row r="330089" spans="47:47">
      <c r="AU330089" s="31"/>
    </row>
    <row r="330121" spans="47:47">
      <c r="AU330121" s="31"/>
    </row>
    <row r="330153" spans="47:47">
      <c r="AU330153" s="31"/>
    </row>
    <row r="330185" spans="47:47">
      <c r="AU330185" s="31"/>
    </row>
    <row r="330217" spans="47:47">
      <c r="AU330217" s="31"/>
    </row>
    <row r="330249" spans="47:47">
      <c r="AU330249" s="31"/>
    </row>
    <row r="330281" spans="47:47">
      <c r="AU330281" s="31"/>
    </row>
    <row r="330313" spans="47:47">
      <c r="AU330313" s="31"/>
    </row>
    <row r="330345" spans="47:47">
      <c r="AU330345" s="31"/>
    </row>
    <row r="330377" spans="47:47">
      <c r="AU330377" s="31"/>
    </row>
    <row r="330409" spans="47:47">
      <c r="AU330409" s="31"/>
    </row>
    <row r="330441" spans="47:47">
      <c r="AU330441" s="31"/>
    </row>
    <row r="330473" spans="47:47">
      <c r="AU330473" s="31"/>
    </row>
    <row r="330505" spans="47:47">
      <c r="AU330505" s="31"/>
    </row>
    <row r="330537" spans="47:47">
      <c r="AU330537" s="31"/>
    </row>
    <row r="330569" spans="47:47">
      <c r="AU330569" s="31"/>
    </row>
    <row r="330601" spans="47:47">
      <c r="AU330601" s="31"/>
    </row>
    <row r="330633" spans="47:47">
      <c r="AU330633" s="31"/>
    </row>
    <row r="330665" spans="47:47">
      <c r="AU330665" s="31"/>
    </row>
    <row r="330697" spans="47:47">
      <c r="AU330697" s="31"/>
    </row>
    <row r="330729" spans="47:47">
      <c r="AU330729" s="31"/>
    </row>
    <row r="330761" spans="47:47">
      <c r="AU330761" s="31"/>
    </row>
    <row r="330793" spans="47:47">
      <c r="AU330793" s="31"/>
    </row>
    <row r="330825" spans="47:47">
      <c r="AU330825" s="31"/>
    </row>
    <row r="330857" spans="47:47">
      <c r="AU330857" s="31"/>
    </row>
    <row r="330889" spans="47:47">
      <c r="AU330889" s="31"/>
    </row>
    <row r="330921" spans="47:47">
      <c r="AU330921" s="31"/>
    </row>
    <row r="330953" spans="47:47">
      <c r="AU330953" s="31"/>
    </row>
    <row r="330985" spans="47:47">
      <c r="AU330985" s="31"/>
    </row>
    <row r="331017" spans="47:47">
      <c r="AU331017" s="31"/>
    </row>
    <row r="331049" spans="47:47">
      <c r="AU331049" s="31"/>
    </row>
    <row r="331081" spans="47:47">
      <c r="AU331081" s="31"/>
    </row>
    <row r="331113" spans="47:47">
      <c r="AU331113" s="31"/>
    </row>
    <row r="331145" spans="47:47">
      <c r="AU331145" s="31"/>
    </row>
    <row r="331177" spans="47:47">
      <c r="AU331177" s="31"/>
    </row>
    <row r="331209" spans="47:47">
      <c r="AU331209" s="31"/>
    </row>
    <row r="331241" spans="47:47">
      <c r="AU331241" s="31"/>
    </row>
    <row r="331273" spans="47:47">
      <c r="AU331273" s="31"/>
    </row>
    <row r="331305" spans="47:47">
      <c r="AU331305" s="31"/>
    </row>
    <row r="331337" spans="47:47">
      <c r="AU331337" s="31"/>
    </row>
    <row r="331369" spans="47:47">
      <c r="AU331369" s="31"/>
    </row>
    <row r="331401" spans="47:47">
      <c r="AU331401" s="31"/>
    </row>
    <row r="331433" spans="47:47">
      <c r="AU331433" s="31"/>
    </row>
    <row r="331465" spans="47:47">
      <c r="AU331465" s="31"/>
    </row>
    <row r="331497" spans="47:47">
      <c r="AU331497" s="31"/>
    </row>
    <row r="331529" spans="47:47">
      <c r="AU331529" s="31"/>
    </row>
    <row r="331561" spans="47:47">
      <c r="AU331561" s="31"/>
    </row>
    <row r="331593" spans="47:47">
      <c r="AU331593" s="31"/>
    </row>
    <row r="331625" spans="47:47">
      <c r="AU331625" s="31"/>
    </row>
    <row r="331657" spans="47:47">
      <c r="AU331657" s="31"/>
    </row>
    <row r="331689" spans="47:47">
      <c r="AU331689" s="31"/>
    </row>
    <row r="331721" spans="47:47">
      <c r="AU331721" s="31"/>
    </row>
    <row r="331753" spans="47:47">
      <c r="AU331753" s="31"/>
    </row>
    <row r="331785" spans="47:47">
      <c r="AU331785" s="31"/>
    </row>
    <row r="331817" spans="47:47">
      <c r="AU331817" s="31"/>
    </row>
    <row r="331849" spans="47:47">
      <c r="AU331849" s="31"/>
    </row>
    <row r="331881" spans="47:47">
      <c r="AU331881" s="31"/>
    </row>
    <row r="331913" spans="47:47">
      <c r="AU331913" s="31"/>
    </row>
    <row r="331945" spans="47:47">
      <c r="AU331945" s="31"/>
    </row>
    <row r="331977" spans="47:47">
      <c r="AU331977" s="31"/>
    </row>
    <row r="332009" spans="47:47">
      <c r="AU332009" s="31"/>
    </row>
    <row r="332041" spans="47:47">
      <c r="AU332041" s="31"/>
    </row>
    <row r="332073" spans="47:47">
      <c r="AU332073" s="31"/>
    </row>
    <row r="332105" spans="47:47">
      <c r="AU332105" s="31"/>
    </row>
    <row r="332137" spans="47:47">
      <c r="AU332137" s="31"/>
    </row>
    <row r="332169" spans="47:47">
      <c r="AU332169" s="31"/>
    </row>
    <row r="332201" spans="47:47">
      <c r="AU332201" s="31"/>
    </row>
    <row r="332233" spans="47:47">
      <c r="AU332233" s="31"/>
    </row>
    <row r="332265" spans="47:47">
      <c r="AU332265" s="31"/>
    </row>
    <row r="332297" spans="47:47">
      <c r="AU332297" s="31"/>
    </row>
    <row r="332329" spans="47:47">
      <c r="AU332329" s="31"/>
    </row>
    <row r="332361" spans="47:47">
      <c r="AU332361" s="31"/>
    </row>
    <row r="332393" spans="47:47">
      <c r="AU332393" s="31"/>
    </row>
    <row r="332425" spans="47:47">
      <c r="AU332425" s="31"/>
    </row>
    <row r="332457" spans="47:47">
      <c r="AU332457" s="31"/>
    </row>
    <row r="332489" spans="47:47">
      <c r="AU332489" s="31"/>
    </row>
    <row r="332521" spans="47:47">
      <c r="AU332521" s="31"/>
    </row>
    <row r="332553" spans="47:47">
      <c r="AU332553" s="31"/>
    </row>
    <row r="332585" spans="47:47">
      <c r="AU332585" s="31"/>
    </row>
    <row r="332617" spans="47:47">
      <c r="AU332617" s="31"/>
    </row>
    <row r="332649" spans="47:47">
      <c r="AU332649" s="31"/>
    </row>
    <row r="332681" spans="47:47">
      <c r="AU332681" s="31"/>
    </row>
    <row r="332713" spans="47:47">
      <c r="AU332713" s="31"/>
    </row>
    <row r="332745" spans="47:47">
      <c r="AU332745" s="31"/>
    </row>
    <row r="332777" spans="47:47">
      <c r="AU332777" s="31"/>
    </row>
    <row r="332809" spans="47:47">
      <c r="AU332809" s="31"/>
    </row>
    <row r="332841" spans="47:47">
      <c r="AU332841" s="31"/>
    </row>
    <row r="332873" spans="47:47">
      <c r="AU332873" s="31"/>
    </row>
    <row r="332905" spans="47:47">
      <c r="AU332905" s="31"/>
    </row>
    <row r="332937" spans="47:47">
      <c r="AU332937" s="31"/>
    </row>
    <row r="332969" spans="47:47">
      <c r="AU332969" s="31"/>
    </row>
    <row r="333001" spans="47:47">
      <c r="AU333001" s="31"/>
    </row>
    <row r="333033" spans="47:47">
      <c r="AU333033" s="31"/>
    </row>
    <row r="333065" spans="47:47">
      <c r="AU333065" s="31"/>
    </row>
    <row r="333097" spans="47:47">
      <c r="AU333097" s="31"/>
    </row>
    <row r="333129" spans="47:47">
      <c r="AU333129" s="31"/>
    </row>
    <row r="333161" spans="47:47">
      <c r="AU333161" s="31"/>
    </row>
    <row r="333193" spans="47:47">
      <c r="AU333193" s="31"/>
    </row>
    <row r="333225" spans="47:47">
      <c r="AU333225" s="31"/>
    </row>
    <row r="333257" spans="47:47">
      <c r="AU333257" s="31"/>
    </row>
    <row r="333289" spans="47:47">
      <c r="AU333289" s="31"/>
    </row>
    <row r="333321" spans="47:47">
      <c r="AU333321" s="31"/>
    </row>
    <row r="333353" spans="47:47">
      <c r="AU333353" s="31"/>
    </row>
    <row r="333385" spans="47:47">
      <c r="AU333385" s="31"/>
    </row>
    <row r="333417" spans="47:47">
      <c r="AU333417" s="31"/>
    </row>
    <row r="333449" spans="47:47">
      <c r="AU333449" s="31"/>
    </row>
    <row r="333481" spans="47:47">
      <c r="AU333481" s="31"/>
    </row>
    <row r="333513" spans="47:47">
      <c r="AU333513" s="31"/>
    </row>
    <row r="333545" spans="47:47">
      <c r="AU333545" s="31"/>
    </row>
    <row r="333577" spans="47:47">
      <c r="AU333577" s="31"/>
    </row>
    <row r="333609" spans="47:47">
      <c r="AU333609" s="31"/>
    </row>
    <row r="333641" spans="47:47">
      <c r="AU333641" s="31"/>
    </row>
    <row r="333673" spans="47:47">
      <c r="AU333673" s="31"/>
    </row>
    <row r="333705" spans="47:47">
      <c r="AU333705" s="31"/>
    </row>
    <row r="333737" spans="47:47">
      <c r="AU333737" s="31"/>
    </row>
    <row r="333769" spans="47:47">
      <c r="AU333769" s="31"/>
    </row>
    <row r="333801" spans="47:47">
      <c r="AU333801" s="31"/>
    </row>
    <row r="333833" spans="47:47">
      <c r="AU333833" s="31"/>
    </row>
    <row r="333865" spans="47:47">
      <c r="AU333865" s="31"/>
    </row>
    <row r="333897" spans="47:47">
      <c r="AU333897" s="31"/>
    </row>
    <row r="333929" spans="47:47">
      <c r="AU333929" s="31"/>
    </row>
    <row r="333961" spans="47:47">
      <c r="AU333961" s="31"/>
    </row>
    <row r="333993" spans="47:47">
      <c r="AU333993" s="31"/>
    </row>
    <row r="334025" spans="47:47">
      <c r="AU334025" s="31"/>
    </row>
    <row r="334057" spans="47:47">
      <c r="AU334057" s="31"/>
    </row>
    <row r="334089" spans="47:47">
      <c r="AU334089" s="31"/>
    </row>
    <row r="334121" spans="47:47">
      <c r="AU334121" s="31"/>
    </row>
    <row r="334153" spans="47:47">
      <c r="AU334153" s="31"/>
    </row>
    <row r="334185" spans="47:47">
      <c r="AU334185" s="31"/>
    </row>
    <row r="334217" spans="47:47">
      <c r="AU334217" s="31"/>
    </row>
    <row r="334249" spans="47:47">
      <c r="AU334249" s="31"/>
    </row>
    <row r="334281" spans="47:47">
      <c r="AU334281" s="31"/>
    </row>
    <row r="334313" spans="47:47">
      <c r="AU334313" s="31"/>
    </row>
    <row r="334345" spans="47:47">
      <c r="AU334345" s="31"/>
    </row>
    <row r="334377" spans="47:47">
      <c r="AU334377" s="31"/>
    </row>
    <row r="334409" spans="47:47">
      <c r="AU334409" s="31"/>
    </row>
    <row r="334441" spans="47:47">
      <c r="AU334441" s="31"/>
    </row>
    <row r="334473" spans="47:47">
      <c r="AU334473" s="31"/>
    </row>
    <row r="334505" spans="47:47">
      <c r="AU334505" s="31"/>
    </row>
    <row r="334537" spans="47:47">
      <c r="AU334537" s="31"/>
    </row>
    <row r="334569" spans="47:47">
      <c r="AU334569" s="31"/>
    </row>
    <row r="334601" spans="47:47">
      <c r="AU334601" s="31"/>
    </row>
    <row r="334633" spans="47:47">
      <c r="AU334633" s="31"/>
    </row>
    <row r="334665" spans="47:47">
      <c r="AU334665" s="31"/>
    </row>
    <row r="334697" spans="47:47">
      <c r="AU334697" s="31"/>
    </row>
    <row r="334729" spans="47:47">
      <c r="AU334729" s="31"/>
    </row>
    <row r="334761" spans="47:47">
      <c r="AU334761" s="31"/>
    </row>
    <row r="334793" spans="47:47">
      <c r="AU334793" s="31"/>
    </row>
    <row r="334825" spans="47:47">
      <c r="AU334825" s="31"/>
    </row>
    <row r="334857" spans="47:47">
      <c r="AU334857" s="31"/>
    </row>
    <row r="334889" spans="47:47">
      <c r="AU334889" s="31"/>
    </row>
    <row r="334921" spans="47:47">
      <c r="AU334921" s="31"/>
    </row>
    <row r="334953" spans="47:47">
      <c r="AU334953" s="31"/>
    </row>
    <row r="334985" spans="47:47">
      <c r="AU334985" s="31"/>
    </row>
    <row r="335017" spans="47:47">
      <c r="AU335017" s="31"/>
    </row>
    <row r="335049" spans="47:47">
      <c r="AU335049" s="31"/>
    </row>
    <row r="335081" spans="47:47">
      <c r="AU335081" s="31"/>
    </row>
    <row r="335113" spans="47:47">
      <c r="AU335113" s="31"/>
    </row>
    <row r="335145" spans="47:47">
      <c r="AU335145" s="31"/>
    </row>
    <row r="335177" spans="47:47">
      <c r="AU335177" s="31"/>
    </row>
    <row r="335209" spans="47:47">
      <c r="AU335209" s="31"/>
    </row>
    <row r="335241" spans="47:47">
      <c r="AU335241" s="31"/>
    </row>
    <row r="335273" spans="47:47">
      <c r="AU335273" s="31"/>
    </row>
    <row r="335305" spans="47:47">
      <c r="AU335305" s="31"/>
    </row>
    <row r="335337" spans="47:47">
      <c r="AU335337" s="31"/>
    </row>
    <row r="335369" spans="47:47">
      <c r="AU335369" s="31"/>
    </row>
    <row r="335401" spans="47:47">
      <c r="AU335401" s="31"/>
    </row>
    <row r="335433" spans="47:47">
      <c r="AU335433" s="31"/>
    </row>
    <row r="335465" spans="47:47">
      <c r="AU335465" s="31"/>
    </row>
    <row r="335497" spans="47:47">
      <c r="AU335497" s="31"/>
    </row>
    <row r="335529" spans="47:47">
      <c r="AU335529" s="31"/>
    </row>
    <row r="335561" spans="47:47">
      <c r="AU335561" s="31"/>
    </row>
    <row r="335593" spans="47:47">
      <c r="AU335593" s="31"/>
    </row>
    <row r="335625" spans="47:47">
      <c r="AU335625" s="31"/>
    </row>
    <row r="335657" spans="47:47">
      <c r="AU335657" s="31"/>
    </row>
    <row r="335689" spans="47:47">
      <c r="AU335689" s="31"/>
    </row>
    <row r="335721" spans="47:47">
      <c r="AU335721" s="31"/>
    </row>
    <row r="335753" spans="47:47">
      <c r="AU335753" s="31"/>
    </row>
    <row r="335785" spans="47:47">
      <c r="AU335785" s="31"/>
    </row>
    <row r="335817" spans="47:47">
      <c r="AU335817" s="31"/>
    </row>
    <row r="335849" spans="47:47">
      <c r="AU335849" s="31"/>
    </row>
    <row r="335881" spans="47:47">
      <c r="AU335881" s="31"/>
    </row>
    <row r="335913" spans="47:47">
      <c r="AU335913" s="31"/>
    </row>
    <row r="335945" spans="47:47">
      <c r="AU335945" s="31"/>
    </row>
    <row r="335977" spans="47:47">
      <c r="AU335977" s="31"/>
    </row>
    <row r="336009" spans="47:47">
      <c r="AU336009" s="31"/>
    </row>
    <row r="336041" spans="47:47">
      <c r="AU336041" s="31"/>
    </row>
    <row r="336073" spans="47:47">
      <c r="AU336073" s="31"/>
    </row>
    <row r="336105" spans="47:47">
      <c r="AU336105" s="31"/>
    </row>
    <row r="336137" spans="47:47">
      <c r="AU336137" s="31"/>
    </row>
    <row r="336169" spans="47:47">
      <c r="AU336169" s="31"/>
    </row>
    <row r="336201" spans="47:47">
      <c r="AU336201" s="31"/>
    </row>
    <row r="336233" spans="47:47">
      <c r="AU336233" s="31"/>
    </row>
    <row r="336265" spans="47:47">
      <c r="AU336265" s="31"/>
    </row>
    <row r="336297" spans="47:47">
      <c r="AU336297" s="31"/>
    </row>
    <row r="336329" spans="47:47">
      <c r="AU336329" s="31"/>
    </row>
    <row r="336361" spans="47:47">
      <c r="AU336361" s="31"/>
    </row>
    <row r="336393" spans="47:47">
      <c r="AU336393" s="31"/>
    </row>
    <row r="336425" spans="47:47">
      <c r="AU336425" s="31"/>
    </row>
    <row r="336457" spans="47:47">
      <c r="AU336457" s="31"/>
    </row>
    <row r="336489" spans="47:47">
      <c r="AU336489" s="31"/>
    </row>
    <row r="336521" spans="47:47">
      <c r="AU336521" s="31"/>
    </row>
    <row r="336553" spans="47:47">
      <c r="AU336553" s="31"/>
    </row>
    <row r="336585" spans="47:47">
      <c r="AU336585" s="31"/>
    </row>
    <row r="336617" spans="47:47">
      <c r="AU336617" s="31"/>
    </row>
    <row r="336649" spans="47:47">
      <c r="AU336649" s="31"/>
    </row>
    <row r="336681" spans="47:47">
      <c r="AU336681" s="31"/>
    </row>
    <row r="336713" spans="47:47">
      <c r="AU336713" s="31"/>
    </row>
    <row r="336745" spans="47:47">
      <c r="AU336745" s="31"/>
    </row>
    <row r="336777" spans="47:47">
      <c r="AU336777" s="31"/>
    </row>
    <row r="336809" spans="47:47">
      <c r="AU336809" s="31"/>
    </row>
    <row r="336841" spans="47:47">
      <c r="AU336841" s="31"/>
    </row>
    <row r="336873" spans="47:47">
      <c r="AU336873" s="31"/>
    </row>
    <row r="336905" spans="47:47">
      <c r="AU336905" s="31"/>
    </row>
    <row r="336937" spans="47:47">
      <c r="AU336937" s="31"/>
    </row>
    <row r="336969" spans="47:47">
      <c r="AU336969" s="31"/>
    </row>
    <row r="337001" spans="47:47">
      <c r="AU337001" s="31"/>
    </row>
    <row r="337033" spans="47:47">
      <c r="AU337033" s="31"/>
    </row>
    <row r="337065" spans="47:47">
      <c r="AU337065" s="31"/>
    </row>
    <row r="337097" spans="47:47">
      <c r="AU337097" s="31"/>
    </row>
    <row r="337129" spans="47:47">
      <c r="AU337129" s="31"/>
    </row>
    <row r="337161" spans="47:47">
      <c r="AU337161" s="31"/>
    </row>
    <row r="337193" spans="47:47">
      <c r="AU337193" s="31"/>
    </row>
    <row r="337225" spans="47:47">
      <c r="AU337225" s="31"/>
    </row>
    <row r="337257" spans="47:47">
      <c r="AU337257" s="31"/>
    </row>
    <row r="337289" spans="47:47">
      <c r="AU337289" s="31"/>
    </row>
    <row r="337321" spans="47:47">
      <c r="AU337321" s="31"/>
    </row>
    <row r="337353" spans="47:47">
      <c r="AU337353" s="31"/>
    </row>
    <row r="337385" spans="47:47">
      <c r="AU337385" s="31"/>
    </row>
    <row r="337417" spans="47:47">
      <c r="AU337417" s="31"/>
    </row>
    <row r="337449" spans="47:47">
      <c r="AU337449" s="31"/>
    </row>
    <row r="337481" spans="47:47">
      <c r="AU337481" s="31"/>
    </row>
    <row r="337513" spans="47:47">
      <c r="AU337513" s="31"/>
    </row>
    <row r="337545" spans="47:47">
      <c r="AU337545" s="31"/>
    </row>
    <row r="337577" spans="47:47">
      <c r="AU337577" s="31"/>
    </row>
    <row r="337609" spans="47:47">
      <c r="AU337609" s="31"/>
    </row>
    <row r="337641" spans="47:47">
      <c r="AU337641" s="31"/>
    </row>
    <row r="337673" spans="47:47">
      <c r="AU337673" s="31"/>
    </row>
    <row r="337705" spans="47:47">
      <c r="AU337705" s="31"/>
    </row>
    <row r="337737" spans="47:47">
      <c r="AU337737" s="31"/>
    </row>
    <row r="337769" spans="47:47">
      <c r="AU337769" s="31"/>
    </row>
    <row r="337801" spans="47:47">
      <c r="AU337801" s="31"/>
    </row>
    <row r="337833" spans="47:47">
      <c r="AU337833" s="31"/>
    </row>
    <row r="337865" spans="47:47">
      <c r="AU337865" s="31"/>
    </row>
    <row r="337897" spans="47:47">
      <c r="AU337897" s="31"/>
    </row>
    <row r="337929" spans="47:47">
      <c r="AU337929" s="31"/>
    </row>
    <row r="337961" spans="47:47">
      <c r="AU337961" s="31"/>
    </row>
    <row r="337993" spans="47:47">
      <c r="AU337993" s="31"/>
    </row>
    <row r="338025" spans="47:47">
      <c r="AU338025" s="31"/>
    </row>
    <row r="338057" spans="47:47">
      <c r="AU338057" s="31"/>
    </row>
    <row r="338089" spans="47:47">
      <c r="AU338089" s="31"/>
    </row>
    <row r="338121" spans="47:47">
      <c r="AU338121" s="31"/>
    </row>
    <row r="338153" spans="47:47">
      <c r="AU338153" s="31"/>
    </row>
    <row r="338185" spans="47:47">
      <c r="AU338185" s="31"/>
    </row>
    <row r="338217" spans="47:47">
      <c r="AU338217" s="31"/>
    </row>
    <row r="338249" spans="47:47">
      <c r="AU338249" s="31"/>
    </row>
    <row r="338281" spans="47:47">
      <c r="AU338281" s="31"/>
    </row>
    <row r="338313" spans="47:47">
      <c r="AU338313" s="31"/>
    </row>
    <row r="338345" spans="47:47">
      <c r="AU338345" s="31"/>
    </row>
    <row r="338377" spans="47:47">
      <c r="AU338377" s="31"/>
    </row>
    <row r="338409" spans="47:47">
      <c r="AU338409" s="31"/>
    </row>
    <row r="338441" spans="47:47">
      <c r="AU338441" s="31"/>
    </row>
    <row r="338473" spans="47:47">
      <c r="AU338473" s="31"/>
    </row>
    <row r="338505" spans="47:47">
      <c r="AU338505" s="31"/>
    </row>
    <row r="338537" spans="47:47">
      <c r="AU338537" s="31"/>
    </row>
    <row r="338569" spans="47:47">
      <c r="AU338569" s="31"/>
    </row>
    <row r="338601" spans="47:47">
      <c r="AU338601" s="31"/>
    </row>
    <row r="338633" spans="47:47">
      <c r="AU338633" s="31"/>
    </row>
    <row r="338665" spans="47:47">
      <c r="AU338665" s="31"/>
    </row>
    <row r="338697" spans="47:47">
      <c r="AU338697" s="31"/>
    </row>
    <row r="338729" spans="47:47">
      <c r="AU338729" s="31"/>
    </row>
    <row r="338761" spans="47:47">
      <c r="AU338761" s="31"/>
    </row>
    <row r="338793" spans="47:47">
      <c r="AU338793" s="31"/>
    </row>
    <row r="338825" spans="47:47">
      <c r="AU338825" s="31"/>
    </row>
    <row r="338857" spans="47:47">
      <c r="AU338857" s="31"/>
    </row>
    <row r="338889" spans="47:47">
      <c r="AU338889" s="31"/>
    </row>
    <row r="338921" spans="47:47">
      <c r="AU338921" s="31"/>
    </row>
    <row r="338953" spans="47:47">
      <c r="AU338953" s="31"/>
    </row>
    <row r="338985" spans="47:47">
      <c r="AU338985" s="31"/>
    </row>
    <row r="339017" spans="47:47">
      <c r="AU339017" s="31"/>
    </row>
    <row r="339049" spans="47:47">
      <c r="AU339049" s="31"/>
    </row>
    <row r="339081" spans="47:47">
      <c r="AU339081" s="31"/>
    </row>
    <row r="339113" spans="47:47">
      <c r="AU339113" s="31"/>
    </row>
    <row r="339145" spans="47:47">
      <c r="AU339145" s="31"/>
    </row>
    <row r="339177" spans="47:47">
      <c r="AU339177" s="31"/>
    </row>
    <row r="339209" spans="47:47">
      <c r="AU339209" s="31"/>
    </row>
    <row r="339241" spans="47:47">
      <c r="AU339241" s="31"/>
    </row>
    <row r="339273" spans="47:47">
      <c r="AU339273" s="31"/>
    </row>
    <row r="339305" spans="47:47">
      <c r="AU339305" s="31"/>
    </row>
    <row r="339337" spans="47:47">
      <c r="AU339337" s="31"/>
    </row>
    <row r="339369" spans="47:47">
      <c r="AU339369" s="31"/>
    </row>
    <row r="339401" spans="47:47">
      <c r="AU339401" s="31"/>
    </row>
    <row r="339433" spans="47:47">
      <c r="AU339433" s="31"/>
    </row>
    <row r="339465" spans="47:47">
      <c r="AU339465" s="31"/>
    </row>
    <row r="339497" spans="47:47">
      <c r="AU339497" s="31"/>
    </row>
    <row r="339529" spans="47:47">
      <c r="AU339529" s="31"/>
    </row>
    <row r="339561" spans="47:47">
      <c r="AU339561" s="31"/>
    </row>
    <row r="339593" spans="47:47">
      <c r="AU339593" s="31"/>
    </row>
    <row r="339625" spans="47:47">
      <c r="AU339625" s="31"/>
    </row>
    <row r="339657" spans="47:47">
      <c r="AU339657" s="31"/>
    </row>
    <row r="339689" spans="47:47">
      <c r="AU339689" s="31"/>
    </row>
    <row r="339721" spans="47:47">
      <c r="AU339721" s="31"/>
    </row>
    <row r="339753" spans="47:47">
      <c r="AU339753" s="31"/>
    </row>
    <row r="339785" spans="47:47">
      <c r="AU339785" s="31"/>
    </row>
    <row r="339817" spans="47:47">
      <c r="AU339817" s="31"/>
    </row>
    <row r="339849" spans="47:47">
      <c r="AU339849" s="31"/>
    </row>
    <row r="339881" spans="47:47">
      <c r="AU339881" s="31"/>
    </row>
    <row r="339913" spans="47:47">
      <c r="AU339913" s="31"/>
    </row>
    <row r="339945" spans="47:47">
      <c r="AU339945" s="31"/>
    </row>
    <row r="339977" spans="47:47">
      <c r="AU339977" s="31"/>
    </row>
    <row r="340009" spans="47:47">
      <c r="AU340009" s="31"/>
    </row>
    <row r="340041" spans="47:47">
      <c r="AU340041" s="31"/>
    </row>
    <row r="340073" spans="47:47">
      <c r="AU340073" s="31"/>
    </row>
    <row r="340105" spans="47:47">
      <c r="AU340105" s="31"/>
    </row>
    <row r="340137" spans="47:47">
      <c r="AU340137" s="31"/>
    </row>
    <row r="340169" spans="47:47">
      <c r="AU340169" s="31"/>
    </row>
    <row r="340201" spans="47:47">
      <c r="AU340201" s="31"/>
    </row>
    <row r="340233" spans="47:47">
      <c r="AU340233" s="31"/>
    </row>
    <row r="340265" spans="47:47">
      <c r="AU340265" s="31"/>
    </row>
    <row r="340297" spans="47:47">
      <c r="AU340297" s="31"/>
    </row>
    <row r="340329" spans="47:47">
      <c r="AU340329" s="31"/>
    </row>
    <row r="340361" spans="47:47">
      <c r="AU340361" s="31"/>
    </row>
    <row r="340393" spans="47:47">
      <c r="AU340393" s="31"/>
    </row>
    <row r="340425" spans="47:47">
      <c r="AU340425" s="31"/>
    </row>
    <row r="340457" spans="47:47">
      <c r="AU340457" s="31"/>
    </row>
    <row r="340489" spans="47:47">
      <c r="AU340489" s="31"/>
    </row>
    <row r="340521" spans="47:47">
      <c r="AU340521" s="31"/>
    </row>
    <row r="340553" spans="47:47">
      <c r="AU340553" s="31"/>
    </row>
    <row r="340585" spans="47:47">
      <c r="AU340585" s="31"/>
    </row>
    <row r="340617" spans="47:47">
      <c r="AU340617" s="31"/>
    </row>
    <row r="340649" spans="47:47">
      <c r="AU340649" s="31"/>
    </row>
    <row r="340681" spans="47:47">
      <c r="AU340681" s="31"/>
    </row>
    <row r="340713" spans="47:47">
      <c r="AU340713" s="31"/>
    </row>
    <row r="340745" spans="47:47">
      <c r="AU340745" s="31"/>
    </row>
    <row r="340777" spans="47:47">
      <c r="AU340777" s="31"/>
    </row>
    <row r="340809" spans="47:47">
      <c r="AU340809" s="31"/>
    </row>
    <row r="340841" spans="47:47">
      <c r="AU340841" s="31"/>
    </row>
    <row r="340873" spans="47:47">
      <c r="AU340873" s="31"/>
    </row>
    <row r="340905" spans="47:47">
      <c r="AU340905" s="31"/>
    </row>
    <row r="340937" spans="47:47">
      <c r="AU340937" s="31"/>
    </row>
    <row r="340969" spans="47:47">
      <c r="AU340969" s="31"/>
    </row>
    <row r="341001" spans="47:47">
      <c r="AU341001" s="31"/>
    </row>
    <row r="341033" spans="47:47">
      <c r="AU341033" s="31"/>
    </row>
    <row r="341065" spans="47:47">
      <c r="AU341065" s="31"/>
    </row>
    <row r="341097" spans="47:47">
      <c r="AU341097" s="31"/>
    </row>
    <row r="341129" spans="47:47">
      <c r="AU341129" s="31"/>
    </row>
    <row r="341161" spans="47:47">
      <c r="AU341161" s="31"/>
    </row>
    <row r="341193" spans="47:47">
      <c r="AU341193" s="31"/>
    </row>
    <row r="341225" spans="47:47">
      <c r="AU341225" s="31"/>
    </row>
    <row r="341257" spans="47:47">
      <c r="AU341257" s="31"/>
    </row>
    <row r="341289" spans="47:47">
      <c r="AU341289" s="31"/>
    </row>
    <row r="341321" spans="47:47">
      <c r="AU341321" s="31"/>
    </row>
    <row r="341353" spans="47:47">
      <c r="AU341353" s="31"/>
    </row>
    <row r="341385" spans="47:47">
      <c r="AU341385" s="31"/>
    </row>
    <row r="341417" spans="47:47">
      <c r="AU341417" s="31"/>
    </row>
    <row r="341449" spans="47:47">
      <c r="AU341449" s="31"/>
    </row>
    <row r="341481" spans="47:47">
      <c r="AU341481" s="31"/>
    </row>
    <row r="341513" spans="47:47">
      <c r="AU341513" s="31"/>
    </row>
    <row r="341545" spans="47:47">
      <c r="AU341545" s="31"/>
    </row>
    <row r="341577" spans="47:47">
      <c r="AU341577" s="31"/>
    </row>
    <row r="341609" spans="47:47">
      <c r="AU341609" s="31"/>
    </row>
    <row r="341641" spans="47:47">
      <c r="AU341641" s="31"/>
    </row>
    <row r="341673" spans="47:47">
      <c r="AU341673" s="31"/>
    </row>
    <row r="341705" spans="47:47">
      <c r="AU341705" s="31"/>
    </row>
    <row r="341737" spans="47:47">
      <c r="AU341737" s="31"/>
    </row>
    <row r="341769" spans="47:47">
      <c r="AU341769" s="31"/>
    </row>
    <row r="341801" spans="47:47">
      <c r="AU341801" s="31"/>
    </row>
    <row r="341833" spans="47:47">
      <c r="AU341833" s="31"/>
    </row>
    <row r="341865" spans="47:47">
      <c r="AU341865" s="31"/>
    </row>
    <row r="341897" spans="47:47">
      <c r="AU341897" s="31"/>
    </row>
    <row r="341929" spans="47:47">
      <c r="AU341929" s="31"/>
    </row>
    <row r="341961" spans="47:47">
      <c r="AU341961" s="31"/>
    </row>
    <row r="341993" spans="47:47">
      <c r="AU341993" s="31"/>
    </row>
    <row r="342025" spans="47:47">
      <c r="AU342025" s="31"/>
    </row>
    <row r="342057" spans="47:47">
      <c r="AU342057" s="31"/>
    </row>
    <row r="342089" spans="47:47">
      <c r="AU342089" s="31"/>
    </row>
    <row r="342121" spans="47:47">
      <c r="AU342121" s="31"/>
    </row>
    <row r="342153" spans="47:47">
      <c r="AU342153" s="31"/>
    </row>
    <row r="342185" spans="47:47">
      <c r="AU342185" s="31"/>
    </row>
    <row r="342217" spans="47:47">
      <c r="AU342217" s="31"/>
    </row>
    <row r="342249" spans="47:47">
      <c r="AU342249" s="31"/>
    </row>
    <row r="342281" spans="47:47">
      <c r="AU342281" s="31"/>
    </row>
    <row r="342313" spans="47:47">
      <c r="AU342313" s="31"/>
    </row>
    <row r="342345" spans="47:47">
      <c r="AU342345" s="31"/>
    </row>
    <row r="342377" spans="47:47">
      <c r="AU342377" s="31"/>
    </row>
    <row r="342409" spans="47:47">
      <c r="AU342409" s="31"/>
    </row>
    <row r="342441" spans="47:47">
      <c r="AU342441" s="31"/>
    </row>
    <row r="342473" spans="47:47">
      <c r="AU342473" s="31"/>
    </row>
    <row r="342505" spans="47:47">
      <c r="AU342505" s="31"/>
    </row>
    <row r="342537" spans="47:47">
      <c r="AU342537" s="31"/>
    </row>
    <row r="342569" spans="47:47">
      <c r="AU342569" s="31"/>
    </row>
    <row r="342601" spans="47:47">
      <c r="AU342601" s="31"/>
    </row>
    <row r="342633" spans="47:47">
      <c r="AU342633" s="31"/>
    </row>
    <row r="342665" spans="47:47">
      <c r="AU342665" s="31"/>
    </row>
    <row r="342697" spans="47:47">
      <c r="AU342697" s="31"/>
    </row>
    <row r="342729" spans="47:47">
      <c r="AU342729" s="31"/>
    </row>
    <row r="342761" spans="47:47">
      <c r="AU342761" s="31"/>
    </row>
    <row r="342793" spans="47:47">
      <c r="AU342793" s="31"/>
    </row>
    <row r="342825" spans="47:47">
      <c r="AU342825" s="31"/>
    </row>
    <row r="342857" spans="47:47">
      <c r="AU342857" s="31"/>
    </row>
    <row r="342889" spans="47:47">
      <c r="AU342889" s="31"/>
    </row>
    <row r="342921" spans="47:47">
      <c r="AU342921" s="31"/>
    </row>
    <row r="342953" spans="47:47">
      <c r="AU342953" s="31"/>
    </row>
    <row r="342985" spans="47:47">
      <c r="AU342985" s="31"/>
    </row>
    <row r="343017" spans="47:47">
      <c r="AU343017" s="31"/>
    </row>
    <row r="343049" spans="47:47">
      <c r="AU343049" s="31"/>
    </row>
    <row r="343081" spans="47:47">
      <c r="AU343081" s="31"/>
    </row>
    <row r="343113" spans="47:47">
      <c r="AU343113" s="31"/>
    </row>
    <row r="343145" spans="47:47">
      <c r="AU343145" s="31"/>
    </row>
    <row r="343177" spans="47:47">
      <c r="AU343177" s="31"/>
    </row>
    <row r="343209" spans="47:47">
      <c r="AU343209" s="31"/>
    </row>
    <row r="343241" spans="47:47">
      <c r="AU343241" s="31"/>
    </row>
    <row r="343273" spans="47:47">
      <c r="AU343273" s="31"/>
    </row>
    <row r="343305" spans="47:47">
      <c r="AU343305" s="31"/>
    </row>
    <row r="343337" spans="47:47">
      <c r="AU343337" s="31"/>
    </row>
    <row r="343369" spans="47:47">
      <c r="AU343369" s="31"/>
    </row>
    <row r="343401" spans="47:47">
      <c r="AU343401" s="31"/>
    </row>
    <row r="343433" spans="47:47">
      <c r="AU343433" s="31"/>
    </row>
    <row r="343465" spans="47:47">
      <c r="AU343465" s="31"/>
    </row>
    <row r="343497" spans="47:47">
      <c r="AU343497" s="31"/>
    </row>
    <row r="343529" spans="47:47">
      <c r="AU343529" s="31"/>
    </row>
    <row r="343561" spans="47:47">
      <c r="AU343561" s="31"/>
    </row>
    <row r="343593" spans="47:47">
      <c r="AU343593" s="31"/>
    </row>
    <row r="343625" spans="47:47">
      <c r="AU343625" s="31"/>
    </row>
    <row r="343657" spans="47:47">
      <c r="AU343657" s="31"/>
    </row>
    <row r="343689" spans="47:47">
      <c r="AU343689" s="31"/>
    </row>
    <row r="343721" spans="47:47">
      <c r="AU343721" s="31"/>
    </row>
    <row r="343753" spans="47:47">
      <c r="AU343753" s="31"/>
    </row>
    <row r="343785" spans="47:47">
      <c r="AU343785" s="31"/>
    </row>
    <row r="343817" spans="47:47">
      <c r="AU343817" s="31"/>
    </row>
    <row r="343849" spans="47:47">
      <c r="AU343849" s="31"/>
    </row>
    <row r="343881" spans="47:47">
      <c r="AU343881" s="31"/>
    </row>
    <row r="343913" spans="47:47">
      <c r="AU343913" s="31"/>
    </row>
    <row r="343945" spans="47:47">
      <c r="AU343945" s="31"/>
    </row>
    <row r="343977" spans="47:47">
      <c r="AU343977" s="31"/>
    </row>
    <row r="344009" spans="47:47">
      <c r="AU344009" s="31"/>
    </row>
    <row r="344041" spans="47:47">
      <c r="AU344041" s="31"/>
    </row>
    <row r="344073" spans="47:47">
      <c r="AU344073" s="31"/>
    </row>
    <row r="344105" spans="47:47">
      <c r="AU344105" s="31"/>
    </row>
    <row r="344137" spans="47:47">
      <c r="AU344137" s="31"/>
    </row>
    <row r="344169" spans="47:47">
      <c r="AU344169" s="31"/>
    </row>
    <row r="344201" spans="47:47">
      <c r="AU344201" s="31"/>
    </row>
    <row r="344233" spans="47:47">
      <c r="AU344233" s="31"/>
    </row>
    <row r="344265" spans="47:47">
      <c r="AU344265" s="31"/>
    </row>
    <row r="344297" spans="47:47">
      <c r="AU344297" s="31"/>
    </row>
    <row r="344329" spans="47:47">
      <c r="AU344329" s="31"/>
    </row>
    <row r="344361" spans="47:47">
      <c r="AU344361" s="31"/>
    </row>
    <row r="344393" spans="47:47">
      <c r="AU344393" s="31"/>
    </row>
    <row r="344425" spans="47:47">
      <c r="AU344425" s="31"/>
    </row>
    <row r="344457" spans="47:47">
      <c r="AU344457" s="31"/>
    </row>
    <row r="344489" spans="47:47">
      <c r="AU344489" s="31"/>
    </row>
    <row r="344521" spans="47:47">
      <c r="AU344521" s="31"/>
    </row>
    <row r="344553" spans="47:47">
      <c r="AU344553" s="31"/>
    </row>
    <row r="344585" spans="47:47">
      <c r="AU344585" s="31"/>
    </row>
    <row r="344617" spans="47:47">
      <c r="AU344617" s="31"/>
    </row>
    <row r="344649" spans="47:47">
      <c r="AU344649" s="31"/>
    </row>
    <row r="344681" spans="47:47">
      <c r="AU344681" s="31"/>
    </row>
    <row r="344713" spans="47:47">
      <c r="AU344713" s="31"/>
    </row>
    <row r="344745" spans="47:47">
      <c r="AU344745" s="31"/>
    </row>
    <row r="344777" spans="47:47">
      <c r="AU344777" s="31"/>
    </row>
    <row r="344809" spans="47:47">
      <c r="AU344809" s="31"/>
    </row>
    <row r="344841" spans="47:47">
      <c r="AU344841" s="31"/>
    </row>
    <row r="344873" spans="47:47">
      <c r="AU344873" s="31"/>
    </row>
    <row r="344905" spans="47:47">
      <c r="AU344905" s="31"/>
    </row>
    <row r="344937" spans="47:47">
      <c r="AU344937" s="31"/>
    </row>
    <row r="344969" spans="47:47">
      <c r="AU344969" s="31"/>
    </row>
    <row r="345001" spans="47:47">
      <c r="AU345001" s="31"/>
    </row>
    <row r="345033" spans="47:47">
      <c r="AU345033" s="31"/>
    </row>
    <row r="345065" spans="47:47">
      <c r="AU345065" s="31"/>
    </row>
    <row r="345097" spans="47:47">
      <c r="AU345097" s="31"/>
    </row>
    <row r="345129" spans="47:47">
      <c r="AU345129" s="31"/>
    </row>
    <row r="345161" spans="47:47">
      <c r="AU345161" s="31"/>
    </row>
    <row r="345193" spans="47:47">
      <c r="AU345193" s="31"/>
    </row>
    <row r="345225" spans="47:47">
      <c r="AU345225" s="31"/>
    </row>
    <row r="345257" spans="47:47">
      <c r="AU345257" s="31"/>
    </row>
    <row r="345289" spans="47:47">
      <c r="AU345289" s="31"/>
    </row>
    <row r="345321" spans="47:47">
      <c r="AU345321" s="31"/>
    </row>
    <row r="345353" spans="47:47">
      <c r="AU345353" s="31"/>
    </row>
    <row r="345385" spans="47:47">
      <c r="AU345385" s="31"/>
    </row>
    <row r="345417" spans="47:47">
      <c r="AU345417" s="31"/>
    </row>
    <row r="345449" spans="47:47">
      <c r="AU345449" s="31"/>
    </row>
    <row r="345481" spans="47:47">
      <c r="AU345481" s="31"/>
    </row>
    <row r="345513" spans="47:47">
      <c r="AU345513" s="31"/>
    </row>
    <row r="345545" spans="47:47">
      <c r="AU345545" s="31"/>
    </row>
    <row r="345577" spans="47:47">
      <c r="AU345577" s="31"/>
    </row>
    <row r="345609" spans="47:47">
      <c r="AU345609" s="31"/>
    </row>
    <row r="345641" spans="47:47">
      <c r="AU345641" s="31"/>
    </row>
    <row r="345673" spans="47:47">
      <c r="AU345673" s="31"/>
    </row>
    <row r="345705" spans="47:47">
      <c r="AU345705" s="31"/>
    </row>
    <row r="345737" spans="47:47">
      <c r="AU345737" s="31"/>
    </row>
    <row r="345769" spans="47:47">
      <c r="AU345769" s="31"/>
    </row>
    <row r="345801" spans="47:47">
      <c r="AU345801" s="31"/>
    </row>
    <row r="345833" spans="47:47">
      <c r="AU345833" s="31"/>
    </row>
    <row r="345865" spans="47:47">
      <c r="AU345865" s="31"/>
    </row>
    <row r="345897" spans="47:47">
      <c r="AU345897" s="31"/>
    </row>
    <row r="345929" spans="47:47">
      <c r="AU345929" s="31"/>
    </row>
    <row r="345961" spans="47:47">
      <c r="AU345961" s="31"/>
    </row>
    <row r="345993" spans="47:47">
      <c r="AU345993" s="31"/>
    </row>
    <row r="346025" spans="47:47">
      <c r="AU346025" s="31"/>
    </row>
    <row r="346057" spans="47:47">
      <c r="AU346057" s="31"/>
    </row>
    <row r="346089" spans="47:47">
      <c r="AU346089" s="31"/>
    </row>
    <row r="346121" spans="47:47">
      <c r="AU346121" s="31"/>
    </row>
    <row r="346153" spans="47:47">
      <c r="AU346153" s="31"/>
    </row>
    <row r="346185" spans="47:47">
      <c r="AU346185" s="31"/>
    </row>
    <row r="346217" spans="47:47">
      <c r="AU346217" s="31"/>
    </row>
    <row r="346249" spans="47:47">
      <c r="AU346249" s="31"/>
    </row>
    <row r="346281" spans="47:47">
      <c r="AU346281" s="31"/>
    </row>
    <row r="346313" spans="47:47">
      <c r="AU346313" s="31"/>
    </row>
    <row r="346345" spans="47:47">
      <c r="AU346345" s="31"/>
    </row>
    <row r="346377" spans="47:47">
      <c r="AU346377" s="31"/>
    </row>
    <row r="346409" spans="47:47">
      <c r="AU346409" s="31"/>
    </row>
    <row r="346441" spans="47:47">
      <c r="AU346441" s="31"/>
    </row>
    <row r="346473" spans="47:47">
      <c r="AU346473" s="31"/>
    </row>
    <row r="346505" spans="47:47">
      <c r="AU346505" s="31"/>
    </row>
    <row r="346537" spans="47:47">
      <c r="AU346537" s="31"/>
    </row>
    <row r="346569" spans="47:47">
      <c r="AU346569" s="31"/>
    </row>
    <row r="346601" spans="47:47">
      <c r="AU346601" s="31"/>
    </row>
    <row r="346633" spans="47:47">
      <c r="AU346633" s="31"/>
    </row>
    <row r="346665" spans="47:47">
      <c r="AU346665" s="31"/>
    </row>
    <row r="346697" spans="47:47">
      <c r="AU346697" s="31"/>
    </row>
    <row r="346729" spans="47:47">
      <c r="AU346729" s="31"/>
    </row>
    <row r="346761" spans="47:47">
      <c r="AU346761" s="31"/>
    </row>
    <row r="346793" spans="47:47">
      <c r="AU346793" s="31"/>
    </row>
    <row r="346825" spans="47:47">
      <c r="AU346825" s="31"/>
    </row>
    <row r="346857" spans="47:47">
      <c r="AU346857" s="31"/>
    </row>
    <row r="346889" spans="47:47">
      <c r="AU346889" s="31"/>
    </row>
    <row r="346921" spans="47:47">
      <c r="AU346921" s="31"/>
    </row>
    <row r="346953" spans="47:47">
      <c r="AU346953" s="31"/>
    </row>
    <row r="346985" spans="47:47">
      <c r="AU346985" s="31"/>
    </row>
    <row r="347017" spans="47:47">
      <c r="AU347017" s="31"/>
    </row>
    <row r="347049" spans="47:47">
      <c r="AU347049" s="31"/>
    </row>
    <row r="347081" spans="47:47">
      <c r="AU347081" s="31"/>
    </row>
    <row r="347113" spans="47:47">
      <c r="AU347113" s="31"/>
    </row>
    <row r="347145" spans="47:47">
      <c r="AU347145" s="31"/>
    </row>
    <row r="347177" spans="47:47">
      <c r="AU347177" s="31"/>
    </row>
    <row r="347209" spans="47:47">
      <c r="AU347209" s="31"/>
    </row>
    <row r="347241" spans="47:47">
      <c r="AU347241" s="31"/>
    </row>
    <row r="347273" spans="47:47">
      <c r="AU347273" s="31"/>
    </row>
    <row r="347305" spans="47:47">
      <c r="AU347305" s="31"/>
    </row>
    <row r="347337" spans="47:47">
      <c r="AU347337" s="31"/>
    </row>
    <row r="347369" spans="47:47">
      <c r="AU347369" s="31"/>
    </row>
    <row r="347401" spans="47:47">
      <c r="AU347401" s="31"/>
    </row>
    <row r="347433" spans="47:47">
      <c r="AU347433" s="31"/>
    </row>
    <row r="347465" spans="47:47">
      <c r="AU347465" s="31"/>
    </row>
    <row r="347497" spans="47:47">
      <c r="AU347497" s="31"/>
    </row>
    <row r="347529" spans="47:47">
      <c r="AU347529" s="31"/>
    </row>
    <row r="347561" spans="47:47">
      <c r="AU347561" s="31"/>
    </row>
    <row r="347593" spans="47:47">
      <c r="AU347593" s="31"/>
    </row>
    <row r="347625" spans="47:47">
      <c r="AU347625" s="31"/>
    </row>
    <row r="347657" spans="47:47">
      <c r="AU347657" s="31"/>
    </row>
    <row r="347689" spans="47:47">
      <c r="AU347689" s="31"/>
    </row>
    <row r="347721" spans="47:47">
      <c r="AU347721" s="31"/>
    </row>
    <row r="347753" spans="47:47">
      <c r="AU347753" s="31"/>
    </row>
    <row r="347785" spans="47:47">
      <c r="AU347785" s="31"/>
    </row>
    <row r="347817" spans="47:47">
      <c r="AU347817" s="31"/>
    </row>
    <row r="347849" spans="47:47">
      <c r="AU347849" s="31"/>
    </row>
    <row r="347881" spans="47:47">
      <c r="AU347881" s="31"/>
    </row>
    <row r="347913" spans="47:47">
      <c r="AU347913" s="31"/>
    </row>
    <row r="347945" spans="47:47">
      <c r="AU347945" s="31"/>
    </row>
    <row r="347977" spans="47:47">
      <c r="AU347977" s="31"/>
    </row>
    <row r="348009" spans="47:47">
      <c r="AU348009" s="31"/>
    </row>
    <row r="348041" spans="47:47">
      <c r="AU348041" s="31"/>
    </row>
    <row r="348073" spans="47:47">
      <c r="AU348073" s="31"/>
    </row>
    <row r="348105" spans="47:47">
      <c r="AU348105" s="31"/>
    </row>
    <row r="348137" spans="47:47">
      <c r="AU348137" s="31"/>
    </row>
    <row r="348169" spans="47:47">
      <c r="AU348169" s="31"/>
    </row>
    <row r="348201" spans="47:47">
      <c r="AU348201" s="31"/>
    </row>
    <row r="348233" spans="47:47">
      <c r="AU348233" s="31"/>
    </row>
    <row r="348265" spans="47:47">
      <c r="AU348265" s="31"/>
    </row>
    <row r="348297" spans="47:47">
      <c r="AU348297" s="31"/>
    </row>
    <row r="348329" spans="47:47">
      <c r="AU348329" s="31"/>
    </row>
    <row r="348361" spans="47:47">
      <c r="AU348361" s="31"/>
    </row>
    <row r="348393" spans="47:47">
      <c r="AU348393" s="31"/>
    </row>
    <row r="348425" spans="47:47">
      <c r="AU348425" s="31"/>
    </row>
    <row r="348457" spans="47:47">
      <c r="AU348457" s="31"/>
    </row>
    <row r="348489" spans="47:47">
      <c r="AU348489" s="31"/>
    </row>
    <row r="348521" spans="47:47">
      <c r="AU348521" s="31"/>
    </row>
    <row r="348553" spans="47:47">
      <c r="AU348553" s="31"/>
    </row>
    <row r="348585" spans="47:47">
      <c r="AU348585" s="31"/>
    </row>
    <row r="348617" spans="47:47">
      <c r="AU348617" s="31"/>
    </row>
    <row r="348649" spans="47:47">
      <c r="AU348649" s="31"/>
    </row>
    <row r="348681" spans="47:47">
      <c r="AU348681" s="31"/>
    </row>
    <row r="348713" spans="47:47">
      <c r="AU348713" s="31"/>
    </row>
    <row r="348745" spans="47:47">
      <c r="AU348745" s="31"/>
    </row>
    <row r="348777" spans="47:47">
      <c r="AU348777" s="31"/>
    </row>
    <row r="348809" spans="47:47">
      <c r="AU348809" s="31"/>
    </row>
    <row r="348841" spans="47:47">
      <c r="AU348841" s="31"/>
    </row>
    <row r="348873" spans="47:47">
      <c r="AU348873" s="31"/>
    </row>
    <row r="348905" spans="47:47">
      <c r="AU348905" s="31"/>
    </row>
    <row r="348937" spans="47:47">
      <c r="AU348937" s="31"/>
    </row>
    <row r="348969" spans="47:47">
      <c r="AU348969" s="31"/>
    </row>
    <row r="349001" spans="47:47">
      <c r="AU349001" s="31"/>
    </row>
    <row r="349033" spans="47:47">
      <c r="AU349033" s="31"/>
    </row>
    <row r="349065" spans="47:47">
      <c r="AU349065" s="31"/>
    </row>
    <row r="349097" spans="47:47">
      <c r="AU349097" s="31"/>
    </row>
    <row r="349129" spans="47:47">
      <c r="AU349129" s="31"/>
    </row>
    <row r="349161" spans="47:47">
      <c r="AU349161" s="31"/>
    </row>
    <row r="349193" spans="47:47">
      <c r="AU349193" s="31"/>
    </row>
    <row r="349225" spans="47:47">
      <c r="AU349225" s="31"/>
    </row>
    <row r="349257" spans="47:47">
      <c r="AU349257" s="31"/>
    </row>
    <row r="349289" spans="47:47">
      <c r="AU349289" s="31"/>
    </row>
    <row r="349321" spans="47:47">
      <c r="AU349321" s="31"/>
    </row>
    <row r="349353" spans="47:47">
      <c r="AU349353" s="31"/>
    </row>
    <row r="349385" spans="47:47">
      <c r="AU349385" s="31"/>
    </row>
    <row r="349417" spans="47:47">
      <c r="AU349417" s="31"/>
    </row>
    <row r="349449" spans="47:47">
      <c r="AU349449" s="31"/>
    </row>
    <row r="349481" spans="47:47">
      <c r="AU349481" s="31"/>
    </row>
    <row r="349513" spans="47:47">
      <c r="AU349513" s="31"/>
    </row>
    <row r="349545" spans="47:47">
      <c r="AU349545" s="31"/>
    </row>
    <row r="349577" spans="47:47">
      <c r="AU349577" s="31"/>
    </row>
    <row r="349609" spans="47:47">
      <c r="AU349609" s="31"/>
    </row>
    <row r="349641" spans="47:47">
      <c r="AU349641" s="31"/>
    </row>
    <row r="349673" spans="47:47">
      <c r="AU349673" s="31"/>
    </row>
    <row r="349705" spans="47:47">
      <c r="AU349705" s="31"/>
    </row>
    <row r="349737" spans="47:47">
      <c r="AU349737" s="31"/>
    </row>
    <row r="349769" spans="47:47">
      <c r="AU349769" s="31"/>
    </row>
    <row r="349801" spans="47:47">
      <c r="AU349801" s="31"/>
    </row>
    <row r="349833" spans="47:47">
      <c r="AU349833" s="31"/>
    </row>
    <row r="349865" spans="47:47">
      <c r="AU349865" s="31"/>
    </row>
    <row r="349897" spans="47:47">
      <c r="AU349897" s="31"/>
    </row>
    <row r="349929" spans="47:47">
      <c r="AU349929" s="31"/>
    </row>
    <row r="349961" spans="47:47">
      <c r="AU349961" s="31"/>
    </row>
    <row r="349993" spans="47:47">
      <c r="AU349993" s="31"/>
    </row>
    <row r="350025" spans="47:47">
      <c r="AU350025" s="31"/>
    </row>
    <row r="350057" spans="47:47">
      <c r="AU350057" s="31"/>
    </row>
    <row r="350089" spans="47:47">
      <c r="AU350089" s="31"/>
    </row>
    <row r="350121" spans="47:47">
      <c r="AU350121" s="31"/>
    </row>
    <row r="350153" spans="47:47">
      <c r="AU350153" s="31"/>
    </row>
    <row r="350185" spans="47:47">
      <c r="AU350185" s="31"/>
    </row>
    <row r="350217" spans="47:47">
      <c r="AU350217" s="31"/>
    </row>
    <row r="350249" spans="47:47">
      <c r="AU350249" s="31"/>
    </row>
    <row r="350281" spans="47:47">
      <c r="AU350281" s="31"/>
    </row>
    <row r="350313" spans="47:47">
      <c r="AU350313" s="31"/>
    </row>
    <row r="350345" spans="47:47">
      <c r="AU350345" s="31"/>
    </row>
    <row r="350377" spans="47:47">
      <c r="AU350377" s="31"/>
    </row>
    <row r="350409" spans="47:47">
      <c r="AU350409" s="31"/>
    </row>
    <row r="350441" spans="47:47">
      <c r="AU350441" s="31"/>
    </row>
    <row r="350473" spans="47:47">
      <c r="AU350473" s="31"/>
    </row>
    <row r="350505" spans="47:47">
      <c r="AU350505" s="31"/>
    </row>
    <row r="350537" spans="47:47">
      <c r="AU350537" s="31"/>
    </row>
    <row r="350569" spans="47:47">
      <c r="AU350569" s="31"/>
    </row>
    <row r="350601" spans="47:47">
      <c r="AU350601" s="31"/>
    </row>
    <row r="350633" spans="47:47">
      <c r="AU350633" s="31"/>
    </row>
    <row r="350665" spans="47:47">
      <c r="AU350665" s="31"/>
    </row>
    <row r="350697" spans="47:47">
      <c r="AU350697" s="31"/>
    </row>
    <row r="350729" spans="47:47">
      <c r="AU350729" s="31"/>
    </row>
    <row r="350761" spans="47:47">
      <c r="AU350761" s="31"/>
    </row>
    <row r="350793" spans="47:47">
      <c r="AU350793" s="31"/>
    </row>
    <row r="350825" spans="47:47">
      <c r="AU350825" s="31"/>
    </row>
    <row r="350857" spans="47:47">
      <c r="AU350857" s="31"/>
    </row>
    <row r="350889" spans="47:47">
      <c r="AU350889" s="31"/>
    </row>
    <row r="350921" spans="47:47">
      <c r="AU350921" s="31"/>
    </row>
    <row r="350953" spans="47:47">
      <c r="AU350953" s="31"/>
    </row>
    <row r="350985" spans="47:47">
      <c r="AU350985" s="31"/>
    </row>
    <row r="351017" spans="47:47">
      <c r="AU351017" s="31"/>
    </row>
    <row r="351049" spans="47:47">
      <c r="AU351049" s="31"/>
    </row>
    <row r="351081" spans="47:47">
      <c r="AU351081" s="31"/>
    </row>
    <row r="351113" spans="47:47">
      <c r="AU351113" s="31"/>
    </row>
    <row r="351145" spans="47:47">
      <c r="AU351145" s="31"/>
    </row>
    <row r="351177" spans="47:47">
      <c r="AU351177" s="31"/>
    </row>
    <row r="351209" spans="47:47">
      <c r="AU351209" s="31"/>
    </row>
    <row r="351241" spans="47:47">
      <c r="AU351241" s="31"/>
    </row>
    <row r="351273" spans="47:47">
      <c r="AU351273" s="31"/>
    </row>
    <row r="351305" spans="47:47">
      <c r="AU351305" s="31"/>
    </row>
    <row r="351337" spans="47:47">
      <c r="AU351337" s="31"/>
    </row>
    <row r="351369" spans="47:47">
      <c r="AU351369" s="31"/>
    </row>
    <row r="351401" spans="47:47">
      <c r="AU351401" s="31"/>
    </row>
    <row r="351433" spans="47:47">
      <c r="AU351433" s="31"/>
    </row>
    <row r="351465" spans="47:47">
      <c r="AU351465" s="31"/>
    </row>
    <row r="351497" spans="47:47">
      <c r="AU351497" s="31"/>
    </row>
    <row r="351529" spans="47:47">
      <c r="AU351529" s="31"/>
    </row>
    <row r="351561" spans="47:47">
      <c r="AU351561" s="31"/>
    </row>
    <row r="351593" spans="47:47">
      <c r="AU351593" s="31"/>
    </row>
    <row r="351625" spans="47:47">
      <c r="AU351625" s="31"/>
    </row>
    <row r="351657" spans="47:47">
      <c r="AU351657" s="31"/>
    </row>
    <row r="351689" spans="47:47">
      <c r="AU351689" s="31"/>
    </row>
    <row r="351721" spans="47:47">
      <c r="AU351721" s="31"/>
    </row>
    <row r="351753" spans="47:47">
      <c r="AU351753" s="31"/>
    </row>
    <row r="351785" spans="47:47">
      <c r="AU351785" s="31"/>
    </row>
    <row r="351817" spans="47:47">
      <c r="AU351817" s="31"/>
    </row>
    <row r="351849" spans="47:47">
      <c r="AU351849" s="31"/>
    </row>
    <row r="351881" spans="47:47">
      <c r="AU351881" s="31"/>
    </row>
    <row r="351913" spans="47:47">
      <c r="AU351913" s="31"/>
    </row>
    <row r="351945" spans="47:47">
      <c r="AU351945" s="31"/>
    </row>
    <row r="351977" spans="47:47">
      <c r="AU351977" s="31"/>
    </row>
    <row r="352009" spans="47:47">
      <c r="AU352009" s="31"/>
    </row>
    <row r="352041" spans="47:47">
      <c r="AU352041" s="31"/>
    </row>
    <row r="352073" spans="47:47">
      <c r="AU352073" s="31"/>
    </row>
    <row r="352105" spans="47:47">
      <c r="AU352105" s="31"/>
    </row>
    <row r="352137" spans="47:47">
      <c r="AU352137" s="31"/>
    </row>
    <row r="352169" spans="47:47">
      <c r="AU352169" s="31"/>
    </row>
    <row r="352201" spans="47:47">
      <c r="AU352201" s="31"/>
    </row>
    <row r="352233" spans="47:47">
      <c r="AU352233" s="31"/>
    </row>
    <row r="352265" spans="47:47">
      <c r="AU352265" s="31"/>
    </row>
    <row r="352297" spans="47:47">
      <c r="AU352297" s="31"/>
    </row>
    <row r="352329" spans="47:47">
      <c r="AU352329" s="31"/>
    </row>
    <row r="352361" spans="47:47">
      <c r="AU352361" s="31"/>
    </row>
    <row r="352393" spans="47:47">
      <c r="AU352393" s="31"/>
    </row>
    <row r="352425" spans="47:47">
      <c r="AU352425" s="31"/>
    </row>
    <row r="352457" spans="47:47">
      <c r="AU352457" s="31"/>
    </row>
    <row r="352489" spans="47:47">
      <c r="AU352489" s="31"/>
    </row>
    <row r="352521" spans="47:47">
      <c r="AU352521" s="31"/>
    </row>
    <row r="352553" spans="47:47">
      <c r="AU352553" s="31"/>
    </row>
    <row r="352585" spans="47:47">
      <c r="AU352585" s="31"/>
    </row>
    <row r="352617" spans="47:47">
      <c r="AU352617" s="31"/>
    </row>
    <row r="352649" spans="47:47">
      <c r="AU352649" s="31"/>
    </row>
    <row r="352681" spans="47:47">
      <c r="AU352681" s="31"/>
    </row>
    <row r="352713" spans="47:47">
      <c r="AU352713" s="31"/>
    </row>
    <row r="352745" spans="47:47">
      <c r="AU352745" s="31"/>
    </row>
    <row r="352777" spans="47:47">
      <c r="AU352777" s="31"/>
    </row>
    <row r="352809" spans="47:47">
      <c r="AU352809" s="31"/>
    </row>
    <row r="352841" spans="47:47">
      <c r="AU352841" s="31"/>
    </row>
    <row r="352873" spans="47:47">
      <c r="AU352873" s="31"/>
    </row>
    <row r="352905" spans="47:47">
      <c r="AU352905" s="31"/>
    </row>
    <row r="352937" spans="47:47">
      <c r="AU352937" s="31"/>
    </row>
    <row r="352969" spans="47:47">
      <c r="AU352969" s="31"/>
    </row>
    <row r="353001" spans="47:47">
      <c r="AU353001" s="31"/>
    </row>
    <row r="353033" spans="47:47">
      <c r="AU353033" s="31"/>
    </row>
    <row r="353065" spans="47:47">
      <c r="AU353065" s="31"/>
    </row>
    <row r="353097" spans="47:47">
      <c r="AU353097" s="31"/>
    </row>
    <row r="353129" spans="47:47">
      <c r="AU353129" s="31"/>
    </row>
    <row r="353161" spans="47:47">
      <c r="AU353161" s="31"/>
    </row>
    <row r="353193" spans="47:47">
      <c r="AU353193" s="31"/>
    </row>
    <row r="353225" spans="47:47">
      <c r="AU353225" s="31"/>
    </row>
    <row r="353257" spans="47:47">
      <c r="AU353257" s="31"/>
    </row>
    <row r="353289" spans="47:47">
      <c r="AU353289" s="31"/>
    </row>
    <row r="353321" spans="47:47">
      <c r="AU353321" s="31"/>
    </row>
    <row r="353353" spans="47:47">
      <c r="AU353353" s="31"/>
    </row>
    <row r="353385" spans="47:47">
      <c r="AU353385" s="31"/>
    </row>
    <row r="353417" spans="47:47">
      <c r="AU353417" s="31"/>
    </row>
    <row r="353449" spans="47:47">
      <c r="AU353449" s="31"/>
    </row>
    <row r="353481" spans="47:47">
      <c r="AU353481" s="31"/>
    </row>
    <row r="353513" spans="47:47">
      <c r="AU353513" s="31"/>
    </row>
    <row r="353545" spans="47:47">
      <c r="AU353545" s="31"/>
    </row>
    <row r="353577" spans="47:47">
      <c r="AU353577" s="31"/>
    </row>
    <row r="353609" spans="47:47">
      <c r="AU353609" s="31"/>
    </row>
    <row r="353641" spans="47:47">
      <c r="AU353641" s="31"/>
    </row>
    <row r="353673" spans="47:47">
      <c r="AU353673" s="31"/>
    </row>
    <row r="353705" spans="47:47">
      <c r="AU353705" s="31"/>
    </row>
    <row r="353737" spans="47:47">
      <c r="AU353737" s="31"/>
    </row>
    <row r="353769" spans="47:47">
      <c r="AU353769" s="31"/>
    </row>
    <row r="353801" spans="47:47">
      <c r="AU353801" s="31"/>
    </row>
    <row r="353833" spans="47:47">
      <c r="AU353833" s="31"/>
    </row>
    <row r="353865" spans="47:47">
      <c r="AU353865" s="31"/>
    </row>
    <row r="353897" spans="47:47">
      <c r="AU353897" s="31"/>
    </row>
    <row r="353929" spans="47:47">
      <c r="AU353929" s="31"/>
    </row>
    <row r="353961" spans="47:47">
      <c r="AU353961" s="31"/>
    </row>
    <row r="353993" spans="47:47">
      <c r="AU353993" s="31"/>
    </row>
    <row r="354025" spans="47:47">
      <c r="AU354025" s="31"/>
    </row>
    <row r="354057" spans="47:47">
      <c r="AU354057" s="31"/>
    </row>
    <row r="354089" spans="47:47">
      <c r="AU354089" s="31"/>
    </row>
    <row r="354121" spans="47:47">
      <c r="AU354121" s="31"/>
    </row>
    <row r="354153" spans="47:47">
      <c r="AU354153" s="31"/>
    </row>
    <row r="354185" spans="47:47">
      <c r="AU354185" s="31"/>
    </row>
    <row r="354217" spans="47:47">
      <c r="AU354217" s="31"/>
    </row>
    <row r="354249" spans="47:47">
      <c r="AU354249" s="31"/>
    </row>
    <row r="354281" spans="47:47">
      <c r="AU354281" s="31"/>
    </row>
    <row r="354313" spans="47:47">
      <c r="AU354313" s="31"/>
    </row>
    <row r="354345" spans="47:47">
      <c r="AU354345" s="31"/>
    </row>
    <row r="354377" spans="47:47">
      <c r="AU354377" s="31"/>
    </row>
    <row r="354409" spans="47:47">
      <c r="AU354409" s="31"/>
    </row>
    <row r="354441" spans="47:47">
      <c r="AU354441" s="31"/>
    </row>
    <row r="354473" spans="47:47">
      <c r="AU354473" s="31"/>
    </row>
    <row r="354505" spans="47:47">
      <c r="AU354505" s="31"/>
    </row>
    <row r="354537" spans="47:47">
      <c r="AU354537" s="31"/>
    </row>
    <row r="354569" spans="47:47">
      <c r="AU354569" s="31"/>
    </row>
    <row r="354601" spans="47:47">
      <c r="AU354601" s="31"/>
    </row>
    <row r="354633" spans="47:47">
      <c r="AU354633" s="31"/>
    </row>
    <row r="354665" spans="47:47">
      <c r="AU354665" s="31"/>
    </row>
    <row r="354697" spans="47:47">
      <c r="AU354697" s="31"/>
    </row>
    <row r="354729" spans="47:47">
      <c r="AU354729" s="31"/>
    </row>
    <row r="354761" spans="47:47">
      <c r="AU354761" s="31"/>
    </row>
    <row r="354793" spans="47:47">
      <c r="AU354793" s="31"/>
    </row>
    <row r="354825" spans="47:47">
      <c r="AU354825" s="31"/>
    </row>
    <row r="354857" spans="47:47">
      <c r="AU354857" s="31"/>
    </row>
    <row r="354889" spans="47:47">
      <c r="AU354889" s="31"/>
    </row>
    <row r="354921" spans="47:47">
      <c r="AU354921" s="31"/>
    </row>
    <row r="354953" spans="47:47">
      <c r="AU354953" s="31"/>
    </row>
    <row r="354985" spans="47:47">
      <c r="AU354985" s="31"/>
    </row>
    <row r="355017" spans="47:47">
      <c r="AU355017" s="31"/>
    </row>
    <row r="355049" spans="47:47">
      <c r="AU355049" s="31"/>
    </row>
    <row r="355081" spans="47:47">
      <c r="AU355081" s="31"/>
    </row>
    <row r="355113" spans="47:47">
      <c r="AU355113" s="31"/>
    </row>
    <row r="355145" spans="47:47">
      <c r="AU355145" s="31"/>
    </row>
    <row r="355177" spans="47:47">
      <c r="AU355177" s="31"/>
    </row>
    <row r="355209" spans="47:47">
      <c r="AU355209" s="31"/>
    </row>
    <row r="355241" spans="47:47">
      <c r="AU355241" s="31"/>
    </row>
    <row r="355273" spans="47:47">
      <c r="AU355273" s="31"/>
    </row>
    <row r="355305" spans="47:47">
      <c r="AU355305" s="31"/>
    </row>
    <row r="355337" spans="47:47">
      <c r="AU355337" s="31"/>
    </row>
    <row r="355369" spans="47:47">
      <c r="AU355369" s="31"/>
    </row>
    <row r="355401" spans="47:47">
      <c r="AU355401" s="31"/>
    </row>
    <row r="355433" spans="47:47">
      <c r="AU355433" s="31"/>
    </row>
    <row r="355465" spans="47:47">
      <c r="AU355465" s="31"/>
    </row>
    <row r="355497" spans="47:47">
      <c r="AU355497" s="31"/>
    </row>
    <row r="355529" spans="47:47">
      <c r="AU355529" s="31"/>
    </row>
    <row r="355561" spans="47:47">
      <c r="AU355561" s="31"/>
    </row>
    <row r="355593" spans="47:47">
      <c r="AU355593" s="31"/>
    </row>
    <row r="355625" spans="47:47">
      <c r="AU355625" s="31"/>
    </row>
    <row r="355657" spans="47:47">
      <c r="AU355657" s="31"/>
    </row>
    <row r="355689" spans="47:47">
      <c r="AU355689" s="31"/>
    </row>
    <row r="355721" spans="47:47">
      <c r="AU355721" s="31"/>
    </row>
    <row r="355753" spans="47:47">
      <c r="AU355753" s="31"/>
    </row>
    <row r="355785" spans="47:47">
      <c r="AU355785" s="31"/>
    </row>
    <row r="355817" spans="47:47">
      <c r="AU355817" s="31"/>
    </row>
    <row r="355849" spans="47:47">
      <c r="AU355849" s="31"/>
    </row>
    <row r="355881" spans="47:47">
      <c r="AU355881" s="31"/>
    </row>
    <row r="355913" spans="47:47">
      <c r="AU355913" s="31"/>
    </row>
    <row r="355945" spans="47:47">
      <c r="AU355945" s="31"/>
    </row>
    <row r="355977" spans="47:47">
      <c r="AU355977" s="31"/>
    </row>
    <row r="356009" spans="47:47">
      <c r="AU356009" s="31"/>
    </row>
    <row r="356041" spans="47:47">
      <c r="AU356041" s="31"/>
    </row>
    <row r="356073" spans="47:47">
      <c r="AU356073" s="31"/>
    </row>
    <row r="356105" spans="47:47">
      <c r="AU356105" s="31"/>
    </row>
    <row r="356137" spans="47:47">
      <c r="AU356137" s="31"/>
    </row>
    <row r="356169" spans="47:47">
      <c r="AU356169" s="31"/>
    </row>
    <row r="356201" spans="47:47">
      <c r="AU356201" s="31"/>
    </row>
    <row r="356233" spans="47:47">
      <c r="AU356233" s="31"/>
    </row>
    <row r="356265" spans="47:47">
      <c r="AU356265" s="31"/>
    </row>
    <row r="356297" spans="47:47">
      <c r="AU356297" s="31"/>
    </row>
    <row r="356329" spans="47:47">
      <c r="AU356329" s="31"/>
    </row>
    <row r="356361" spans="47:47">
      <c r="AU356361" s="31"/>
    </row>
    <row r="356393" spans="47:47">
      <c r="AU356393" s="31"/>
    </row>
    <row r="356425" spans="47:47">
      <c r="AU356425" s="31"/>
    </row>
    <row r="356457" spans="47:47">
      <c r="AU356457" s="31"/>
    </row>
    <row r="356489" spans="47:47">
      <c r="AU356489" s="31"/>
    </row>
    <row r="356521" spans="47:47">
      <c r="AU356521" s="31"/>
    </row>
    <row r="356553" spans="47:47">
      <c r="AU356553" s="31"/>
    </row>
    <row r="356585" spans="47:47">
      <c r="AU356585" s="31"/>
    </row>
    <row r="356617" spans="47:47">
      <c r="AU356617" s="31"/>
    </row>
    <row r="356649" spans="47:47">
      <c r="AU356649" s="31"/>
    </row>
    <row r="356681" spans="47:47">
      <c r="AU356681" s="31"/>
    </row>
    <row r="356713" spans="47:47">
      <c r="AU356713" s="31"/>
    </row>
    <row r="356745" spans="47:47">
      <c r="AU356745" s="31"/>
    </row>
    <row r="356777" spans="47:47">
      <c r="AU356777" s="31"/>
    </row>
    <row r="356809" spans="47:47">
      <c r="AU356809" s="31"/>
    </row>
    <row r="356841" spans="47:47">
      <c r="AU356841" s="31"/>
    </row>
    <row r="356873" spans="47:47">
      <c r="AU356873" s="31"/>
    </row>
    <row r="356905" spans="47:47">
      <c r="AU356905" s="31"/>
    </row>
    <row r="356937" spans="47:47">
      <c r="AU356937" s="31"/>
    </row>
    <row r="356969" spans="47:47">
      <c r="AU356969" s="31"/>
    </row>
    <row r="357001" spans="47:47">
      <c r="AU357001" s="31"/>
    </row>
    <row r="357033" spans="47:47">
      <c r="AU357033" s="31"/>
    </row>
    <row r="357065" spans="47:47">
      <c r="AU357065" s="31"/>
    </row>
    <row r="357097" spans="47:47">
      <c r="AU357097" s="31"/>
    </row>
    <row r="357129" spans="47:47">
      <c r="AU357129" s="31"/>
    </row>
    <row r="357161" spans="47:47">
      <c r="AU357161" s="31"/>
    </row>
    <row r="357193" spans="47:47">
      <c r="AU357193" s="31"/>
    </row>
    <row r="357225" spans="47:47">
      <c r="AU357225" s="31"/>
    </row>
    <row r="357257" spans="47:47">
      <c r="AU357257" s="31"/>
    </row>
    <row r="357289" spans="47:47">
      <c r="AU357289" s="31"/>
    </row>
    <row r="357321" spans="47:47">
      <c r="AU357321" s="31"/>
    </row>
    <row r="357353" spans="47:47">
      <c r="AU357353" s="31"/>
    </row>
    <row r="357385" spans="47:47">
      <c r="AU357385" s="31"/>
    </row>
    <row r="357417" spans="47:47">
      <c r="AU357417" s="31"/>
    </row>
    <row r="357449" spans="47:47">
      <c r="AU357449" s="31"/>
    </row>
    <row r="357481" spans="47:47">
      <c r="AU357481" s="31"/>
    </row>
    <row r="357513" spans="47:47">
      <c r="AU357513" s="31"/>
    </row>
    <row r="357545" spans="47:47">
      <c r="AU357545" s="31"/>
    </row>
    <row r="357577" spans="47:47">
      <c r="AU357577" s="31"/>
    </row>
    <row r="357609" spans="47:47">
      <c r="AU357609" s="31"/>
    </row>
    <row r="357641" spans="47:47">
      <c r="AU357641" s="31"/>
    </row>
    <row r="357673" spans="47:47">
      <c r="AU357673" s="31"/>
    </row>
    <row r="357705" spans="47:47">
      <c r="AU357705" s="31"/>
    </row>
    <row r="357737" spans="47:47">
      <c r="AU357737" s="31"/>
    </row>
    <row r="357769" spans="47:47">
      <c r="AU357769" s="31"/>
    </row>
    <row r="357801" spans="47:47">
      <c r="AU357801" s="31"/>
    </row>
    <row r="357833" spans="47:47">
      <c r="AU357833" s="31"/>
    </row>
    <row r="357865" spans="47:47">
      <c r="AU357865" s="31"/>
    </row>
    <row r="357897" spans="47:47">
      <c r="AU357897" s="31"/>
    </row>
    <row r="357929" spans="47:47">
      <c r="AU357929" s="31"/>
    </row>
    <row r="357961" spans="47:47">
      <c r="AU357961" s="31"/>
    </row>
    <row r="357993" spans="47:47">
      <c r="AU357993" s="31"/>
    </row>
    <row r="358025" spans="47:47">
      <c r="AU358025" s="31"/>
    </row>
    <row r="358057" spans="47:47">
      <c r="AU358057" s="31"/>
    </row>
    <row r="358089" spans="47:47">
      <c r="AU358089" s="31"/>
    </row>
    <row r="358121" spans="47:47">
      <c r="AU358121" s="31"/>
    </row>
    <row r="358153" spans="47:47">
      <c r="AU358153" s="31"/>
    </row>
    <row r="358185" spans="47:47">
      <c r="AU358185" s="31"/>
    </row>
    <row r="358217" spans="47:47">
      <c r="AU358217" s="31"/>
    </row>
    <row r="358249" spans="47:47">
      <c r="AU358249" s="31"/>
    </row>
    <row r="358281" spans="47:47">
      <c r="AU358281" s="31"/>
    </row>
    <row r="358313" spans="47:47">
      <c r="AU358313" s="31"/>
    </row>
    <row r="358345" spans="47:47">
      <c r="AU358345" s="31"/>
    </row>
    <row r="358377" spans="47:47">
      <c r="AU358377" s="31"/>
    </row>
    <row r="358409" spans="47:47">
      <c r="AU358409" s="31"/>
    </row>
    <row r="358441" spans="47:47">
      <c r="AU358441" s="31"/>
    </row>
    <row r="358473" spans="47:47">
      <c r="AU358473" s="31"/>
    </row>
    <row r="358505" spans="47:47">
      <c r="AU358505" s="31"/>
    </row>
    <row r="358537" spans="47:47">
      <c r="AU358537" s="31"/>
    </row>
    <row r="358569" spans="47:47">
      <c r="AU358569" s="31"/>
    </row>
    <row r="358601" spans="47:47">
      <c r="AU358601" s="31"/>
    </row>
    <row r="358633" spans="47:47">
      <c r="AU358633" s="31"/>
    </row>
    <row r="358665" spans="47:47">
      <c r="AU358665" s="31"/>
    </row>
    <row r="358697" spans="47:47">
      <c r="AU358697" s="31"/>
    </row>
    <row r="358729" spans="47:47">
      <c r="AU358729" s="31"/>
    </row>
    <row r="358761" spans="47:47">
      <c r="AU358761" s="31"/>
    </row>
    <row r="358793" spans="47:47">
      <c r="AU358793" s="31"/>
    </row>
    <row r="358825" spans="47:47">
      <c r="AU358825" s="31"/>
    </row>
    <row r="358857" spans="47:47">
      <c r="AU358857" s="31"/>
    </row>
    <row r="358889" spans="47:47">
      <c r="AU358889" s="31"/>
    </row>
    <row r="358921" spans="47:47">
      <c r="AU358921" s="31"/>
    </row>
    <row r="358953" spans="47:47">
      <c r="AU358953" s="31"/>
    </row>
    <row r="358985" spans="47:47">
      <c r="AU358985" s="31"/>
    </row>
    <row r="359017" spans="47:47">
      <c r="AU359017" s="31"/>
    </row>
    <row r="359049" spans="47:47">
      <c r="AU359049" s="31"/>
    </row>
    <row r="359081" spans="47:47">
      <c r="AU359081" s="31"/>
    </row>
    <row r="359113" spans="47:47">
      <c r="AU359113" s="31"/>
    </row>
    <row r="359145" spans="47:47">
      <c r="AU359145" s="31"/>
    </row>
    <row r="359177" spans="47:47">
      <c r="AU359177" s="31"/>
    </row>
    <row r="359209" spans="47:47">
      <c r="AU359209" s="31"/>
    </row>
    <row r="359241" spans="47:47">
      <c r="AU359241" s="31"/>
    </row>
    <row r="359273" spans="47:47">
      <c r="AU359273" s="31"/>
    </row>
    <row r="359305" spans="47:47">
      <c r="AU359305" s="31"/>
    </row>
    <row r="359337" spans="47:47">
      <c r="AU359337" s="31"/>
    </row>
    <row r="359369" spans="47:47">
      <c r="AU359369" s="31"/>
    </row>
    <row r="359401" spans="47:47">
      <c r="AU359401" s="31"/>
    </row>
    <row r="359433" spans="47:47">
      <c r="AU359433" s="31"/>
    </row>
    <row r="359465" spans="47:47">
      <c r="AU359465" s="31"/>
    </row>
    <row r="359497" spans="47:47">
      <c r="AU359497" s="31"/>
    </row>
    <row r="359529" spans="47:47">
      <c r="AU359529" s="31"/>
    </row>
    <row r="359561" spans="47:47">
      <c r="AU359561" s="31"/>
    </row>
    <row r="359593" spans="47:47">
      <c r="AU359593" s="31"/>
    </row>
    <row r="359625" spans="47:47">
      <c r="AU359625" s="31"/>
    </row>
    <row r="359657" spans="47:47">
      <c r="AU359657" s="31"/>
    </row>
    <row r="359689" spans="47:47">
      <c r="AU359689" s="31"/>
    </row>
    <row r="359721" spans="47:47">
      <c r="AU359721" s="31"/>
    </row>
    <row r="359753" spans="47:47">
      <c r="AU359753" s="31"/>
    </row>
    <row r="359785" spans="47:47">
      <c r="AU359785" s="31"/>
    </row>
    <row r="359817" spans="47:47">
      <c r="AU359817" s="31"/>
    </row>
    <row r="359849" spans="47:47">
      <c r="AU359849" s="31"/>
    </row>
    <row r="359881" spans="47:47">
      <c r="AU359881" s="31"/>
    </row>
    <row r="359913" spans="47:47">
      <c r="AU359913" s="31"/>
    </row>
    <row r="359945" spans="47:47">
      <c r="AU359945" s="31"/>
    </row>
    <row r="359977" spans="47:47">
      <c r="AU359977" s="31"/>
    </row>
    <row r="360009" spans="47:47">
      <c r="AU360009" s="31"/>
    </row>
    <row r="360041" spans="47:47">
      <c r="AU360041" s="31"/>
    </row>
    <row r="360073" spans="47:47">
      <c r="AU360073" s="31"/>
    </row>
    <row r="360105" spans="47:47">
      <c r="AU360105" s="31"/>
    </row>
    <row r="360137" spans="47:47">
      <c r="AU360137" s="31"/>
    </row>
    <row r="360169" spans="47:47">
      <c r="AU360169" s="31"/>
    </row>
    <row r="360201" spans="47:47">
      <c r="AU360201" s="31"/>
    </row>
    <row r="360233" spans="47:47">
      <c r="AU360233" s="31"/>
    </row>
    <row r="360265" spans="47:47">
      <c r="AU360265" s="31"/>
    </row>
    <row r="360297" spans="47:47">
      <c r="AU360297" s="31"/>
    </row>
    <row r="360329" spans="47:47">
      <c r="AU360329" s="31"/>
    </row>
    <row r="360361" spans="47:47">
      <c r="AU360361" s="31"/>
    </row>
    <row r="360393" spans="47:47">
      <c r="AU360393" s="31"/>
    </row>
    <row r="360425" spans="47:47">
      <c r="AU360425" s="31"/>
    </row>
    <row r="360457" spans="47:47">
      <c r="AU360457" s="31"/>
    </row>
    <row r="360489" spans="47:47">
      <c r="AU360489" s="31"/>
    </row>
    <row r="360521" spans="47:47">
      <c r="AU360521" s="31"/>
    </row>
    <row r="360553" spans="47:47">
      <c r="AU360553" s="31"/>
    </row>
    <row r="360585" spans="47:47">
      <c r="AU360585" s="31"/>
    </row>
    <row r="360617" spans="47:47">
      <c r="AU360617" s="31"/>
    </row>
    <row r="360649" spans="47:47">
      <c r="AU360649" s="31"/>
    </row>
    <row r="360681" spans="47:47">
      <c r="AU360681" s="31"/>
    </row>
    <row r="360713" spans="47:47">
      <c r="AU360713" s="31"/>
    </row>
    <row r="360745" spans="47:47">
      <c r="AU360745" s="31"/>
    </row>
    <row r="360777" spans="47:47">
      <c r="AU360777" s="31"/>
    </row>
    <row r="360809" spans="47:47">
      <c r="AU360809" s="31"/>
    </row>
    <row r="360841" spans="47:47">
      <c r="AU360841" s="31"/>
    </row>
    <row r="360873" spans="47:47">
      <c r="AU360873" s="31"/>
    </row>
    <row r="360905" spans="47:47">
      <c r="AU360905" s="31"/>
    </row>
    <row r="360937" spans="47:47">
      <c r="AU360937" s="31"/>
    </row>
    <row r="360969" spans="47:47">
      <c r="AU360969" s="31"/>
    </row>
    <row r="361001" spans="47:47">
      <c r="AU361001" s="31"/>
    </row>
    <row r="361033" spans="47:47">
      <c r="AU361033" s="31"/>
    </row>
    <row r="361065" spans="47:47">
      <c r="AU361065" s="31"/>
    </row>
    <row r="361097" spans="47:47">
      <c r="AU361097" s="31"/>
    </row>
    <row r="361129" spans="47:47">
      <c r="AU361129" s="31"/>
    </row>
    <row r="361161" spans="47:47">
      <c r="AU361161" s="31"/>
    </row>
    <row r="361193" spans="47:47">
      <c r="AU361193" s="31"/>
    </row>
    <row r="361225" spans="47:47">
      <c r="AU361225" s="31"/>
    </row>
    <row r="361257" spans="47:47">
      <c r="AU361257" s="31"/>
    </row>
    <row r="361289" spans="47:47">
      <c r="AU361289" s="31"/>
    </row>
    <row r="361321" spans="47:47">
      <c r="AU361321" s="31"/>
    </row>
    <row r="361353" spans="47:47">
      <c r="AU361353" s="31"/>
    </row>
    <row r="361385" spans="47:47">
      <c r="AU361385" s="31"/>
    </row>
    <row r="361417" spans="47:47">
      <c r="AU361417" s="31"/>
    </row>
    <row r="361449" spans="47:47">
      <c r="AU361449" s="31"/>
    </row>
    <row r="361481" spans="47:47">
      <c r="AU361481" s="31"/>
    </row>
    <row r="361513" spans="47:47">
      <c r="AU361513" s="31"/>
    </row>
    <row r="361545" spans="47:47">
      <c r="AU361545" s="31"/>
    </row>
    <row r="361577" spans="47:47">
      <c r="AU361577" s="31"/>
    </row>
    <row r="361609" spans="47:47">
      <c r="AU361609" s="31"/>
    </row>
    <row r="361641" spans="47:47">
      <c r="AU361641" s="31"/>
    </row>
    <row r="361673" spans="47:47">
      <c r="AU361673" s="31"/>
    </row>
    <row r="361705" spans="47:47">
      <c r="AU361705" s="31"/>
    </row>
    <row r="361737" spans="47:47">
      <c r="AU361737" s="31"/>
    </row>
    <row r="361769" spans="47:47">
      <c r="AU361769" s="31"/>
    </row>
    <row r="361801" spans="47:47">
      <c r="AU361801" s="31"/>
    </row>
    <row r="361833" spans="47:47">
      <c r="AU361833" s="31"/>
    </row>
    <row r="361865" spans="47:47">
      <c r="AU361865" s="31"/>
    </row>
    <row r="361897" spans="47:47">
      <c r="AU361897" s="31"/>
    </row>
    <row r="361929" spans="47:47">
      <c r="AU361929" s="31"/>
    </row>
    <row r="361961" spans="47:47">
      <c r="AU361961" s="31"/>
    </row>
    <row r="361993" spans="47:47">
      <c r="AU361993" s="31"/>
    </row>
    <row r="362025" spans="47:47">
      <c r="AU362025" s="31"/>
    </row>
    <row r="362057" spans="47:47">
      <c r="AU362057" s="31"/>
    </row>
    <row r="362089" spans="47:47">
      <c r="AU362089" s="31"/>
    </row>
    <row r="362121" spans="47:47">
      <c r="AU362121" s="31"/>
    </row>
    <row r="362153" spans="47:47">
      <c r="AU362153" s="31"/>
    </row>
    <row r="362185" spans="47:47">
      <c r="AU362185" s="31"/>
    </row>
    <row r="362217" spans="47:47">
      <c r="AU362217" s="31"/>
    </row>
    <row r="362249" spans="47:47">
      <c r="AU362249" s="31"/>
    </row>
    <row r="362281" spans="47:47">
      <c r="AU362281" s="31"/>
    </row>
    <row r="362313" spans="47:47">
      <c r="AU362313" s="31"/>
    </row>
    <row r="362345" spans="47:47">
      <c r="AU362345" s="31"/>
    </row>
    <row r="362377" spans="47:47">
      <c r="AU362377" s="31"/>
    </row>
    <row r="362409" spans="47:47">
      <c r="AU362409" s="31"/>
    </row>
    <row r="362441" spans="47:47">
      <c r="AU362441" s="31"/>
    </row>
    <row r="362473" spans="47:47">
      <c r="AU362473" s="31"/>
    </row>
    <row r="362505" spans="47:47">
      <c r="AU362505" s="31"/>
    </row>
    <row r="362537" spans="47:47">
      <c r="AU362537" s="31"/>
    </row>
    <row r="362569" spans="47:47">
      <c r="AU362569" s="31"/>
    </row>
    <row r="362601" spans="47:47">
      <c r="AU362601" s="31"/>
    </row>
    <row r="362633" spans="47:47">
      <c r="AU362633" s="31"/>
    </row>
    <row r="362665" spans="47:47">
      <c r="AU362665" s="31"/>
    </row>
    <row r="362697" spans="47:47">
      <c r="AU362697" s="31"/>
    </row>
    <row r="362729" spans="47:47">
      <c r="AU362729" s="31"/>
    </row>
    <row r="362761" spans="47:47">
      <c r="AU362761" s="31"/>
    </row>
    <row r="362793" spans="47:47">
      <c r="AU362793" s="31"/>
    </row>
    <row r="362825" spans="47:47">
      <c r="AU362825" s="31"/>
    </row>
    <row r="362857" spans="47:47">
      <c r="AU362857" s="31"/>
    </row>
    <row r="362889" spans="47:47">
      <c r="AU362889" s="31"/>
    </row>
    <row r="362921" spans="47:47">
      <c r="AU362921" s="31"/>
    </row>
    <row r="362953" spans="47:47">
      <c r="AU362953" s="31"/>
    </row>
    <row r="362985" spans="47:47">
      <c r="AU362985" s="31"/>
    </row>
    <row r="363017" spans="47:47">
      <c r="AU363017" s="31"/>
    </row>
    <row r="363049" spans="47:47">
      <c r="AU363049" s="31"/>
    </row>
    <row r="363081" spans="47:47">
      <c r="AU363081" s="31"/>
    </row>
    <row r="363113" spans="47:47">
      <c r="AU363113" s="31"/>
    </row>
    <row r="363145" spans="47:47">
      <c r="AU363145" s="31"/>
    </row>
    <row r="363177" spans="47:47">
      <c r="AU363177" s="31"/>
    </row>
    <row r="363209" spans="47:47">
      <c r="AU363209" s="31"/>
    </row>
    <row r="363241" spans="47:47">
      <c r="AU363241" s="31"/>
    </row>
    <row r="363273" spans="47:47">
      <c r="AU363273" s="31"/>
    </row>
    <row r="363305" spans="47:47">
      <c r="AU363305" s="31"/>
    </row>
    <row r="363337" spans="47:47">
      <c r="AU363337" s="31"/>
    </row>
    <row r="363369" spans="47:47">
      <c r="AU363369" s="31"/>
    </row>
    <row r="363401" spans="47:47">
      <c r="AU363401" s="31"/>
    </row>
    <row r="363433" spans="47:47">
      <c r="AU363433" s="31"/>
    </row>
    <row r="363465" spans="47:47">
      <c r="AU363465" s="31"/>
    </row>
    <row r="363497" spans="47:47">
      <c r="AU363497" s="31"/>
    </row>
    <row r="363529" spans="47:47">
      <c r="AU363529" s="31"/>
    </row>
    <row r="363561" spans="47:47">
      <c r="AU363561" s="31"/>
    </row>
    <row r="363593" spans="47:47">
      <c r="AU363593" s="31"/>
    </row>
    <row r="363625" spans="47:47">
      <c r="AU363625" s="31"/>
    </row>
    <row r="363657" spans="47:47">
      <c r="AU363657" s="31"/>
    </row>
    <row r="363689" spans="47:47">
      <c r="AU363689" s="31"/>
    </row>
    <row r="363721" spans="47:47">
      <c r="AU363721" s="31"/>
    </row>
    <row r="363753" spans="47:47">
      <c r="AU363753" s="31"/>
    </row>
    <row r="363785" spans="47:47">
      <c r="AU363785" s="31"/>
    </row>
    <row r="363817" spans="47:47">
      <c r="AU363817" s="31"/>
    </row>
    <row r="363849" spans="47:47">
      <c r="AU363849" s="31"/>
    </row>
    <row r="363881" spans="47:47">
      <c r="AU363881" s="31"/>
    </row>
    <row r="363913" spans="47:47">
      <c r="AU363913" s="31"/>
    </row>
    <row r="363945" spans="47:47">
      <c r="AU363945" s="31"/>
    </row>
    <row r="363977" spans="47:47">
      <c r="AU363977" s="31"/>
    </row>
    <row r="364009" spans="47:47">
      <c r="AU364009" s="31"/>
    </row>
    <row r="364041" spans="47:47">
      <c r="AU364041" s="31"/>
    </row>
    <row r="364073" spans="47:47">
      <c r="AU364073" s="31"/>
    </row>
    <row r="364105" spans="47:47">
      <c r="AU364105" s="31"/>
    </row>
    <row r="364137" spans="47:47">
      <c r="AU364137" s="31"/>
    </row>
    <row r="364169" spans="47:47">
      <c r="AU364169" s="31"/>
    </row>
    <row r="364201" spans="47:47">
      <c r="AU364201" s="31"/>
    </row>
    <row r="364233" spans="47:47">
      <c r="AU364233" s="31"/>
    </row>
    <row r="364265" spans="47:47">
      <c r="AU364265" s="31"/>
    </row>
    <row r="364297" spans="47:47">
      <c r="AU364297" s="31"/>
    </row>
    <row r="364329" spans="47:47">
      <c r="AU364329" s="31"/>
    </row>
    <row r="364361" spans="47:47">
      <c r="AU364361" s="31"/>
    </row>
    <row r="364393" spans="47:47">
      <c r="AU364393" s="31"/>
    </row>
    <row r="364425" spans="47:47">
      <c r="AU364425" s="31"/>
    </row>
    <row r="364457" spans="47:47">
      <c r="AU364457" s="31"/>
    </row>
    <row r="364489" spans="47:47">
      <c r="AU364489" s="31"/>
    </row>
    <row r="364521" spans="47:47">
      <c r="AU364521" s="31"/>
    </row>
    <row r="364553" spans="47:47">
      <c r="AU364553" s="31"/>
    </row>
    <row r="364585" spans="47:47">
      <c r="AU364585" s="31"/>
    </row>
    <row r="364617" spans="47:47">
      <c r="AU364617" s="31"/>
    </row>
    <row r="364649" spans="47:47">
      <c r="AU364649" s="31"/>
    </row>
    <row r="364681" spans="47:47">
      <c r="AU364681" s="31"/>
    </row>
    <row r="364713" spans="47:47">
      <c r="AU364713" s="31"/>
    </row>
    <row r="364745" spans="47:47">
      <c r="AU364745" s="31"/>
    </row>
    <row r="364777" spans="47:47">
      <c r="AU364777" s="31"/>
    </row>
    <row r="364809" spans="47:47">
      <c r="AU364809" s="31"/>
    </row>
    <row r="364841" spans="47:47">
      <c r="AU364841" s="31"/>
    </row>
    <row r="364873" spans="47:47">
      <c r="AU364873" s="31"/>
    </row>
    <row r="364905" spans="47:47">
      <c r="AU364905" s="31"/>
    </row>
    <row r="364937" spans="47:47">
      <c r="AU364937" s="31"/>
    </row>
    <row r="364969" spans="47:47">
      <c r="AU364969" s="31"/>
    </row>
    <row r="365001" spans="47:47">
      <c r="AU365001" s="31"/>
    </row>
    <row r="365033" spans="47:47">
      <c r="AU365033" s="31"/>
    </row>
    <row r="365065" spans="47:47">
      <c r="AU365065" s="31"/>
    </row>
    <row r="365097" spans="47:47">
      <c r="AU365097" s="31"/>
    </row>
    <row r="365129" spans="47:47">
      <c r="AU365129" s="31"/>
    </row>
    <row r="365161" spans="47:47">
      <c r="AU365161" s="31"/>
    </row>
    <row r="365193" spans="47:47">
      <c r="AU365193" s="31"/>
    </row>
    <row r="365225" spans="47:47">
      <c r="AU365225" s="31"/>
    </row>
    <row r="365257" spans="47:47">
      <c r="AU365257" s="31"/>
    </row>
    <row r="365289" spans="47:47">
      <c r="AU365289" s="31"/>
    </row>
    <row r="365321" spans="47:47">
      <c r="AU365321" s="31"/>
    </row>
    <row r="365353" spans="47:47">
      <c r="AU365353" s="31"/>
    </row>
    <row r="365385" spans="47:47">
      <c r="AU365385" s="31"/>
    </row>
    <row r="365417" spans="47:47">
      <c r="AU365417" s="31"/>
    </row>
    <row r="365449" spans="47:47">
      <c r="AU365449" s="31"/>
    </row>
    <row r="365481" spans="47:47">
      <c r="AU365481" s="31"/>
    </row>
    <row r="365513" spans="47:47">
      <c r="AU365513" s="31"/>
    </row>
    <row r="365545" spans="47:47">
      <c r="AU365545" s="31"/>
    </row>
    <row r="365577" spans="47:47">
      <c r="AU365577" s="31"/>
    </row>
    <row r="365609" spans="47:47">
      <c r="AU365609" s="31"/>
    </row>
    <row r="365641" spans="47:47">
      <c r="AU365641" s="31"/>
    </row>
    <row r="365673" spans="47:47">
      <c r="AU365673" s="31"/>
    </row>
    <row r="365705" spans="47:47">
      <c r="AU365705" s="31"/>
    </row>
    <row r="365737" spans="47:47">
      <c r="AU365737" s="31"/>
    </row>
    <row r="365769" spans="47:47">
      <c r="AU365769" s="31"/>
    </row>
    <row r="365801" spans="47:47">
      <c r="AU365801" s="31"/>
    </row>
    <row r="365833" spans="47:47">
      <c r="AU365833" s="31"/>
    </row>
    <row r="365865" spans="47:47">
      <c r="AU365865" s="31"/>
    </row>
    <row r="365897" spans="47:47">
      <c r="AU365897" s="31"/>
    </row>
    <row r="365929" spans="47:47">
      <c r="AU365929" s="31"/>
    </row>
    <row r="365961" spans="47:47">
      <c r="AU365961" s="31"/>
    </row>
    <row r="365993" spans="47:47">
      <c r="AU365993" s="31"/>
    </row>
    <row r="366025" spans="47:47">
      <c r="AU366025" s="31"/>
    </row>
    <row r="366057" spans="47:47">
      <c r="AU366057" s="31"/>
    </row>
    <row r="366089" spans="47:47">
      <c r="AU366089" s="31"/>
    </row>
    <row r="366121" spans="47:47">
      <c r="AU366121" s="31"/>
    </row>
    <row r="366153" spans="47:47">
      <c r="AU366153" s="31"/>
    </row>
    <row r="366185" spans="47:47">
      <c r="AU366185" s="31"/>
    </row>
    <row r="366217" spans="47:47">
      <c r="AU366217" s="31"/>
    </row>
    <row r="366249" spans="47:47">
      <c r="AU366249" s="31"/>
    </row>
    <row r="366281" spans="47:47">
      <c r="AU366281" s="31"/>
    </row>
    <row r="366313" spans="47:47">
      <c r="AU366313" s="31"/>
    </row>
    <row r="366345" spans="47:47">
      <c r="AU366345" s="31"/>
    </row>
    <row r="366377" spans="47:47">
      <c r="AU366377" s="31"/>
    </row>
    <row r="366409" spans="47:47">
      <c r="AU366409" s="31"/>
    </row>
    <row r="366441" spans="47:47">
      <c r="AU366441" s="31"/>
    </row>
    <row r="366473" spans="47:47">
      <c r="AU366473" s="31"/>
    </row>
    <row r="366505" spans="47:47">
      <c r="AU366505" s="31"/>
    </row>
    <row r="366537" spans="47:47">
      <c r="AU366537" s="31"/>
    </row>
    <row r="366569" spans="47:47">
      <c r="AU366569" s="31"/>
    </row>
    <row r="366601" spans="47:47">
      <c r="AU366601" s="31"/>
    </row>
    <row r="366633" spans="47:47">
      <c r="AU366633" s="31"/>
    </row>
    <row r="366665" spans="47:47">
      <c r="AU366665" s="31"/>
    </row>
    <row r="366697" spans="47:47">
      <c r="AU366697" s="31"/>
    </row>
    <row r="366729" spans="47:47">
      <c r="AU366729" s="31"/>
    </row>
    <row r="366761" spans="47:47">
      <c r="AU366761" s="31"/>
    </row>
    <row r="366793" spans="47:47">
      <c r="AU366793" s="31"/>
    </row>
    <row r="366825" spans="47:47">
      <c r="AU366825" s="31"/>
    </row>
    <row r="366857" spans="47:47">
      <c r="AU366857" s="31"/>
    </row>
    <row r="366889" spans="47:47">
      <c r="AU366889" s="31"/>
    </row>
    <row r="366921" spans="47:47">
      <c r="AU366921" s="31"/>
    </row>
    <row r="366953" spans="47:47">
      <c r="AU366953" s="31"/>
    </row>
    <row r="366985" spans="47:47">
      <c r="AU366985" s="31"/>
    </row>
    <row r="367017" spans="47:47">
      <c r="AU367017" s="31"/>
    </row>
    <row r="367049" spans="47:47">
      <c r="AU367049" s="31"/>
    </row>
    <row r="367081" spans="47:47">
      <c r="AU367081" s="31"/>
    </row>
    <row r="367113" spans="47:47">
      <c r="AU367113" s="31"/>
    </row>
    <row r="367145" spans="47:47">
      <c r="AU367145" s="31"/>
    </row>
    <row r="367177" spans="47:47">
      <c r="AU367177" s="31"/>
    </row>
    <row r="367209" spans="47:47">
      <c r="AU367209" s="31"/>
    </row>
    <row r="367241" spans="47:47">
      <c r="AU367241" s="31"/>
    </row>
    <row r="367273" spans="47:47">
      <c r="AU367273" s="31"/>
    </row>
    <row r="367305" spans="47:47">
      <c r="AU367305" s="31"/>
    </row>
    <row r="367337" spans="47:47">
      <c r="AU367337" s="31"/>
    </row>
    <row r="367369" spans="47:47">
      <c r="AU367369" s="31"/>
    </row>
    <row r="367401" spans="47:47">
      <c r="AU367401" s="31"/>
    </row>
    <row r="367433" spans="47:47">
      <c r="AU367433" s="31"/>
    </row>
    <row r="367465" spans="47:47">
      <c r="AU367465" s="31"/>
    </row>
    <row r="367497" spans="47:47">
      <c r="AU367497" s="31"/>
    </row>
    <row r="367529" spans="47:47">
      <c r="AU367529" s="31"/>
    </row>
    <row r="367561" spans="47:47">
      <c r="AU367561" s="31"/>
    </row>
    <row r="367593" spans="47:47">
      <c r="AU367593" s="31"/>
    </row>
    <row r="367625" spans="47:47">
      <c r="AU367625" s="31"/>
    </row>
    <row r="367657" spans="47:47">
      <c r="AU367657" s="31"/>
    </row>
    <row r="367689" spans="47:47">
      <c r="AU367689" s="31"/>
    </row>
    <row r="367721" spans="47:47">
      <c r="AU367721" s="31"/>
    </row>
    <row r="367753" spans="47:47">
      <c r="AU367753" s="31"/>
    </row>
    <row r="367785" spans="47:47">
      <c r="AU367785" s="31"/>
    </row>
    <row r="367817" spans="47:47">
      <c r="AU367817" s="31"/>
    </row>
    <row r="367849" spans="47:47">
      <c r="AU367849" s="31"/>
    </row>
    <row r="367881" spans="47:47">
      <c r="AU367881" s="31"/>
    </row>
    <row r="367913" spans="47:47">
      <c r="AU367913" s="31"/>
    </row>
    <row r="367945" spans="47:47">
      <c r="AU367945" s="31"/>
    </row>
    <row r="367977" spans="47:47">
      <c r="AU367977" s="31"/>
    </row>
    <row r="368009" spans="47:47">
      <c r="AU368009" s="31"/>
    </row>
    <row r="368041" spans="47:47">
      <c r="AU368041" s="31"/>
    </row>
    <row r="368073" spans="47:47">
      <c r="AU368073" s="31"/>
    </row>
    <row r="368105" spans="47:47">
      <c r="AU368105" s="31"/>
    </row>
    <row r="368137" spans="47:47">
      <c r="AU368137" s="31"/>
    </row>
    <row r="368169" spans="47:47">
      <c r="AU368169" s="31"/>
    </row>
    <row r="368201" spans="47:47">
      <c r="AU368201" s="31"/>
    </row>
    <row r="368233" spans="47:47">
      <c r="AU368233" s="31"/>
    </row>
    <row r="368265" spans="47:47">
      <c r="AU368265" s="31"/>
    </row>
    <row r="368297" spans="47:47">
      <c r="AU368297" s="31"/>
    </row>
    <row r="368329" spans="47:47">
      <c r="AU368329" s="31"/>
    </row>
    <row r="368361" spans="47:47">
      <c r="AU368361" s="31"/>
    </row>
    <row r="368393" spans="47:47">
      <c r="AU368393" s="31"/>
    </row>
    <row r="368425" spans="47:47">
      <c r="AU368425" s="31"/>
    </row>
    <row r="368457" spans="47:47">
      <c r="AU368457" s="31"/>
    </row>
    <row r="368489" spans="47:47">
      <c r="AU368489" s="31"/>
    </row>
    <row r="368521" spans="47:47">
      <c r="AU368521" s="31"/>
    </row>
    <row r="368553" spans="47:47">
      <c r="AU368553" s="31"/>
    </row>
    <row r="368585" spans="47:47">
      <c r="AU368585" s="31"/>
    </row>
    <row r="368617" spans="47:47">
      <c r="AU368617" s="31"/>
    </row>
    <row r="368649" spans="47:47">
      <c r="AU368649" s="31"/>
    </row>
    <row r="368681" spans="47:47">
      <c r="AU368681" s="31"/>
    </row>
    <row r="368713" spans="47:47">
      <c r="AU368713" s="31"/>
    </row>
    <row r="368745" spans="47:47">
      <c r="AU368745" s="31"/>
    </row>
    <row r="368777" spans="47:47">
      <c r="AU368777" s="31"/>
    </row>
    <row r="368809" spans="47:47">
      <c r="AU368809" s="31"/>
    </row>
    <row r="368841" spans="47:47">
      <c r="AU368841" s="31"/>
    </row>
    <row r="368873" spans="47:47">
      <c r="AU368873" s="31"/>
    </row>
    <row r="368905" spans="47:47">
      <c r="AU368905" s="31"/>
    </row>
    <row r="368937" spans="47:47">
      <c r="AU368937" s="31"/>
    </row>
    <row r="368969" spans="47:47">
      <c r="AU368969" s="31"/>
    </row>
    <row r="369001" spans="47:47">
      <c r="AU369001" s="31"/>
    </row>
    <row r="369033" spans="47:47">
      <c r="AU369033" s="31"/>
    </row>
    <row r="369065" spans="47:47">
      <c r="AU369065" s="31"/>
    </row>
    <row r="369097" spans="47:47">
      <c r="AU369097" s="31"/>
    </row>
    <row r="369129" spans="47:47">
      <c r="AU369129" s="31"/>
    </row>
    <row r="369161" spans="47:47">
      <c r="AU369161" s="31"/>
    </row>
    <row r="369193" spans="47:47">
      <c r="AU369193" s="31"/>
    </row>
    <row r="369225" spans="47:47">
      <c r="AU369225" s="31"/>
    </row>
    <row r="369257" spans="47:47">
      <c r="AU369257" s="31"/>
    </row>
    <row r="369289" spans="47:47">
      <c r="AU369289" s="31"/>
    </row>
    <row r="369321" spans="47:47">
      <c r="AU369321" s="31"/>
    </row>
    <row r="369353" spans="47:47">
      <c r="AU369353" s="31"/>
    </row>
    <row r="369385" spans="47:47">
      <c r="AU369385" s="31"/>
    </row>
    <row r="369417" spans="47:47">
      <c r="AU369417" s="31"/>
    </row>
    <row r="369449" spans="47:47">
      <c r="AU369449" s="31"/>
    </row>
    <row r="369481" spans="47:47">
      <c r="AU369481" s="31"/>
    </row>
    <row r="369513" spans="47:47">
      <c r="AU369513" s="31"/>
    </row>
    <row r="369545" spans="47:47">
      <c r="AU369545" s="31"/>
    </row>
    <row r="369577" spans="47:47">
      <c r="AU369577" s="31"/>
    </row>
    <row r="369609" spans="47:47">
      <c r="AU369609" s="31"/>
    </row>
    <row r="369641" spans="47:47">
      <c r="AU369641" s="31"/>
    </row>
    <row r="369673" spans="47:47">
      <c r="AU369673" s="31"/>
    </row>
    <row r="369705" spans="47:47">
      <c r="AU369705" s="31"/>
    </row>
    <row r="369737" spans="47:47">
      <c r="AU369737" s="31"/>
    </row>
    <row r="369769" spans="47:47">
      <c r="AU369769" s="31"/>
    </row>
    <row r="369801" spans="47:47">
      <c r="AU369801" s="31"/>
    </row>
    <row r="369833" spans="47:47">
      <c r="AU369833" s="31"/>
    </row>
    <row r="369865" spans="47:47">
      <c r="AU369865" s="31"/>
    </row>
    <row r="369897" spans="47:47">
      <c r="AU369897" s="31"/>
    </row>
    <row r="369929" spans="47:47">
      <c r="AU369929" s="31"/>
    </row>
    <row r="369961" spans="47:47">
      <c r="AU369961" s="31"/>
    </row>
    <row r="369993" spans="47:47">
      <c r="AU369993" s="31"/>
    </row>
    <row r="370025" spans="47:47">
      <c r="AU370025" s="31"/>
    </row>
    <row r="370057" spans="47:47">
      <c r="AU370057" s="31"/>
    </row>
    <row r="370089" spans="47:47">
      <c r="AU370089" s="31"/>
    </row>
    <row r="370121" spans="47:47">
      <c r="AU370121" s="31"/>
    </row>
    <row r="370153" spans="47:47">
      <c r="AU370153" s="31"/>
    </row>
    <row r="370185" spans="47:47">
      <c r="AU370185" s="31"/>
    </row>
    <row r="370217" spans="47:47">
      <c r="AU370217" s="31"/>
    </row>
    <row r="370249" spans="47:47">
      <c r="AU370249" s="31"/>
    </row>
    <row r="370281" spans="47:47">
      <c r="AU370281" s="31"/>
    </row>
    <row r="370313" spans="47:47">
      <c r="AU370313" s="31"/>
    </row>
    <row r="370345" spans="47:47">
      <c r="AU370345" s="31"/>
    </row>
    <row r="370377" spans="47:47">
      <c r="AU370377" s="31"/>
    </row>
    <row r="370409" spans="47:47">
      <c r="AU370409" s="31"/>
    </row>
    <row r="370441" spans="47:47">
      <c r="AU370441" s="31"/>
    </row>
    <row r="370473" spans="47:47">
      <c r="AU370473" s="31"/>
    </row>
    <row r="370505" spans="47:47">
      <c r="AU370505" s="31"/>
    </row>
    <row r="370537" spans="47:47">
      <c r="AU370537" s="31"/>
    </row>
    <row r="370569" spans="47:47">
      <c r="AU370569" s="31"/>
    </row>
    <row r="370601" spans="47:47">
      <c r="AU370601" s="31"/>
    </row>
    <row r="370633" spans="47:47">
      <c r="AU370633" s="31"/>
    </row>
    <row r="370665" spans="47:47">
      <c r="AU370665" s="31"/>
    </row>
    <row r="370697" spans="47:47">
      <c r="AU370697" s="31"/>
    </row>
    <row r="370729" spans="47:47">
      <c r="AU370729" s="31"/>
    </row>
    <row r="370761" spans="47:47">
      <c r="AU370761" s="31"/>
    </row>
    <row r="370793" spans="47:47">
      <c r="AU370793" s="31"/>
    </row>
    <row r="370825" spans="47:47">
      <c r="AU370825" s="31"/>
    </row>
    <row r="370857" spans="47:47">
      <c r="AU370857" s="31"/>
    </row>
    <row r="370889" spans="47:47">
      <c r="AU370889" s="31"/>
    </row>
    <row r="370921" spans="47:47">
      <c r="AU370921" s="31"/>
    </row>
    <row r="370953" spans="47:47">
      <c r="AU370953" s="31"/>
    </row>
    <row r="370985" spans="47:47">
      <c r="AU370985" s="31"/>
    </row>
    <row r="371017" spans="47:47">
      <c r="AU371017" s="31"/>
    </row>
    <row r="371049" spans="47:47">
      <c r="AU371049" s="31"/>
    </row>
    <row r="371081" spans="47:47">
      <c r="AU371081" s="31"/>
    </row>
    <row r="371113" spans="47:47">
      <c r="AU371113" s="31"/>
    </row>
    <row r="371145" spans="47:47">
      <c r="AU371145" s="31"/>
    </row>
    <row r="371177" spans="47:47">
      <c r="AU371177" s="31"/>
    </row>
    <row r="371209" spans="47:47">
      <c r="AU371209" s="31"/>
    </row>
    <row r="371241" spans="47:47">
      <c r="AU371241" s="31"/>
    </row>
    <row r="371273" spans="47:47">
      <c r="AU371273" s="31"/>
    </row>
    <row r="371305" spans="47:47">
      <c r="AU371305" s="31"/>
    </row>
    <row r="371337" spans="47:47">
      <c r="AU371337" s="31"/>
    </row>
    <row r="371369" spans="47:47">
      <c r="AU371369" s="31"/>
    </row>
    <row r="371401" spans="47:47">
      <c r="AU371401" s="31"/>
    </row>
    <row r="371433" spans="47:47">
      <c r="AU371433" s="31"/>
    </row>
    <row r="371465" spans="47:47">
      <c r="AU371465" s="31"/>
    </row>
    <row r="371497" spans="47:47">
      <c r="AU371497" s="31"/>
    </row>
    <row r="371529" spans="47:47">
      <c r="AU371529" s="31"/>
    </row>
    <row r="371561" spans="47:47">
      <c r="AU371561" s="31"/>
    </row>
    <row r="371593" spans="47:47">
      <c r="AU371593" s="31"/>
    </row>
    <row r="371625" spans="47:47">
      <c r="AU371625" s="31"/>
    </row>
    <row r="371657" spans="47:47">
      <c r="AU371657" s="31"/>
    </row>
    <row r="371689" spans="47:47">
      <c r="AU371689" s="31"/>
    </row>
    <row r="371721" spans="47:47">
      <c r="AU371721" s="31"/>
    </row>
    <row r="371753" spans="47:47">
      <c r="AU371753" s="31"/>
    </row>
    <row r="371785" spans="47:47">
      <c r="AU371785" s="31"/>
    </row>
    <row r="371817" spans="47:47">
      <c r="AU371817" s="31"/>
    </row>
    <row r="371849" spans="47:47">
      <c r="AU371849" s="31"/>
    </row>
    <row r="371881" spans="47:47">
      <c r="AU371881" s="31"/>
    </row>
    <row r="371913" spans="47:47">
      <c r="AU371913" s="31"/>
    </row>
    <row r="371945" spans="47:47">
      <c r="AU371945" s="31"/>
    </row>
    <row r="371977" spans="47:47">
      <c r="AU371977" s="31"/>
    </row>
    <row r="372009" spans="47:47">
      <c r="AU372009" s="31"/>
    </row>
    <row r="372041" spans="47:47">
      <c r="AU372041" s="31"/>
    </row>
    <row r="372073" spans="47:47">
      <c r="AU372073" s="31"/>
    </row>
    <row r="372105" spans="47:47">
      <c r="AU372105" s="31"/>
    </row>
    <row r="372137" spans="47:47">
      <c r="AU372137" s="31"/>
    </row>
    <row r="372169" spans="47:47">
      <c r="AU372169" s="31"/>
    </row>
    <row r="372201" spans="47:47">
      <c r="AU372201" s="31"/>
    </row>
    <row r="372233" spans="47:47">
      <c r="AU372233" s="31"/>
    </row>
    <row r="372265" spans="47:47">
      <c r="AU372265" s="31"/>
    </row>
    <row r="372297" spans="47:47">
      <c r="AU372297" s="31"/>
    </row>
    <row r="372329" spans="47:47">
      <c r="AU372329" s="31"/>
    </row>
    <row r="372361" spans="47:47">
      <c r="AU372361" s="31"/>
    </row>
    <row r="372393" spans="47:47">
      <c r="AU372393" s="31"/>
    </row>
    <row r="372425" spans="47:47">
      <c r="AU372425" s="31"/>
    </row>
    <row r="372457" spans="47:47">
      <c r="AU372457" s="31"/>
    </row>
    <row r="372489" spans="47:47">
      <c r="AU372489" s="31"/>
    </row>
    <row r="372521" spans="47:47">
      <c r="AU372521" s="31"/>
    </row>
    <row r="372553" spans="47:47">
      <c r="AU372553" s="31"/>
    </row>
    <row r="372585" spans="47:47">
      <c r="AU372585" s="31"/>
    </row>
    <row r="372617" spans="47:47">
      <c r="AU372617" s="31"/>
    </row>
    <row r="372649" spans="47:47">
      <c r="AU372649" s="31"/>
    </row>
    <row r="372681" spans="47:47">
      <c r="AU372681" s="31"/>
    </row>
    <row r="372713" spans="47:47">
      <c r="AU372713" s="31"/>
    </row>
    <row r="372745" spans="47:47">
      <c r="AU372745" s="31"/>
    </row>
    <row r="372777" spans="47:47">
      <c r="AU372777" s="31"/>
    </row>
    <row r="372809" spans="47:47">
      <c r="AU372809" s="31"/>
    </row>
    <row r="372841" spans="47:47">
      <c r="AU372841" s="31"/>
    </row>
    <row r="372873" spans="47:47">
      <c r="AU372873" s="31"/>
    </row>
    <row r="372905" spans="47:47">
      <c r="AU372905" s="31"/>
    </row>
    <row r="372937" spans="47:47">
      <c r="AU372937" s="31"/>
    </row>
    <row r="372969" spans="47:47">
      <c r="AU372969" s="31"/>
    </row>
    <row r="373001" spans="47:47">
      <c r="AU373001" s="31"/>
    </row>
    <row r="373033" spans="47:47">
      <c r="AU373033" s="31"/>
    </row>
    <row r="373065" spans="47:47">
      <c r="AU373065" s="31"/>
    </row>
    <row r="373097" spans="47:47">
      <c r="AU373097" s="31"/>
    </row>
    <row r="373129" spans="47:47">
      <c r="AU373129" s="31"/>
    </row>
    <row r="373161" spans="47:47">
      <c r="AU373161" s="31"/>
    </row>
    <row r="373193" spans="47:47">
      <c r="AU373193" s="31"/>
    </row>
    <row r="373225" spans="47:47">
      <c r="AU373225" s="31"/>
    </row>
    <row r="373257" spans="47:47">
      <c r="AU373257" s="31"/>
    </row>
    <row r="373289" spans="47:47">
      <c r="AU373289" s="31"/>
    </row>
    <row r="373321" spans="47:47">
      <c r="AU373321" s="31"/>
    </row>
    <row r="373353" spans="47:47">
      <c r="AU373353" s="31"/>
    </row>
    <row r="373385" spans="47:47">
      <c r="AU373385" s="31"/>
    </row>
    <row r="373417" spans="47:47">
      <c r="AU373417" s="31"/>
    </row>
    <row r="373449" spans="47:47">
      <c r="AU373449" s="31"/>
    </row>
    <row r="373481" spans="47:47">
      <c r="AU373481" s="31"/>
    </row>
    <row r="373513" spans="47:47">
      <c r="AU373513" s="31"/>
    </row>
    <row r="373545" spans="47:47">
      <c r="AU373545" s="31"/>
    </row>
    <row r="373577" spans="47:47">
      <c r="AU373577" s="31"/>
    </row>
    <row r="373609" spans="47:47">
      <c r="AU373609" s="31"/>
    </row>
    <row r="373641" spans="47:47">
      <c r="AU373641" s="31"/>
    </row>
    <row r="373673" spans="47:47">
      <c r="AU373673" s="31"/>
    </row>
    <row r="373705" spans="47:47">
      <c r="AU373705" s="31"/>
    </row>
    <row r="373737" spans="47:47">
      <c r="AU373737" s="31"/>
    </row>
    <row r="373769" spans="47:47">
      <c r="AU373769" s="31"/>
    </row>
    <row r="373801" spans="47:47">
      <c r="AU373801" s="31"/>
    </row>
    <row r="373833" spans="47:47">
      <c r="AU373833" s="31"/>
    </row>
    <row r="373865" spans="47:47">
      <c r="AU373865" s="31"/>
    </row>
    <row r="373897" spans="47:47">
      <c r="AU373897" s="31"/>
    </row>
    <row r="373929" spans="47:47">
      <c r="AU373929" s="31"/>
    </row>
    <row r="373961" spans="47:47">
      <c r="AU373961" s="31"/>
    </row>
    <row r="373993" spans="47:47">
      <c r="AU373993" s="31"/>
    </row>
    <row r="374025" spans="47:47">
      <c r="AU374025" s="31"/>
    </row>
    <row r="374057" spans="47:47">
      <c r="AU374057" s="31"/>
    </row>
    <row r="374089" spans="47:47">
      <c r="AU374089" s="31"/>
    </row>
    <row r="374121" spans="47:47">
      <c r="AU374121" s="31"/>
    </row>
    <row r="374153" spans="47:47">
      <c r="AU374153" s="31"/>
    </row>
    <row r="374185" spans="47:47">
      <c r="AU374185" s="31"/>
    </row>
    <row r="374217" spans="47:47">
      <c r="AU374217" s="31"/>
    </row>
    <row r="374249" spans="47:47">
      <c r="AU374249" s="31"/>
    </row>
    <row r="374281" spans="47:47">
      <c r="AU374281" s="31"/>
    </row>
    <row r="374313" spans="47:47">
      <c r="AU374313" s="31"/>
    </row>
    <row r="374345" spans="47:47">
      <c r="AU374345" s="31"/>
    </row>
    <row r="374377" spans="47:47">
      <c r="AU374377" s="31"/>
    </row>
    <row r="374409" spans="47:47">
      <c r="AU374409" s="31"/>
    </row>
    <row r="374441" spans="47:47">
      <c r="AU374441" s="31"/>
    </row>
    <row r="374473" spans="47:47">
      <c r="AU374473" s="31"/>
    </row>
    <row r="374505" spans="47:47">
      <c r="AU374505" s="31"/>
    </row>
    <row r="374537" spans="47:47">
      <c r="AU374537" s="31"/>
    </row>
    <row r="374569" spans="47:47">
      <c r="AU374569" s="31"/>
    </row>
    <row r="374601" spans="47:47">
      <c r="AU374601" s="31"/>
    </row>
    <row r="374633" spans="47:47">
      <c r="AU374633" s="31"/>
    </row>
    <row r="374665" spans="47:47">
      <c r="AU374665" s="31"/>
    </row>
    <row r="374697" spans="47:47">
      <c r="AU374697" s="31"/>
    </row>
    <row r="374729" spans="47:47">
      <c r="AU374729" s="31"/>
    </row>
    <row r="374761" spans="47:47">
      <c r="AU374761" s="31"/>
    </row>
    <row r="374793" spans="47:47">
      <c r="AU374793" s="31"/>
    </row>
    <row r="374825" spans="47:47">
      <c r="AU374825" s="31"/>
    </row>
    <row r="374857" spans="47:47">
      <c r="AU374857" s="31"/>
    </row>
    <row r="374889" spans="47:47">
      <c r="AU374889" s="31"/>
    </row>
    <row r="374921" spans="47:47">
      <c r="AU374921" s="31"/>
    </row>
    <row r="374953" spans="47:47">
      <c r="AU374953" s="31"/>
    </row>
    <row r="374985" spans="47:47">
      <c r="AU374985" s="31"/>
    </row>
    <row r="375017" spans="47:47">
      <c r="AU375017" s="31"/>
    </row>
    <row r="375049" spans="47:47">
      <c r="AU375049" s="31"/>
    </row>
    <row r="375081" spans="47:47">
      <c r="AU375081" s="31"/>
    </row>
    <row r="375113" spans="47:47">
      <c r="AU375113" s="31"/>
    </row>
    <row r="375145" spans="47:47">
      <c r="AU375145" s="31"/>
    </row>
    <row r="375177" spans="47:47">
      <c r="AU375177" s="31"/>
    </row>
    <row r="375209" spans="47:47">
      <c r="AU375209" s="31"/>
    </row>
    <row r="375241" spans="47:47">
      <c r="AU375241" s="31"/>
    </row>
    <row r="375273" spans="47:47">
      <c r="AU375273" s="31"/>
    </row>
    <row r="375305" spans="47:47">
      <c r="AU375305" s="31"/>
    </row>
    <row r="375337" spans="47:47">
      <c r="AU375337" s="31"/>
    </row>
    <row r="375369" spans="47:47">
      <c r="AU375369" s="31"/>
    </row>
    <row r="375401" spans="47:47">
      <c r="AU375401" s="31"/>
    </row>
    <row r="375433" spans="47:47">
      <c r="AU375433" s="31"/>
    </row>
    <row r="375465" spans="47:47">
      <c r="AU375465" s="31"/>
    </row>
    <row r="375497" spans="47:47">
      <c r="AU375497" s="31"/>
    </row>
    <row r="375529" spans="47:47">
      <c r="AU375529" s="31"/>
    </row>
    <row r="375561" spans="47:47">
      <c r="AU375561" s="31"/>
    </row>
    <row r="375593" spans="47:47">
      <c r="AU375593" s="31"/>
    </row>
    <row r="375625" spans="47:47">
      <c r="AU375625" s="31"/>
    </row>
    <row r="375657" spans="47:47">
      <c r="AU375657" s="31"/>
    </row>
    <row r="375689" spans="47:47">
      <c r="AU375689" s="31"/>
    </row>
    <row r="375721" spans="47:47">
      <c r="AU375721" s="31"/>
    </row>
    <row r="375753" spans="47:47">
      <c r="AU375753" s="31"/>
    </row>
    <row r="375785" spans="47:47">
      <c r="AU375785" s="31"/>
    </row>
    <row r="375817" spans="47:47">
      <c r="AU375817" s="31"/>
    </row>
    <row r="375849" spans="47:47">
      <c r="AU375849" s="31"/>
    </row>
    <row r="375881" spans="47:47">
      <c r="AU375881" s="31"/>
    </row>
    <row r="375913" spans="47:47">
      <c r="AU375913" s="31"/>
    </row>
    <row r="375945" spans="47:47">
      <c r="AU375945" s="31"/>
    </row>
    <row r="375977" spans="47:47">
      <c r="AU375977" s="31"/>
    </row>
    <row r="376009" spans="47:47">
      <c r="AU376009" s="31"/>
    </row>
    <row r="376041" spans="47:47">
      <c r="AU376041" s="31"/>
    </row>
    <row r="376073" spans="47:47">
      <c r="AU376073" s="31"/>
    </row>
    <row r="376105" spans="47:47">
      <c r="AU376105" s="31"/>
    </row>
    <row r="376137" spans="47:47">
      <c r="AU376137" s="31"/>
    </row>
    <row r="376169" spans="47:47">
      <c r="AU376169" s="31"/>
    </row>
    <row r="376201" spans="47:47">
      <c r="AU376201" s="31"/>
    </row>
    <row r="376233" spans="47:47">
      <c r="AU376233" s="31"/>
    </row>
    <row r="376265" spans="47:47">
      <c r="AU376265" s="31"/>
    </row>
    <row r="376297" spans="47:47">
      <c r="AU376297" s="31"/>
    </row>
    <row r="376329" spans="47:47">
      <c r="AU376329" s="31"/>
    </row>
    <row r="376361" spans="47:47">
      <c r="AU376361" s="31"/>
    </row>
    <row r="376393" spans="47:47">
      <c r="AU376393" s="31"/>
    </row>
    <row r="376425" spans="47:47">
      <c r="AU376425" s="31"/>
    </row>
    <row r="376457" spans="47:47">
      <c r="AU376457" s="31"/>
    </row>
    <row r="376489" spans="47:47">
      <c r="AU376489" s="31"/>
    </row>
    <row r="376521" spans="47:47">
      <c r="AU376521" s="31"/>
    </row>
    <row r="376553" spans="47:47">
      <c r="AU376553" s="31"/>
    </row>
    <row r="376585" spans="47:47">
      <c r="AU376585" s="31"/>
    </row>
    <row r="376617" spans="47:47">
      <c r="AU376617" s="31"/>
    </row>
    <row r="376649" spans="47:47">
      <c r="AU376649" s="31"/>
    </row>
    <row r="376681" spans="47:47">
      <c r="AU376681" s="31"/>
    </row>
    <row r="376713" spans="47:47">
      <c r="AU376713" s="31"/>
    </row>
    <row r="376745" spans="47:47">
      <c r="AU376745" s="31"/>
    </row>
    <row r="376777" spans="47:47">
      <c r="AU376777" s="31"/>
    </row>
    <row r="376809" spans="47:47">
      <c r="AU376809" s="31"/>
    </row>
    <row r="376841" spans="47:47">
      <c r="AU376841" s="31"/>
    </row>
    <row r="376873" spans="47:47">
      <c r="AU376873" s="31"/>
    </row>
    <row r="376905" spans="47:47">
      <c r="AU376905" s="31"/>
    </row>
    <row r="376937" spans="47:47">
      <c r="AU376937" s="31"/>
    </row>
    <row r="376969" spans="47:47">
      <c r="AU376969" s="31"/>
    </row>
    <row r="377001" spans="47:47">
      <c r="AU377001" s="31"/>
    </row>
    <row r="377033" spans="47:47">
      <c r="AU377033" s="31"/>
    </row>
    <row r="377065" spans="47:47">
      <c r="AU377065" s="31"/>
    </row>
    <row r="377097" spans="47:47">
      <c r="AU377097" s="31"/>
    </row>
    <row r="377129" spans="47:47">
      <c r="AU377129" s="31"/>
    </row>
    <row r="377161" spans="47:47">
      <c r="AU377161" s="31"/>
    </row>
    <row r="377193" spans="47:47">
      <c r="AU377193" s="31"/>
    </row>
    <row r="377225" spans="47:47">
      <c r="AU377225" s="31"/>
    </row>
    <row r="377257" spans="47:47">
      <c r="AU377257" s="31"/>
    </row>
    <row r="377289" spans="47:47">
      <c r="AU377289" s="31"/>
    </row>
    <row r="377321" spans="47:47">
      <c r="AU377321" s="31"/>
    </row>
    <row r="377353" spans="47:47">
      <c r="AU377353" s="31"/>
    </row>
    <row r="377385" spans="47:47">
      <c r="AU377385" s="31"/>
    </row>
    <row r="377417" spans="47:47">
      <c r="AU377417" s="31"/>
    </row>
    <row r="377449" spans="47:47">
      <c r="AU377449" s="31"/>
    </row>
    <row r="377481" spans="47:47">
      <c r="AU377481" s="31"/>
    </row>
    <row r="377513" spans="47:47">
      <c r="AU377513" s="31"/>
    </row>
    <row r="377545" spans="47:47">
      <c r="AU377545" s="31"/>
    </row>
    <row r="377577" spans="47:47">
      <c r="AU377577" s="31"/>
    </row>
    <row r="377609" spans="47:47">
      <c r="AU377609" s="31"/>
    </row>
    <row r="377641" spans="47:47">
      <c r="AU377641" s="31"/>
    </row>
    <row r="377673" spans="47:47">
      <c r="AU377673" s="31"/>
    </row>
    <row r="377705" spans="47:47">
      <c r="AU377705" s="31"/>
    </row>
    <row r="377737" spans="47:47">
      <c r="AU377737" s="31"/>
    </row>
    <row r="377769" spans="47:47">
      <c r="AU377769" s="31"/>
    </row>
    <row r="377801" spans="47:47">
      <c r="AU377801" s="31"/>
    </row>
    <row r="377833" spans="47:47">
      <c r="AU377833" s="31"/>
    </row>
    <row r="377865" spans="47:47">
      <c r="AU377865" s="31"/>
    </row>
    <row r="377897" spans="47:47">
      <c r="AU377897" s="31"/>
    </row>
    <row r="377929" spans="47:47">
      <c r="AU377929" s="31"/>
    </row>
    <row r="377961" spans="47:47">
      <c r="AU377961" s="31"/>
    </row>
    <row r="377993" spans="47:47">
      <c r="AU377993" s="31"/>
    </row>
    <row r="378025" spans="47:47">
      <c r="AU378025" s="31"/>
    </row>
    <row r="378057" spans="47:47">
      <c r="AU378057" s="31"/>
    </row>
    <row r="378089" spans="47:47">
      <c r="AU378089" s="31"/>
    </row>
    <row r="378121" spans="47:47">
      <c r="AU378121" s="31"/>
    </row>
    <row r="378153" spans="47:47">
      <c r="AU378153" s="31"/>
    </row>
    <row r="378185" spans="47:47">
      <c r="AU378185" s="31"/>
    </row>
    <row r="378217" spans="47:47">
      <c r="AU378217" s="31"/>
    </row>
    <row r="378249" spans="47:47">
      <c r="AU378249" s="31"/>
    </row>
    <row r="378281" spans="47:47">
      <c r="AU378281" s="31"/>
    </row>
    <row r="378313" spans="47:47">
      <c r="AU378313" s="31"/>
    </row>
    <row r="378345" spans="47:47">
      <c r="AU378345" s="31"/>
    </row>
    <row r="378377" spans="47:47">
      <c r="AU378377" s="31"/>
    </row>
    <row r="378409" spans="47:47">
      <c r="AU378409" s="31"/>
    </row>
    <row r="378441" spans="47:47">
      <c r="AU378441" s="31"/>
    </row>
    <row r="378473" spans="47:47">
      <c r="AU378473" s="31"/>
    </row>
    <row r="378505" spans="47:47">
      <c r="AU378505" s="31"/>
    </row>
    <row r="378537" spans="47:47">
      <c r="AU378537" s="31"/>
    </row>
    <row r="378569" spans="47:47">
      <c r="AU378569" s="31"/>
    </row>
    <row r="378601" spans="47:47">
      <c r="AU378601" s="31"/>
    </row>
    <row r="378633" spans="47:47">
      <c r="AU378633" s="31"/>
    </row>
    <row r="378665" spans="47:47">
      <c r="AU378665" s="31"/>
    </row>
    <row r="378697" spans="47:47">
      <c r="AU378697" s="31"/>
    </row>
    <row r="378729" spans="47:47">
      <c r="AU378729" s="31"/>
    </row>
    <row r="378761" spans="47:47">
      <c r="AU378761" s="31"/>
    </row>
    <row r="378793" spans="47:47">
      <c r="AU378793" s="31"/>
    </row>
    <row r="378825" spans="47:47">
      <c r="AU378825" s="31"/>
    </row>
    <row r="378857" spans="47:47">
      <c r="AU378857" s="31"/>
    </row>
    <row r="378889" spans="47:47">
      <c r="AU378889" s="31"/>
    </row>
    <row r="378921" spans="47:47">
      <c r="AU378921" s="31"/>
    </row>
    <row r="378953" spans="47:47">
      <c r="AU378953" s="31"/>
    </row>
    <row r="378985" spans="47:47">
      <c r="AU378985" s="31"/>
    </row>
    <row r="379017" spans="47:47">
      <c r="AU379017" s="31"/>
    </row>
    <row r="379049" spans="47:47">
      <c r="AU379049" s="31"/>
    </row>
    <row r="379081" spans="47:47">
      <c r="AU379081" s="31"/>
    </row>
    <row r="379113" spans="47:47">
      <c r="AU379113" s="31"/>
    </row>
    <row r="379145" spans="47:47">
      <c r="AU379145" s="31"/>
    </row>
    <row r="379177" spans="47:47">
      <c r="AU379177" s="31"/>
    </row>
    <row r="379209" spans="47:47">
      <c r="AU379209" s="31"/>
    </row>
    <row r="379241" spans="47:47">
      <c r="AU379241" s="31"/>
    </row>
    <row r="379273" spans="47:47">
      <c r="AU379273" s="31"/>
    </row>
    <row r="379305" spans="47:47">
      <c r="AU379305" s="31"/>
    </row>
    <row r="379337" spans="47:47">
      <c r="AU379337" s="31"/>
    </row>
    <row r="379369" spans="47:47">
      <c r="AU379369" s="31"/>
    </row>
    <row r="379401" spans="47:47">
      <c r="AU379401" s="31"/>
    </row>
    <row r="379433" spans="47:47">
      <c r="AU379433" s="31"/>
    </row>
    <row r="379465" spans="47:47">
      <c r="AU379465" s="31"/>
    </row>
    <row r="379497" spans="47:47">
      <c r="AU379497" s="31"/>
    </row>
    <row r="379529" spans="47:47">
      <c r="AU379529" s="31"/>
    </row>
    <row r="379561" spans="47:47">
      <c r="AU379561" s="31"/>
    </row>
    <row r="379593" spans="47:47">
      <c r="AU379593" s="31"/>
    </row>
    <row r="379625" spans="47:47">
      <c r="AU379625" s="31"/>
    </row>
    <row r="379657" spans="47:47">
      <c r="AU379657" s="31"/>
    </row>
    <row r="379689" spans="47:47">
      <c r="AU379689" s="31"/>
    </row>
    <row r="379721" spans="47:47">
      <c r="AU379721" s="31"/>
    </row>
    <row r="379753" spans="47:47">
      <c r="AU379753" s="31"/>
    </row>
    <row r="379785" spans="47:47">
      <c r="AU379785" s="31"/>
    </row>
    <row r="379817" spans="47:47">
      <c r="AU379817" s="31"/>
    </row>
    <row r="379849" spans="47:47">
      <c r="AU379849" s="31"/>
    </row>
    <row r="379881" spans="47:47">
      <c r="AU379881" s="31"/>
    </row>
    <row r="379913" spans="47:47">
      <c r="AU379913" s="31"/>
    </row>
    <row r="379945" spans="47:47">
      <c r="AU379945" s="31"/>
    </row>
    <row r="379977" spans="47:47">
      <c r="AU379977" s="31"/>
    </row>
    <row r="380009" spans="47:47">
      <c r="AU380009" s="31"/>
    </row>
    <row r="380041" spans="47:47">
      <c r="AU380041" s="31"/>
    </row>
    <row r="380073" spans="47:47">
      <c r="AU380073" s="31"/>
    </row>
    <row r="380105" spans="47:47">
      <c r="AU380105" s="31"/>
    </row>
    <row r="380137" spans="47:47">
      <c r="AU380137" s="31"/>
    </row>
    <row r="380169" spans="47:47">
      <c r="AU380169" s="31"/>
    </row>
    <row r="380201" spans="47:47">
      <c r="AU380201" s="31"/>
    </row>
    <row r="380233" spans="47:47">
      <c r="AU380233" s="31"/>
    </row>
    <row r="380265" spans="47:47">
      <c r="AU380265" s="31"/>
    </row>
    <row r="380297" spans="47:47">
      <c r="AU380297" s="31"/>
    </row>
    <row r="380329" spans="47:47">
      <c r="AU380329" s="31"/>
    </row>
    <row r="380361" spans="47:47">
      <c r="AU380361" s="31"/>
    </row>
    <row r="380393" spans="47:47">
      <c r="AU380393" s="31"/>
    </row>
    <row r="380425" spans="47:47">
      <c r="AU380425" s="31"/>
    </row>
    <row r="380457" spans="47:47">
      <c r="AU380457" s="31"/>
    </row>
    <row r="380489" spans="47:47">
      <c r="AU380489" s="31"/>
    </row>
    <row r="380521" spans="47:47">
      <c r="AU380521" s="31"/>
    </row>
    <row r="380553" spans="47:47">
      <c r="AU380553" s="31"/>
    </row>
    <row r="380585" spans="47:47">
      <c r="AU380585" s="31"/>
    </row>
    <row r="380617" spans="47:47">
      <c r="AU380617" s="31"/>
    </row>
    <row r="380649" spans="47:47">
      <c r="AU380649" s="31"/>
    </row>
    <row r="380681" spans="47:47">
      <c r="AU380681" s="31"/>
    </row>
    <row r="380713" spans="47:47">
      <c r="AU380713" s="31"/>
    </row>
    <row r="380745" spans="47:47">
      <c r="AU380745" s="31"/>
    </row>
    <row r="380777" spans="47:47">
      <c r="AU380777" s="31"/>
    </row>
    <row r="380809" spans="47:47">
      <c r="AU380809" s="31"/>
    </row>
    <row r="380841" spans="47:47">
      <c r="AU380841" s="31"/>
    </row>
    <row r="380873" spans="47:47">
      <c r="AU380873" s="31"/>
    </row>
    <row r="380905" spans="47:47">
      <c r="AU380905" s="31"/>
    </row>
    <row r="380937" spans="47:47">
      <c r="AU380937" s="31"/>
    </row>
    <row r="380969" spans="47:47">
      <c r="AU380969" s="31"/>
    </row>
    <row r="381001" spans="47:47">
      <c r="AU381001" s="31"/>
    </row>
    <row r="381033" spans="47:47">
      <c r="AU381033" s="31"/>
    </row>
    <row r="381065" spans="47:47">
      <c r="AU381065" s="31"/>
    </row>
    <row r="381097" spans="47:47">
      <c r="AU381097" s="31"/>
    </row>
    <row r="381129" spans="47:47">
      <c r="AU381129" s="31"/>
    </row>
    <row r="381161" spans="47:47">
      <c r="AU381161" s="31"/>
    </row>
    <row r="381193" spans="47:47">
      <c r="AU381193" s="31"/>
    </row>
    <row r="381225" spans="47:47">
      <c r="AU381225" s="31"/>
    </row>
    <row r="381257" spans="47:47">
      <c r="AU381257" s="31"/>
    </row>
    <row r="381289" spans="47:47">
      <c r="AU381289" s="31"/>
    </row>
    <row r="381321" spans="47:47">
      <c r="AU381321" s="31"/>
    </row>
    <row r="381353" spans="47:47">
      <c r="AU381353" s="31"/>
    </row>
    <row r="381385" spans="47:47">
      <c r="AU381385" s="31"/>
    </row>
    <row r="381417" spans="47:47">
      <c r="AU381417" s="31"/>
    </row>
    <row r="381449" spans="47:47">
      <c r="AU381449" s="31"/>
    </row>
    <row r="381481" spans="47:47">
      <c r="AU381481" s="31"/>
    </row>
    <row r="381513" spans="47:47">
      <c r="AU381513" s="31"/>
    </row>
    <row r="381545" spans="47:47">
      <c r="AU381545" s="31"/>
    </row>
    <row r="381577" spans="47:47">
      <c r="AU381577" s="31"/>
    </row>
    <row r="381609" spans="47:47">
      <c r="AU381609" s="31"/>
    </row>
    <row r="381641" spans="47:47">
      <c r="AU381641" s="31"/>
    </row>
    <row r="381673" spans="47:47">
      <c r="AU381673" s="31"/>
    </row>
    <row r="381705" spans="47:47">
      <c r="AU381705" s="31"/>
    </row>
    <row r="381737" spans="47:47">
      <c r="AU381737" s="31"/>
    </row>
    <row r="381769" spans="47:47">
      <c r="AU381769" s="31"/>
    </row>
    <row r="381801" spans="47:47">
      <c r="AU381801" s="31"/>
    </row>
    <row r="381833" spans="47:47">
      <c r="AU381833" s="31"/>
    </row>
    <row r="381865" spans="47:47">
      <c r="AU381865" s="31"/>
    </row>
    <row r="381897" spans="47:47">
      <c r="AU381897" s="31"/>
    </row>
    <row r="381929" spans="47:47">
      <c r="AU381929" s="31"/>
    </row>
    <row r="381961" spans="47:47">
      <c r="AU381961" s="31"/>
    </row>
    <row r="381993" spans="47:47">
      <c r="AU381993" s="31"/>
    </row>
    <row r="382025" spans="47:47">
      <c r="AU382025" s="31"/>
    </row>
    <row r="382057" spans="47:47">
      <c r="AU382057" s="31"/>
    </row>
    <row r="382089" spans="47:47">
      <c r="AU382089" s="31"/>
    </row>
    <row r="382121" spans="47:47">
      <c r="AU382121" s="31"/>
    </row>
    <row r="382153" spans="47:47">
      <c r="AU382153" s="31"/>
    </row>
    <row r="382185" spans="47:47">
      <c r="AU382185" s="31"/>
    </row>
    <row r="382217" spans="47:47">
      <c r="AU382217" s="31"/>
    </row>
    <row r="382249" spans="47:47">
      <c r="AU382249" s="31"/>
    </row>
    <row r="382281" spans="47:47">
      <c r="AU382281" s="31"/>
    </row>
    <row r="382313" spans="47:47">
      <c r="AU382313" s="31"/>
    </row>
    <row r="382345" spans="47:47">
      <c r="AU382345" s="31"/>
    </row>
    <row r="382377" spans="47:47">
      <c r="AU382377" s="31"/>
    </row>
    <row r="382409" spans="47:47">
      <c r="AU382409" s="31"/>
    </row>
    <row r="382441" spans="47:47">
      <c r="AU382441" s="31"/>
    </row>
    <row r="382473" spans="47:47">
      <c r="AU382473" s="31"/>
    </row>
    <row r="382505" spans="47:47">
      <c r="AU382505" s="31"/>
    </row>
    <row r="382537" spans="47:47">
      <c r="AU382537" s="31"/>
    </row>
    <row r="382569" spans="47:47">
      <c r="AU382569" s="31"/>
    </row>
    <row r="382601" spans="47:47">
      <c r="AU382601" s="31"/>
    </row>
    <row r="382633" spans="47:47">
      <c r="AU382633" s="31"/>
    </row>
    <row r="382665" spans="47:47">
      <c r="AU382665" s="31"/>
    </row>
    <row r="382697" spans="47:47">
      <c r="AU382697" s="31"/>
    </row>
    <row r="382729" spans="47:47">
      <c r="AU382729" s="31"/>
    </row>
    <row r="382761" spans="47:47">
      <c r="AU382761" s="31"/>
    </row>
    <row r="382793" spans="47:47">
      <c r="AU382793" s="31"/>
    </row>
    <row r="382825" spans="47:47">
      <c r="AU382825" s="31"/>
    </row>
    <row r="382857" spans="47:47">
      <c r="AU382857" s="31"/>
    </row>
    <row r="382889" spans="47:47">
      <c r="AU382889" s="31"/>
    </row>
    <row r="382921" spans="47:47">
      <c r="AU382921" s="31"/>
    </row>
    <row r="382953" spans="47:47">
      <c r="AU382953" s="31"/>
    </row>
    <row r="382985" spans="47:47">
      <c r="AU382985" s="31"/>
    </row>
    <row r="383017" spans="47:47">
      <c r="AU383017" s="31"/>
    </row>
    <row r="383049" spans="47:47">
      <c r="AU383049" s="31"/>
    </row>
    <row r="383081" spans="47:47">
      <c r="AU383081" s="31"/>
    </row>
    <row r="383113" spans="47:47">
      <c r="AU383113" s="31"/>
    </row>
    <row r="383145" spans="47:47">
      <c r="AU383145" s="31"/>
    </row>
    <row r="383177" spans="47:47">
      <c r="AU383177" s="31"/>
    </row>
    <row r="383209" spans="47:47">
      <c r="AU383209" s="31"/>
    </row>
    <row r="383241" spans="47:47">
      <c r="AU383241" s="31"/>
    </row>
    <row r="383273" spans="47:47">
      <c r="AU383273" s="31"/>
    </row>
    <row r="383305" spans="47:47">
      <c r="AU383305" s="31"/>
    </row>
    <row r="383337" spans="47:47">
      <c r="AU383337" s="31"/>
    </row>
    <row r="383369" spans="47:47">
      <c r="AU383369" s="31"/>
    </row>
    <row r="383401" spans="47:47">
      <c r="AU383401" s="31"/>
    </row>
    <row r="383433" spans="47:47">
      <c r="AU383433" s="31"/>
    </row>
    <row r="383465" spans="47:47">
      <c r="AU383465" s="31"/>
    </row>
    <row r="383497" spans="47:47">
      <c r="AU383497" s="31"/>
    </row>
    <row r="383529" spans="47:47">
      <c r="AU383529" s="31"/>
    </row>
    <row r="383561" spans="47:47">
      <c r="AU383561" s="31"/>
    </row>
    <row r="383593" spans="47:47">
      <c r="AU383593" s="31"/>
    </row>
    <row r="383625" spans="47:47">
      <c r="AU383625" s="31"/>
    </row>
    <row r="383657" spans="47:47">
      <c r="AU383657" s="31"/>
    </row>
    <row r="383689" spans="47:47">
      <c r="AU383689" s="31"/>
    </row>
    <row r="383721" spans="47:47">
      <c r="AU383721" s="31"/>
    </row>
    <row r="383753" spans="47:47">
      <c r="AU383753" s="31"/>
    </row>
    <row r="383785" spans="47:47">
      <c r="AU383785" s="31"/>
    </row>
    <row r="383817" spans="47:47">
      <c r="AU383817" s="31"/>
    </row>
    <row r="383849" spans="47:47">
      <c r="AU383849" s="31"/>
    </row>
    <row r="383881" spans="47:47">
      <c r="AU383881" s="31"/>
    </row>
    <row r="383913" spans="47:47">
      <c r="AU383913" s="31"/>
    </row>
    <row r="383945" spans="47:47">
      <c r="AU383945" s="31"/>
    </row>
    <row r="383977" spans="47:47">
      <c r="AU383977" s="31"/>
    </row>
    <row r="384009" spans="47:47">
      <c r="AU384009" s="31"/>
    </row>
    <row r="384041" spans="47:47">
      <c r="AU384041" s="31"/>
    </row>
    <row r="384073" spans="47:47">
      <c r="AU384073" s="31"/>
    </row>
    <row r="384105" spans="47:47">
      <c r="AU384105" s="31"/>
    </row>
    <row r="384137" spans="47:47">
      <c r="AU384137" s="31"/>
    </row>
    <row r="384169" spans="47:47">
      <c r="AU384169" s="31"/>
    </row>
    <row r="384201" spans="47:47">
      <c r="AU384201" s="31"/>
    </row>
    <row r="384233" spans="47:47">
      <c r="AU384233" s="31"/>
    </row>
    <row r="384265" spans="47:47">
      <c r="AU384265" s="31"/>
    </row>
    <row r="384297" spans="47:47">
      <c r="AU384297" s="31"/>
    </row>
    <row r="384329" spans="47:47">
      <c r="AU384329" s="31"/>
    </row>
    <row r="384361" spans="47:47">
      <c r="AU384361" s="31"/>
    </row>
    <row r="384393" spans="47:47">
      <c r="AU384393" s="31"/>
    </row>
    <row r="384425" spans="47:47">
      <c r="AU384425" s="31"/>
    </row>
    <row r="384457" spans="47:47">
      <c r="AU384457" s="31"/>
    </row>
    <row r="384489" spans="47:47">
      <c r="AU384489" s="31"/>
    </row>
    <row r="384521" spans="47:47">
      <c r="AU384521" s="31"/>
    </row>
    <row r="384553" spans="47:47">
      <c r="AU384553" s="31"/>
    </row>
    <row r="384585" spans="47:47">
      <c r="AU384585" s="31"/>
    </row>
    <row r="384617" spans="47:47">
      <c r="AU384617" s="31"/>
    </row>
    <row r="384649" spans="47:47">
      <c r="AU384649" s="31"/>
    </row>
    <row r="384681" spans="47:47">
      <c r="AU384681" s="31"/>
    </row>
    <row r="384713" spans="47:47">
      <c r="AU384713" s="31"/>
    </row>
    <row r="384745" spans="47:47">
      <c r="AU384745" s="31"/>
    </row>
    <row r="384777" spans="47:47">
      <c r="AU384777" s="31"/>
    </row>
    <row r="384809" spans="47:47">
      <c r="AU384809" s="31"/>
    </row>
    <row r="384841" spans="47:47">
      <c r="AU384841" s="31"/>
    </row>
    <row r="384873" spans="47:47">
      <c r="AU384873" s="31"/>
    </row>
    <row r="384905" spans="47:47">
      <c r="AU384905" s="31"/>
    </row>
    <row r="384937" spans="47:47">
      <c r="AU384937" s="31"/>
    </row>
    <row r="384969" spans="47:47">
      <c r="AU384969" s="31"/>
    </row>
    <row r="385001" spans="47:47">
      <c r="AU385001" s="31"/>
    </row>
    <row r="385033" spans="47:47">
      <c r="AU385033" s="31"/>
    </row>
    <row r="385065" spans="47:47">
      <c r="AU385065" s="31"/>
    </row>
    <row r="385097" spans="47:47">
      <c r="AU385097" s="31"/>
    </row>
    <row r="385129" spans="47:47">
      <c r="AU385129" s="31"/>
    </row>
    <row r="385161" spans="47:47">
      <c r="AU385161" s="31"/>
    </row>
    <row r="385193" spans="47:47">
      <c r="AU385193" s="31"/>
    </row>
    <row r="385225" spans="47:47">
      <c r="AU385225" s="31"/>
    </row>
    <row r="385257" spans="47:47">
      <c r="AU385257" s="31"/>
    </row>
    <row r="385289" spans="47:47">
      <c r="AU385289" s="31"/>
    </row>
    <row r="385321" spans="47:47">
      <c r="AU385321" s="31"/>
    </row>
    <row r="385353" spans="47:47">
      <c r="AU385353" s="31"/>
    </row>
    <row r="385385" spans="47:47">
      <c r="AU385385" s="31"/>
    </row>
    <row r="385417" spans="47:47">
      <c r="AU385417" s="31"/>
    </row>
    <row r="385449" spans="47:47">
      <c r="AU385449" s="31"/>
    </row>
    <row r="385481" spans="47:47">
      <c r="AU385481" s="31"/>
    </row>
    <row r="385513" spans="47:47">
      <c r="AU385513" s="31"/>
    </row>
    <row r="385545" spans="47:47">
      <c r="AU385545" s="31"/>
    </row>
    <row r="385577" spans="47:47">
      <c r="AU385577" s="31"/>
    </row>
    <row r="385609" spans="47:47">
      <c r="AU385609" s="31"/>
    </row>
    <row r="385641" spans="47:47">
      <c r="AU385641" s="31"/>
    </row>
    <row r="385673" spans="47:47">
      <c r="AU385673" s="31"/>
    </row>
    <row r="385705" spans="47:47">
      <c r="AU385705" s="31"/>
    </row>
    <row r="385737" spans="47:47">
      <c r="AU385737" s="31"/>
    </row>
    <row r="385769" spans="47:47">
      <c r="AU385769" s="31"/>
    </row>
    <row r="385801" spans="47:47">
      <c r="AU385801" s="31"/>
    </row>
    <row r="385833" spans="47:47">
      <c r="AU385833" s="31"/>
    </row>
    <row r="385865" spans="47:47">
      <c r="AU385865" s="31"/>
    </row>
    <row r="385897" spans="47:47">
      <c r="AU385897" s="31"/>
    </row>
    <row r="385929" spans="47:47">
      <c r="AU385929" s="31"/>
    </row>
    <row r="385961" spans="47:47">
      <c r="AU385961" s="31"/>
    </row>
    <row r="385993" spans="47:47">
      <c r="AU385993" s="31"/>
    </row>
    <row r="386025" spans="47:47">
      <c r="AU386025" s="31"/>
    </row>
    <row r="386057" spans="47:47">
      <c r="AU386057" s="31"/>
    </row>
    <row r="386089" spans="47:47">
      <c r="AU386089" s="31"/>
    </row>
    <row r="386121" spans="47:47">
      <c r="AU386121" s="31"/>
    </row>
    <row r="386153" spans="47:47">
      <c r="AU386153" s="31"/>
    </row>
    <row r="386185" spans="47:47">
      <c r="AU386185" s="31"/>
    </row>
    <row r="386217" spans="47:47">
      <c r="AU386217" s="31"/>
    </row>
    <row r="386249" spans="47:47">
      <c r="AU386249" s="31"/>
    </row>
    <row r="386281" spans="47:47">
      <c r="AU386281" s="31"/>
    </row>
    <row r="386313" spans="47:47">
      <c r="AU386313" s="31"/>
    </row>
    <row r="386345" spans="47:47">
      <c r="AU386345" s="31"/>
    </row>
    <row r="386377" spans="47:47">
      <c r="AU386377" s="31"/>
    </row>
    <row r="386409" spans="47:47">
      <c r="AU386409" s="31"/>
    </row>
    <row r="386441" spans="47:47">
      <c r="AU386441" s="31"/>
    </row>
    <row r="386473" spans="47:47">
      <c r="AU386473" s="31"/>
    </row>
    <row r="386505" spans="47:47">
      <c r="AU386505" s="31"/>
    </row>
    <row r="386537" spans="47:47">
      <c r="AU386537" s="31"/>
    </row>
    <row r="386569" spans="47:47">
      <c r="AU386569" s="31"/>
    </row>
    <row r="386601" spans="47:47">
      <c r="AU386601" s="31"/>
    </row>
    <row r="386633" spans="47:47">
      <c r="AU386633" s="31"/>
    </row>
    <row r="386665" spans="47:47">
      <c r="AU386665" s="31"/>
    </row>
    <row r="386697" spans="47:47">
      <c r="AU386697" s="31"/>
    </row>
    <row r="386729" spans="47:47">
      <c r="AU386729" s="31"/>
    </row>
    <row r="386761" spans="47:47">
      <c r="AU386761" s="31"/>
    </row>
    <row r="386793" spans="47:47">
      <c r="AU386793" s="31"/>
    </row>
    <row r="386825" spans="47:47">
      <c r="AU386825" s="31"/>
    </row>
    <row r="386857" spans="47:47">
      <c r="AU386857" s="31"/>
    </row>
    <row r="386889" spans="47:47">
      <c r="AU386889" s="31"/>
    </row>
    <row r="386921" spans="47:47">
      <c r="AU386921" s="31"/>
    </row>
    <row r="386953" spans="47:47">
      <c r="AU386953" s="31"/>
    </row>
    <row r="386985" spans="47:47">
      <c r="AU386985" s="31"/>
    </row>
    <row r="387017" spans="47:47">
      <c r="AU387017" s="31"/>
    </row>
    <row r="387049" spans="47:47">
      <c r="AU387049" s="31"/>
    </row>
    <row r="387081" spans="47:47">
      <c r="AU387081" s="31"/>
    </row>
    <row r="387113" spans="47:47">
      <c r="AU387113" s="31"/>
    </row>
    <row r="387145" spans="47:47">
      <c r="AU387145" s="31"/>
    </row>
    <row r="387177" spans="47:47">
      <c r="AU387177" s="31"/>
    </row>
    <row r="387209" spans="47:47">
      <c r="AU387209" s="31"/>
    </row>
    <row r="387241" spans="47:47">
      <c r="AU387241" s="31"/>
    </row>
    <row r="387273" spans="47:47">
      <c r="AU387273" s="31"/>
    </row>
    <row r="387305" spans="47:47">
      <c r="AU387305" s="31"/>
    </row>
    <row r="387337" spans="47:47">
      <c r="AU387337" s="31"/>
    </row>
    <row r="387369" spans="47:47">
      <c r="AU387369" s="31"/>
    </row>
    <row r="387401" spans="47:47">
      <c r="AU387401" s="31"/>
    </row>
    <row r="387433" spans="47:47">
      <c r="AU387433" s="31"/>
    </row>
    <row r="387465" spans="47:47">
      <c r="AU387465" s="31"/>
    </row>
    <row r="387497" spans="47:47">
      <c r="AU387497" s="31"/>
    </row>
    <row r="387529" spans="47:47">
      <c r="AU387529" s="31"/>
    </row>
    <row r="387561" spans="47:47">
      <c r="AU387561" s="31"/>
    </row>
    <row r="387593" spans="47:47">
      <c r="AU387593" s="31"/>
    </row>
    <row r="387625" spans="47:47">
      <c r="AU387625" s="31"/>
    </row>
    <row r="387657" spans="47:47">
      <c r="AU387657" s="31"/>
    </row>
    <row r="387689" spans="47:47">
      <c r="AU387689" s="31"/>
    </row>
    <row r="387721" spans="47:47">
      <c r="AU387721" s="31"/>
    </row>
    <row r="387753" spans="47:47">
      <c r="AU387753" s="31"/>
    </row>
    <row r="387785" spans="47:47">
      <c r="AU387785" s="31"/>
    </row>
    <row r="387817" spans="47:47">
      <c r="AU387817" s="31"/>
    </row>
    <row r="387849" spans="47:47">
      <c r="AU387849" s="31"/>
    </row>
    <row r="387881" spans="47:47">
      <c r="AU387881" s="31"/>
    </row>
    <row r="387913" spans="47:47">
      <c r="AU387913" s="31"/>
    </row>
    <row r="387945" spans="47:47">
      <c r="AU387945" s="31"/>
    </row>
    <row r="387977" spans="47:47">
      <c r="AU387977" s="31"/>
    </row>
    <row r="388009" spans="47:47">
      <c r="AU388009" s="31"/>
    </row>
    <row r="388041" spans="47:47">
      <c r="AU388041" s="31"/>
    </row>
    <row r="388073" spans="47:47">
      <c r="AU388073" s="31"/>
    </row>
    <row r="388105" spans="47:47">
      <c r="AU388105" s="31"/>
    </row>
    <row r="388137" spans="47:47">
      <c r="AU388137" s="31"/>
    </row>
    <row r="388169" spans="47:47">
      <c r="AU388169" s="31"/>
    </row>
    <row r="388201" spans="47:47">
      <c r="AU388201" s="31"/>
    </row>
    <row r="388233" spans="47:47">
      <c r="AU388233" s="31"/>
    </row>
    <row r="388265" spans="47:47">
      <c r="AU388265" s="31"/>
    </row>
    <row r="388297" spans="47:47">
      <c r="AU388297" s="31"/>
    </row>
    <row r="388329" spans="47:47">
      <c r="AU388329" s="31"/>
    </row>
    <row r="388361" spans="47:47">
      <c r="AU388361" s="31"/>
    </row>
    <row r="388393" spans="47:47">
      <c r="AU388393" s="31"/>
    </row>
    <row r="388425" spans="47:47">
      <c r="AU388425" s="31"/>
    </row>
    <row r="388457" spans="47:47">
      <c r="AU388457" s="31"/>
    </row>
    <row r="388489" spans="47:47">
      <c r="AU388489" s="31"/>
    </row>
    <row r="388521" spans="47:47">
      <c r="AU388521" s="31"/>
    </row>
    <row r="388553" spans="47:47">
      <c r="AU388553" s="31"/>
    </row>
    <row r="388585" spans="47:47">
      <c r="AU388585" s="31"/>
    </row>
    <row r="388617" spans="47:47">
      <c r="AU388617" s="31"/>
    </row>
    <row r="388649" spans="47:47">
      <c r="AU388649" s="31"/>
    </row>
    <row r="388681" spans="47:47">
      <c r="AU388681" s="31"/>
    </row>
    <row r="388713" spans="47:47">
      <c r="AU388713" s="31"/>
    </row>
    <row r="388745" spans="47:47">
      <c r="AU388745" s="31"/>
    </row>
    <row r="388777" spans="47:47">
      <c r="AU388777" s="31"/>
    </row>
    <row r="388809" spans="47:47">
      <c r="AU388809" s="31"/>
    </row>
    <row r="388841" spans="47:47">
      <c r="AU388841" s="31"/>
    </row>
    <row r="388873" spans="47:47">
      <c r="AU388873" s="31"/>
    </row>
    <row r="388905" spans="47:47">
      <c r="AU388905" s="31"/>
    </row>
    <row r="388937" spans="47:47">
      <c r="AU388937" s="31"/>
    </row>
    <row r="388969" spans="47:47">
      <c r="AU388969" s="31"/>
    </row>
    <row r="389001" spans="47:47">
      <c r="AU389001" s="31"/>
    </row>
    <row r="389033" spans="47:47">
      <c r="AU389033" s="31"/>
    </row>
    <row r="389065" spans="47:47">
      <c r="AU389065" s="31"/>
    </row>
    <row r="389097" spans="47:47">
      <c r="AU389097" s="31"/>
    </row>
    <row r="389129" spans="47:47">
      <c r="AU389129" s="31"/>
    </row>
    <row r="389161" spans="47:47">
      <c r="AU389161" s="31"/>
    </row>
    <row r="389193" spans="47:47">
      <c r="AU389193" s="31"/>
    </row>
    <row r="389225" spans="47:47">
      <c r="AU389225" s="31"/>
    </row>
    <row r="389257" spans="47:47">
      <c r="AU389257" s="31"/>
    </row>
    <row r="389289" spans="47:47">
      <c r="AU389289" s="31"/>
    </row>
    <row r="389321" spans="47:47">
      <c r="AU389321" s="31"/>
    </row>
    <row r="389353" spans="47:47">
      <c r="AU389353" s="31"/>
    </row>
    <row r="389385" spans="47:47">
      <c r="AU389385" s="31"/>
    </row>
    <row r="389417" spans="47:47">
      <c r="AU389417" s="31"/>
    </row>
    <row r="389449" spans="47:47">
      <c r="AU389449" s="31"/>
    </row>
    <row r="389481" spans="47:47">
      <c r="AU389481" s="31"/>
    </row>
    <row r="389513" spans="47:47">
      <c r="AU389513" s="31"/>
    </row>
    <row r="389545" spans="47:47">
      <c r="AU389545" s="31"/>
    </row>
    <row r="389577" spans="47:47">
      <c r="AU389577" s="31"/>
    </row>
    <row r="389609" spans="47:47">
      <c r="AU389609" s="31"/>
    </row>
    <row r="389641" spans="47:47">
      <c r="AU389641" s="31"/>
    </row>
    <row r="389673" spans="47:47">
      <c r="AU389673" s="31"/>
    </row>
    <row r="389705" spans="47:47">
      <c r="AU389705" s="31"/>
    </row>
    <row r="389737" spans="47:47">
      <c r="AU389737" s="31"/>
    </row>
    <row r="389769" spans="47:47">
      <c r="AU389769" s="31"/>
    </row>
    <row r="389801" spans="47:47">
      <c r="AU389801" s="31"/>
    </row>
    <row r="389833" spans="47:47">
      <c r="AU389833" s="31"/>
    </row>
    <row r="389865" spans="47:47">
      <c r="AU389865" s="31"/>
    </row>
    <row r="389897" spans="47:47">
      <c r="AU389897" s="31"/>
    </row>
    <row r="389929" spans="47:47">
      <c r="AU389929" s="31"/>
    </row>
    <row r="389961" spans="47:47">
      <c r="AU389961" s="31"/>
    </row>
    <row r="389993" spans="47:47">
      <c r="AU389993" s="31"/>
    </row>
    <row r="390025" spans="47:47">
      <c r="AU390025" s="31"/>
    </row>
    <row r="390057" spans="47:47">
      <c r="AU390057" s="31"/>
    </row>
    <row r="390089" spans="47:47">
      <c r="AU390089" s="31"/>
    </row>
    <row r="390121" spans="47:47">
      <c r="AU390121" s="31"/>
    </row>
    <row r="390153" spans="47:47">
      <c r="AU390153" s="31"/>
    </row>
    <row r="390185" spans="47:47">
      <c r="AU390185" s="31"/>
    </row>
    <row r="390217" spans="47:47">
      <c r="AU390217" s="31"/>
    </row>
    <row r="390249" spans="47:47">
      <c r="AU390249" s="31"/>
    </row>
    <row r="390281" spans="47:47">
      <c r="AU390281" s="31"/>
    </row>
    <row r="390313" spans="47:47">
      <c r="AU390313" s="31"/>
    </row>
    <row r="390345" spans="47:47">
      <c r="AU390345" s="31"/>
    </row>
    <row r="390377" spans="47:47">
      <c r="AU390377" s="31"/>
    </row>
    <row r="390409" spans="47:47">
      <c r="AU390409" s="31"/>
    </row>
    <row r="390441" spans="47:47">
      <c r="AU390441" s="31"/>
    </row>
    <row r="390473" spans="47:47">
      <c r="AU390473" s="31"/>
    </row>
    <row r="390505" spans="47:47">
      <c r="AU390505" s="31"/>
    </row>
    <row r="390537" spans="47:47">
      <c r="AU390537" s="31"/>
    </row>
    <row r="390569" spans="47:47">
      <c r="AU390569" s="31"/>
    </row>
    <row r="390601" spans="47:47">
      <c r="AU390601" s="31"/>
    </row>
    <row r="390633" spans="47:47">
      <c r="AU390633" s="31"/>
    </row>
    <row r="390665" spans="47:47">
      <c r="AU390665" s="31"/>
    </row>
    <row r="390697" spans="47:47">
      <c r="AU390697" s="31"/>
    </row>
    <row r="390729" spans="47:47">
      <c r="AU390729" s="31"/>
    </row>
    <row r="390761" spans="47:47">
      <c r="AU390761" s="31"/>
    </row>
    <row r="390793" spans="47:47">
      <c r="AU390793" s="31"/>
    </row>
    <row r="390825" spans="47:47">
      <c r="AU390825" s="31"/>
    </row>
    <row r="390857" spans="47:47">
      <c r="AU390857" s="31"/>
    </row>
    <row r="390889" spans="47:47">
      <c r="AU390889" s="31"/>
    </row>
    <row r="390921" spans="47:47">
      <c r="AU390921" s="31"/>
    </row>
    <row r="390953" spans="47:47">
      <c r="AU390953" s="31"/>
    </row>
    <row r="390985" spans="47:47">
      <c r="AU390985" s="31"/>
    </row>
    <row r="391017" spans="47:47">
      <c r="AU391017" s="31"/>
    </row>
    <row r="391049" spans="47:47">
      <c r="AU391049" s="31"/>
    </row>
    <row r="391081" spans="47:47">
      <c r="AU391081" s="31"/>
    </row>
    <row r="391113" spans="47:47">
      <c r="AU391113" s="31"/>
    </row>
    <row r="391145" spans="47:47">
      <c r="AU391145" s="31"/>
    </row>
    <row r="391177" spans="47:47">
      <c r="AU391177" s="31"/>
    </row>
    <row r="391209" spans="47:47">
      <c r="AU391209" s="31"/>
    </row>
    <row r="391241" spans="47:47">
      <c r="AU391241" s="31"/>
    </row>
    <row r="391273" spans="47:47">
      <c r="AU391273" s="31"/>
    </row>
    <row r="391305" spans="47:47">
      <c r="AU391305" s="31"/>
    </row>
    <row r="391337" spans="47:47">
      <c r="AU391337" s="31"/>
    </row>
    <row r="391369" spans="47:47">
      <c r="AU391369" s="31"/>
    </row>
    <row r="391401" spans="47:47">
      <c r="AU391401" s="31"/>
    </row>
    <row r="391433" spans="47:47">
      <c r="AU391433" s="31"/>
    </row>
    <row r="391465" spans="47:47">
      <c r="AU391465" s="31"/>
    </row>
    <row r="391497" spans="47:47">
      <c r="AU391497" s="31"/>
    </row>
    <row r="391529" spans="47:47">
      <c r="AU391529" s="31"/>
    </row>
    <row r="391561" spans="47:47">
      <c r="AU391561" s="31"/>
    </row>
    <row r="391593" spans="47:47">
      <c r="AU391593" s="31"/>
    </row>
    <row r="391625" spans="47:47">
      <c r="AU391625" s="31"/>
    </row>
    <row r="391657" spans="47:47">
      <c r="AU391657" s="31"/>
    </row>
    <row r="391689" spans="47:47">
      <c r="AU391689" s="31"/>
    </row>
    <row r="391721" spans="47:47">
      <c r="AU391721" s="31"/>
    </row>
    <row r="391753" spans="47:47">
      <c r="AU391753" s="31"/>
    </row>
    <row r="391785" spans="47:47">
      <c r="AU391785" s="31"/>
    </row>
    <row r="391817" spans="47:47">
      <c r="AU391817" s="31"/>
    </row>
    <row r="391849" spans="47:47">
      <c r="AU391849" s="31"/>
    </row>
    <row r="391881" spans="47:47">
      <c r="AU391881" s="31"/>
    </row>
    <row r="391913" spans="47:47">
      <c r="AU391913" s="31"/>
    </row>
    <row r="391945" spans="47:47">
      <c r="AU391945" s="31"/>
    </row>
    <row r="391977" spans="47:47">
      <c r="AU391977" s="31"/>
    </row>
    <row r="392009" spans="47:47">
      <c r="AU392009" s="31"/>
    </row>
    <row r="392041" spans="47:47">
      <c r="AU392041" s="31"/>
    </row>
    <row r="392073" spans="47:47">
      <c r="AU392073" s="31"/>
    </row>
    <row r="392105" spans="47:47">
      <c r="AU392105" s="31"/>
    </row>
    <row r="392137" spans="47:47">
      <c r="AU392137" s="31"/>
    </row>
    <row r="392169" spans="47:47">
      <c r="AU392169" s="31"/>
    </row>
    <row r="392201" spans="47:47">
      <c r="AU392201" s="31"/>
    </row>
    <row r="392233" spans="47:47">
      <c r="AU392233" s="31"/>
    </row>
    <row r="392265" spans="47:47">
      <c r="AU392265" s="31"/>
    </row>
    <row r="392297" spans="47:47">
      <c r="AU392297" s="31"/>
    </row>
    <row r="392329" spans="47:47">
      <c r="AU392329" s="31"/>
    </row>
    <row r="392361" spans="47:47">
      <c r="AU392361" s="31"/>
    </row>
    <row r="392393" spans="47:47">
      <c r="AU392393" s="31"/>
    </row>
    <row r="392425" spans="47:47">
      <c r="AU392425" s="31"/>
    </row>
    <row r="392457" spans="47:47">
      <c r="AU392457" s="31"/>
    </row>
    <row r="392489" spans="47:47">
      <c r="AU392489" s="31"/>
    </row>
    <row r="392521" spans="47:47">
      <c r="AU392521" s="31"/>
    </row>
    <row r="392553" spans="47:47">
      <c r="AU392553" s="31"/>
    </row>
    <row r="392585" spans="47:47">
      <c r="AU392585" s="31"/>
    </row>
    <row r="392617" spans="47:47">
      <c r="AU392617" s="31"/>
    </row>
    <row r="392649" spans="47:47">
      <c r="AU392649" s="31"/>
    </row>
    <row r="392681" spans="47:47">
      <c r="AU392681" s="31"/>
    </row>
    <row r="392713" spans="47:47">
      <c r="AU392713" s="31"/>
    </row>
    <row r="392745" spans="47:47">
      <c r="AU392745" s="31"/>
    </row>
    <row r="392777" spans="47:47">
      <c r="AU392777" s="31"/>
    </row>
    <row r="392809" spans="47:47">
      <c r="AU392809" s="31"/>
    </row>
    <row r="392841" spans="47:47">
      <c r="AU392841" s="31"/>
    </row>
    <row r="392873" spans="47:47">
      <c r="AU392873" s="31"/>
    </row>
    <row r="392905" spans="47:47">
      <c r="AU392905" s="31"/>
    </row>
    <row r="392937" spans="47:47">
      <c r="AU392937" s="31"/>
    </row>
    <row r="392969" spans="47:47">
      <c r="AU392969" s="31"/>
    </row>
    <row r="393001" spans="47:47">
      <c r="AU393001" s="31"/>
    </row>
    <row r="393033" spans="47:47">
      <c r="AU393033" s="31"/>
    </row>
    <row r="393065" spans="47:47">
      <c r="AU393065" s="31"/>
    </row>
    <row r="393097" spans="47:47">
      <c r="AU393097" s="31"/>
    </row>
    <row r="393129" spans="47:47">
      <c r="AU393129" s="31"/>
    </row>
    <row r="393161" spans="47:47">
      <c r="AU393161" s="31"/>
    </row>
    <row r="393193" spans="47:47">
      <c r="AU393193" s="31"/>
    </row>
    <row r="393225" spans="47:47">
      <c r="AU393225" s="31"/>
    </row>
    <row r="393257" spans="47:47">
      <c r="AU393257" s="31"/>
    </row>
    <row r="393289" spans="47:47">
      <c r="AU393289" s="31"/>
    </row>
    <row r="393321" spans="47:47">
      <c r="AU393321" s="31"/>
    </row>
    <row r="393353" spans="47:47">
      <c r="AU393353" s="31"/>
    </row>
    <row r="393385" spans="47:47">
      <c r="AU393385" s="31"/>
    </row>
    <row r="393417" spans="47:47">
      <c r="AU393417" s="31"/>
    </row>
    <row r="393449" spans="47:47">
      <c r="AU393449" s="31"/>
    </row>
    <row r="393481" spans="47:47">
      <c r="AU393481" s="31"/>
    </row>
    <row r="393513" spans="47:47">
      <c r="AU393513" s="31"/>
    </row>
    <row r="393545" spans="47:47">
      <c r="AU393545" s="31"/>
    </row>
    <row r="393577" spans="47:47">
      <c r="AU393577" s="31"/>
    </row>
    <row r="393609" spans="47:47">
      <c r="AU393609" s="31"/>
    </row>
    <row r="393641" spans="47:47">
      <c r="AU393641" s="31"/>
    </row>
    <row r="393673" spans="47:47">
      <c r="AU393673" s="31"/>
    </row>
    <row r="393705" spans="47:47">
      <c r="AU393705" s="31"/>
    </row>
    <row r="393737" spans="47:47">
      <c r="AU393737" s="31"/>
    </row>
    <row r="393769" spans="47:47">
      <c r="AU393769" s="31"/>
    </row>
    <row r="393801" spans="47:47">
      <c r="AU393801" s="31"/>
    </row>
    <row r="393833" spans="47:47">
      <c r="AU393833" s="31"/>
    </row>
    <row r="393865" spans="47:47">
      <c r="AU393865" s="31"/>
    </row>
    <row r="393897" spans="47:47">
      <c r="AU393897" s="31"/>
    </row>
    <row r="393929" spans="47:47">
      <c r="AU393929" s="31"/>
    </row>
    <row r="393961" spans="47:47">
      <c r="AU393961" s="31"/>
    </row>
    <row r="393993" spans="47:47">
      <c r="AU393993" s="31"/>
    </row>
    <row r="394025" spans="47:47">
      <c r="AU394025" s="31"/>
    </row>
    <row r="394057" spans="47:47">
      <c r="AU394057" s="31"/>
    </row>
    <row r="394089" spans="47:47">
      <c r="AU394089" s="31"/>
    </row>
    <row r="394121" spans="47:47">
      <c r="AU394121" s="31"/>
    </row>
    <row r="394153" spans="47:47">
      <c r="AU394153" s="31"/>
    </row>
    <row r="394185" spans="47:47">
      <c r="AU394185" s="31"/>
    </row>
    <row r="394217" spans="47:47">
      <c r="AU394217" s="31"/>
    </row>
    <row r="394249" spans="47:47">
      <c r="AU394249" s="31"/>
    </row>
    <row r="394281" spans="47:47">
      <c r="AU394281" s="31"/>
    </row>
    <row r="394313" spans="47:47">
      <c r="AU394313" s="31"/>
    </row>
    <row r="394345" spans="47:47">
      <c r="AU394345" s="31"/>
    </row>
    <row r="394377" spans="47:47">
      <c r="AU394377" s="31"/>
    </row>
    <row r="394409" spans="47:47">
      <c r="AU394409" s="31"/>
    </row>
    <row r="394441" spans="47:47">
      <c r="AU394441" s="31"/>
    </row>
    <row r="394473" spans="47:47">
      <c r="AU394473" s="31"/>
    </row>
    <row r="394505" spans="47:47">
      <c r="AU394505" s="31"/>
    </row>
    <row r="394537" spans="47:47">
      <c r="AU394537" s="31"/>
    </row>
    <row r="394569" spans="47:47">
      <c r="AU394569" s="31"/>
    </row>
    <row r="394601" spans="47:47">
      <c r="AU394601" s="31"/>
    </row>
    <row r="394633" spans="47:47">
      <c r="AU394633" s="31"/>
    </row>
    <row r="394665" spans="47:47">
      <c r="AU394665" s="31"/>
    </row>
    <row r="394697" spans="47:47">
      <c r="AU394697" s="31"/>
    </row>
    <row r="394729" spans="47:47">
      <c r="AU394729" s="31"/>
    </row>
    <row r="394761" spans="47:47">
      <c r="AU394761" s="31"/>
    </row>
    <row r="394793" spans="47:47">
      <c r="AU394793" s="31"/>
    </row>
    <row r="394825" spans="47:47">
      <c r="AU394825" s="31"/>
    </row>
    <row r="394857" spans="47:47">
      <c r="AU394857" s="31"/>
    </row>
    <row r="394889" spans="47:47">
      <c r="AU394889" s="31"/>
    </row>
    <row r="394921" spans="47:47">
      <c r="AU394921" s="31"/>
    </row>
    <row r="394953" spans="47:47">
      <c r="AU394953" s="31"/>
    </row>
    <row r="394985" spans="47:47">
      <c r="AU394985" s="31"/>
    </row>
    <row r="395017" spans="47:47">
      <c r="AU395017" s="31"/>
    </row>
    <row r="395049" spans="47:47">
      <c r="AU395049" s="31"/>
    </row>
    <row r="395081" spans="47:47">
      <c r="AU395081" s="31"/>
    </row>
    <row r="395113" spans="47:47">
      <c r="AU395113" s="31"/>
    </row>
    <row r="395145" spans="47:47">
      <c r="AU395145" s="31"/>
    </row>
    <row r="395177" spans="47:47">
      <c r="AU395177" s="31"/>
    </row>
    <row r="395209" spans="47:47">
      <c r="AU395209" s="31"/>
    </row>
    <row r="395241" spans="47:47">
      <c r="AU395241" s="31"/>
    </row>
    <row r="395273" spans="47:47">
      <c r="AU395273" s="31"/>
    </row>
    <row r="395305" spans="47:47">
      <c r="AU395305" s="31"/>
    </row>
    <row r="395337" spans="47:47">
      <c r="AU395337" s="31"/>
    </row>
    <row r="395369" spans="47:47">
      <c r="AU395369" s="31"/>
    </row>
    <row r="395401" spans="47:47">
      <c r="AU395401" s="31"/>
    </row>
    <row r="395433" spans="47:47">
      <c r="AU395433" s="31"/>
    </row>
    <row r="395465" spans="47:47">
      <c r="AU395465" s="31"/>
    </row>
    <row r="395497" spans="47:47">
      <c r="AU395497" s="31"/>
    </row>
    <row r="395529" spans="47:47">
      <c r="AU395529" s="31"/>
    </row>
    <row r="395561" spans="47:47">
      <c r="AU395561" s="31"/>
    </row>
    <row r="395593" spans="47:47">
      <c r="AU395593" s="31"/>
    </row>
    <row r="395625" spans="47:47">
      <c r="AU395625" s="31"/>
    </row>
    <row r="395657" spans="47:47">
      <c r="AU395657" s="31"/>
    </row>
    <row r="395689" spans="47:47">
      <c r="AU395689" s="31"/>
    </row>
    <row r="395721" spans="47:47">
      <c r="AU395721" s="31"/>
    </row>
    <row r="395753" spans="47:47">
      <c r="AU395753" s="31"/>
    </row>
    <row r="395785" spans="47:47">
      <c r="AU395785" s="31"/>
    </row>
    <row r="395817" spans="47:47">
      <c r="AU395817" s="31"/>
    </row>
    <row r="395849" spans="47:47">
      <c r="AU395849" s="31"/>
    </row>
    <row r="395881" spans="47:47">
      <c r="AU395881" s="31"/>
    </row>
    <row r="395913" spans="47:47">
      <c r="AU395913" s="31"/>
    </row>
    <row r="395945" spans="47:47">
      <c r="AU395945" s="31"/>
    </row>
    <row r="395977" spans="47:47">
      <c r="AU395977" s="31"/>
    </row>
    <row r="396009" spans="47:47">
      <c r="AU396009" s="31"/>
    </row>
    <row r="396041" spans="47:47">
      <c r="AU396041" s="31"/>
    </row>
    <row r="396073" spans="47:47">
      <c r="AU396073" s="31"/>
    </row>
    <row r="396105" spans="47:47">
      <c r="AU396105" s="31"/>
    </row>
    <row r="396137" spans="47:47">
      <c r="AU396137" s="31"/>
    </row>
    <row r="396169" spans="47:47">
      <c r="AU396169" s="31"/>
    </row>
    <row r="396201" spans="47:47">
      <c r="AU396201" s="31"/>
    </row>
    <row r="396233" spans="47:47">
      <c r="AU396233" s="31"/>
    </row>
    <row r="396265" spans="47:47">
      <c r="AU396265" s="31"/>
    </row>
    <row r="396297" spans="47:47">
      <c r="AU396297" s="31"/>
    </row>
    <row r="396329" spans="47:47">
      <c r="AU396329" s="31"/>
    </row>
    <row r="396361" spans="47:47">
      <c r="AU396361" s="31"/>
    </row>
    <row r="396393" spans="47:47">
      <c r="AU396393" s="31"/>
    </row>
    <row r="396425" spans="47:47">
      <c r="AU396425" s="31"/>
    </row>
    <row r="396457" spans="47:47">
      <c r="AU396457" s="31"/>
    </row>
    <row r="396489" spans="47:47">
      <c r="AU396489" s="31"/>
    </row>
    <row r="396521" spans="47:47">
      <c r="AU396521" s="31"/>
    </row>
    <row r="396553" spans="47:47">
      <c r="AU396553" s="31"/>
    </row>
    <row r="396585" spans="47:47">
      <c r="AU396585" s="31"/>
    </row>
    <row r="396617" spans="47:47">
      <c r="AU396617" s="31"/>
    </row>
    <row r="396649" spans="47:47">
      <c r="AU396649" s="31"/>
    </row>
    <row r="396681" spans="47:47">
      <c r="AU396681" s="31"/>
    </row>
    <row r="396713" spans="47:47">
      <c r="AU396713" s="31"/>
    </row>
    <row r="396745" spans="47:47">
      <c r="AU396745" s="31"/>
    </row>
    <row r="396777" spans="47:47">
      <c r="AU396777" s="31"/>
    </row>
    <row r="396809" spans="47:47">
      <c r="AU396809" s="31"/>
    </row>
    <row r="396841" spans="47:47">
      <c r="AU396841" s="31"/>
    </row>
    <row r="396873" spans="47:47">
      <c r="AU396873" s="31"/>
    </row>
    <row r="396905" spans="47:47">
      <c r="AU396905" s="31"/>
    </row>
    <row r="396937" spans="47:47">
      <c r="AU396937" s="31"/>
    </row>
    <row r="396969" spans="47:47">
      <c r="AU396969" s="31"/>
    </row>
    <row r="397001" spans="47:47">
      <c r="AU397001" s="31"/>
    </row>
    <row r="397033" spans="47:47">
      <c r="AU397033" s="31"/>
    </row>
    <row r="397065" spans="47:47">
      <c r="AU397065" s="31"/>
    </row>
    <row r="397097" spans="47:47">
      <c r="AU397097" s="31"/>
    </row>
    <row r="397129" spans="47:47">
      <c r="AU397129" s="31"/>
    </row>
    <row r="397161" spans="47:47">
      <c r="AU397161" s="31"/>
    </row>
    <row r="397193" spans="47:47">
      <c r="AU397193" s="31"/>
    </row>
    <row r="397225" spans="47:47">
      <c r="AU397225" s="31"/>
    </row>
    <row r="397257" spans="47:47">
      <c r="AU397257" s="31"/>
    </row>
    <row r="397289" spans="47:47">
      <c r="AU397289" s="31"/>
    </row>
    <row r="397321" spans="47:47">
      <c r="AU397321" s="31"/>
    </row>
    <row r="397353" spans="47:47">
      <c r="AU397353" s="31"/>
    </row>
    <row r="397385" spans="47:47">
      <c r="AU397385" s="31"/>
    </row>
    <row r="397417" spans="47:47">
      <c r="AU397417" s="31"/>
    </row>
    <row r="397449" spans="47:47">
      <c r="AU397449" s="31"/>
    </row>
    <row r="397481" spans="47:47">
      <c r="AU397481" s="31"/>
    </row>
    <row r="397513" spans="47:47">
      <c r="AU397513" s="31"/>
    </row>
    <row r="397545" spans="47:47">
      <c r="AU397545" s="31"/>
    </row>
    <row r="397577" spans="47:47">
      <c r="AU397577" s="31"/>
    </row>
    <row r="397609" spans="47:47">
      <c r="AU397609" s="31"/>
    </row>
    <row r="397641" spans="47:47">
      <c r="AU397641" s="31"/>
    </row>
    <row r="397673" spans="47:47">
      <c r="AU397673" s="31"/>
    </row>
    <row r="397705" spans="47:47">
      <c r="AU397705" s="31"/>
    </row>
    <row r="397737" spans="47:47">
      <c r="AU397737" s="31"/>
    </row>
    <row r="397769" spans="47:47">
      <c r="AU397769" s="31"/>
    </row>
    <row r="397801" spans="47:47">
      <c r="AU397801" s="31"/>
    </row>
    <row r="397833" spans="47:47">
      <c r="AU397833" s="31"/>
    </row>
    <row r="397865" spans="47:47">
      <c r="AU397865" s="31"/>
    </row>
    <row r="397897" spans="47:47">
      <c r="AU397897" s="31"/>
    </row>
    <row r="397929" spans="47:47">
      <c r="AU397929" s="31"/>
    </row>
    <row r="397961" spans="47:47">
      <c r="AU397961" s="31"/>
    </row>
    <row r="397993" spans="47:47">
      <c r="AU397993" s="31"/>
    </row>
    <row r="398025" spans="47:47">
      <c r="AU398025" s="31"/>
    </row>
    <row r="398057" spans="47:47">
      <c r="AU398057" s="31"/>
    </row>
    <row r="398089" spans="47:47">
      <c r="AU398089" s="31"/>
    </row>
    <row r="398121" spans="47:47">
      <c r="AU398121" s="31"/>
    </row>
    <row r="398153" spans="47:47">
      <c r="AU398153" s="31"/>
    </row>
    <row r="398185" spans="47:47">
      <c r="AU398185" s="31"/>
    </row>
    <row r="398217" spans="47:47">
      <c r="AU398217" s="31"/>
    </row>
    <row r="398249" spans="47:47">
      <c r="AU398249" s="31"/>
    </row>
    <row r="398281" spans="47:47">
      <c r="AU398281" s="31"/>
    </row>
    <row r="398313" spans="47:47">
      <c r="AU398313" s="31"/>
    </row>
    <row r="398345" spans="47:47">
      <c r="AU398345" s="31"/>
    </row>
    <row r="398377" spans="47:47">
      <c r="AU398377" s="31"/>
    </row>
    <row r="398409" spans="47:47">
      <c r="AU398409" s="31"/>
    </row>
    <row r="398441" spans="47:47">
      <c r="AU398441" s="31"/>
    </row>
    <row r="398473" spans="47:47">
      <c r="AU398473" s="31"/>
    </row>
    <row r="398505" spans="47:47">
      <c r="AU398505" s="31"/>
    </row>
    <row r="398537" spans="47:47">
      <c r="AU398537" s="31"/>
    </row>
    <row r="398569" spans="47:47">
      <c r="AU398569" s="31"/>
    </row>
    <row r="398601" spans="47:47">
      <c r="AU398601" s="31"/>
    </row>
    <row r="398633" spans="47:47">
      <c r="AU398633" s="31"/>
    </row>
    <row r="398665" spans="47:47">
      <c r="AU398665" s="31"/>
    </row>
    <row r="398697" spans="47:47">
      <c r="AU398697" s="31"/>
    </row>
    <row r="398729" spans="47:47">
      <c r="AU398729" s="31"/>
    </row>
    <row r="398761" spans="47:47">
      <c r="AU398761" s="31"/>
    </row>
    <row r="398793" spans="47:47">
      <c r="AU398793" s="31"/>
    </row>
    <row r="398825" spans="47:47">
      <c r="AU398825" s="31"/>
    </row>
    <row r="398857" spans="47:47">
      <c r="AU398857" s="31"/>
    </row>
    <row r="398889" spans="47:47">
      <c r="AU398889" s="31"/>
    </row>
    <row r="398921" spans="47:47">
      <c r="AU398921" s="31"/>
    </row>
    <row r="398953" spans="47:47">
      <c r="AU398953" s="31"/>
    </row>
    <row r="398985" spans="47:47">
      <c r="AU398985" s="31"/>
    </row>
    <row r="399017" spans="47:47">
      <c r="AU399017" s="31"/>
    </row>
    <row r="399049" spans="47:47">
      <c r="AU399049" s="31"/>
    </row>
    <row r="399081" spans="47:47">
      <c r="AU399081" s="31"/>
    </row>
    <row r="399113" spans="47:47">
      <c r="AU399113" s="31"/>
    </row>
    <row r="399145" spans="47:47">
      <c r="AU399145" s="31"/>
    </row>
    <row r="399177" spans="47:47">
      <c r="AU399177" s="31"/>
    </row>
    <row r="399209" spans="47:47">
      <c r="AU399209" s="31"/>
    </row>
    <row r="399241" spans="47:47">
      <c r="AU399241" s="31"/>
    </row>
    <row r="399273" spans="47:47">
      <c r="AU399273" s="31"/>
    </row>
    <row r="399305" spans="47:47">
      <c r="AU399305" s="31"/>
    </row>
    <row r="399337" spans="47:47">
      <c r="AU399337" s="31"/>
    </row>
    <row r="399369" spans="47:47">
      <c r="AU399369" s="31"/>
    </row>
    <row r="399401" spans="47:47">
      <c r="AU399401" s="31"/>
    </row>
    <row r="399433" spans="47:47">
      <c r="AU399433" s="31"/>
    </row>
    <row r="399465" spans="47:47">
      <c r="AU399465" s="31"/>
    </row>
    <row r="399497" spans="47:47">
      <c r="AU399497" s="31"/>
    </row>
    <row r="399529" spans="47:47">
      <c r="AU399529" s="31"/>
    </row>
    <row r="399561" spans="47:47">
      <c r="AU399561" s="31"/>
    </row>
    <row r="399593" spans="47:47">
      <c r="AU399593" s="31"/>
    </row>
    <row r="399625" spans="47:47">
      <c r="AU399625" s="31"/>
    </row>
    <row r="399657" spans="47:47">
      <c r="AU399657" s="31"/>
    </row>
    <row r="399689" spans="47:47">
      <c r="AU399689" s="31"/>
    </row>
    <row r="399721" spans="47:47">
      <c r="AU399721" s="31"/>
    </row>
    <row r="399753" spans="47:47">
      <c r="AU399753" s="31"/>
    </row>
    <row r="399785" spans="47:47">
      <c r="AU399785" s="31"/>
    </row>
    <row r="399817" spans="47:47">
      <c r="AU399817" s="31"/>
    </row>
    <row r="399849" spans="47:47">
      <c r="AU399849" s="31"/>
    </row>
    <row r="399881" spans="47:47">
      <c r="AU399881" s="31"/>
    </row>
    <row r="399913" spans="47:47">
      <c r="AU399913" s="31"/>
    </row>
    <row r="399945" spans="47:47">
      <c r="AU399945" s="31"/>
    </row>
    <row r="399977" spans="47:47">
      <c r="AU399977" s="31"/>
    </row>
    <row r="400009" spans="47:47">
      <c r="AU400009" s="31"/>
    </row>
    <row r="400041" spans="47:47">
      <c r="AU400041" s="31"/>
    </row>
    <row r="400073" spans="47:47">
      <c r="AU400073" s="31"/>
    </row>
    <row r="400105" spans="47:47">
      <c r="AU400105" s="31"/>
    </row>
    <row r="400137" spans="47:47">
      <c r="AU400137" s="31"/>
    </row>
    <row r="400169" spans="47:47">
      <c r="AU400169" s="31"/>
    </row>
    <row r="400201" spans="47:47">
      <c r="AU400201" s="31"/>
    </row>
    <row r="400233" spans="47:47">
      <c r="AU400233" s="31"/>
    </row>
    <row r="400265" spans="47:47">
      <c r="AU400265" s="31"/>
    </row>
    <row r="400297" spans="47:47">
      <c r="AU400297" s="31"/>
    </row>
    <row r="400329" spans="47:47">
      <c r="AU400329" s="31"/>
    </row>
    <row r="400361" spans="47:47">
      <c r="AU400361" s="31"/>
    </row>
    <row r="400393" spans="47:47">
      <c r="AU400393" s="31"/>
    </row>
    <row r="400425" spans="47:47">
      <c r="AU400425" s="31"/>
    </row>
    <row r="400457" spans="47:47">
      <c r="AU400457" s="31"/>
    </row>
    <row r="400489" spans="47:47">
      <c r="AU400489" s="31"/>
    </row>
    <row r="400521" spans="47:47">
      <c r="AU400521" s="31"/>
    </row>
    <row r="400553" spans="47:47">
      <c r="AU400553" s="31"/>
    </row>
    <row r="400585" spans="47:47">
      <c r="AU400585" s="31"/>
    </row>
    <row r="400617" spans="47:47">
      <c r="AU400617" s="31"/>
    </row>
    <row r="400649" spans="47:47">
      <c r="AU400649" s="31"/>
    </row>
    <row r="400681" spans="47:47">
      <c r="AU400681" s="31"/>
    </row>
    <row r="400713" spans="47:47">
      <c r="AU400713" s="31"/>
    </row>
    <row r="400745" spans="47:47">
      <c r="AU400745" s="31"/>
    </row>
    <row r="400777" spans="47:47">
      <c r="AU400777" s="31"/>
    </row>
    <row r="400809" spans="47:47">
      <c r="AU400809" s="31"/>
    </row>
    <row r="400841" spans="47:47">
      <c r="AU400841" s="31"/>
    </row>
    <row r="400873" spans="47:47">
      <c r="AU400873" s="31"/>
    </row>
    <row r="400905" spans="47:47">
      <c r="AU400905" s="31"/>
    </row>
    <row r="400937" spans="47:47">
      <c r="AU400937" s="31"/>
    </row>
    <row r="400969" spans="47:47">
      <c r="AU400969" s="31"/>
    </row>
    <row r="401001" spans="47:47">
      <c r="AU401001" s="31"/>
    </row>
    <row r="401033" spans="47:47">
      <c r="AU401033" s="31"/>
    </row>
    <row r="401065" spans="47:47">
      <c r="AU401065" s="31"/>
    </row>
    <row r="401097" spans="47:47">
      <c r="AU401097" s="31"/>
    </row>
    <row r="401129" spans="47:47">
      <c r="AU401129" s="31"/>
    </row>
    <row r="401161" spans="47:47">
      <c r="AU401161" s="31"/>
    </row>
    <row r="401193" spans="47:47">
      <c r="AU401193" s="31"/>
    </row>
    <row r="401225" spans="47:47">
      <c r="AU401225" s="31"/>
    </row>
    <row r="401257" spans="47:47">
      <c r="AU401257" s="31"/>
    </row>
    <row r="401289" spans="47:47">
      <c r="AU401289" s="31"/>
    </row>
    <row r="401321" spans="47:47">
      <c r="AU401321" s="31"/>
    </row>
    <row r="401353" spans="47:47">
      <c r="AU401353" s="31"/>
    </row>
    <row r="401385" spans="47:47">
      <c r="AU401385" s="31"/>
    </row>
    <row r="401417" spans="47:47">
      <c r="AU401417" s="31"/>
    </row>
    <row r="401449" spans="47:47">
      <c r="AU401449" s="31"/>
    </row>
    <row r="401481" spans="47:47">
      <c r="AU401481" s="31"/>
    </row>
    <row r="401513" spans="47:47">
      <c r="AU401513" s="31"/>
    </row>
    <row r="401545" spans="47:47">
      <c r="AU401545" s="31"/>
    </row>
    <row r="401577" spans="47:47">
      <c r="AU401577" s="31"/>
    </row>
    <row r="401609" spans="47:47">
      <c r="AU401609" s="31"/>
    </row>
    <row r="401641" spans="47:47">
      <c r="AU401641" s="31"/>
    </row>
    <row r="401673" spans="47:47">
      <c r="AU401673" s="31"/>
    </row>
    <row r="401705" spans="47:47">
      <c r="AU401705" s="31"/>
    </row>
    <row r="401737" spans="47:47">
      <c r="AU401737" s="31"/>
    </row>
    <row r="401769" spans="47:47">
      <c r="AU401769" s="31"/>
    </row>
    <row r="401801" spans="47:47">
      <c r="AU401801" s="31"/>
    </row>
    <row r="401833" spans="47:47">
      <c r="AU401833" s="31"/>
    </row>
    <row r="401865" spans="47:47">
      <c r="AU401865" s="31"/>
    </row>
    <row r="401897" spans="47:47">
      <c r="AU401897" s="31"/>
    </row>
    <row r="401929" spans="47:47">
      <c r="AU401929" s="31"/>
    </row>
    <row r="401961" spans="47:47">
      <c r="AU401961" s="31"/>
    </row>
    <row r="401993" spans="47:47">
      <c r="AU401993" s="31"/>
    </row>
    <row r="402025" spans="47:47">
      <c r="AU402025" s="31"/>
    </row>
    <row r="402057" spans="47:47">
      <c r="AU402057" s="31"/>
    </row>
    <row r="402089" spans="47:47">
      <c r="AU402089" s="31"/>
    </row>
    <row r="402121" spans="47:47">
      <c r="AU402121" s="31"/>
    </row>
    <row r="402153" spans="47:47">
      <c r="AU402153" s="31"/>
    </row>
    <row r="402185" spans="47:47">
      <c r="AU402185" s="31"/>
    </row>
    <row r="402217" spans="47:47">
      <c r="AU402217" s="31"/>
    </row>
    <row r="402249" spans="47:47">
      <c r="AU402249" s="31"/>
    </row>
    <row r="402281" spans="47:47">
      <c r="AU402281" s="31"/>
    </row>
    <row r="402313" spans="47:47">
      <c r="AU402313" s="31"/>
    </row>
    <row r="402345" spans="47:47">
      <c r="AU402345" s="31"/>
    </row>
    <row r="402377" spans="47:47">
      <c r="AU402377" s="31"/>
    </row>
    <row r="402409" spans="47:47">
      <c r="AU402409" s="31"/>
    </row>
    <row r="402441" spans="47:47">
      <c r="AU402441" s="31"/>
    </row>
    <row r="402473" spans="47:47">
      <c r="AU402473" s="31"/>
    </row>
    <row r="402505" spans="47:47">
      <c r="AU402505" s="31"/>
    </row>
    <row r="402537" spans="47:47">
      <c r="AU402537" s="31"/>
    </row>
    <row r="402569" spans="47:47">
      <c r="AU402569" s="31"/>
    </row>
    <row r="402601" spans="47:47">
      <c r="AU402601" s="31"/>
    </row>
    <row r="402633" spans="47:47">
      <c r="AU402633" s="31"/>
    </row>
    <row r="402665" spans="47:47">
      <c r="AU402665" s="31"/>
    </row>
    <row r="402697" spans="47:47">
      <c r="AU402697" s="31"/>
    </row>
    <row r="402729" spans="47:47">
      <c r="AU402729" s="31"/>
    </row>
    <row r="402761" spans="47:47">
      <c r="AU402761" s="31"/>
    </row>
    <row r="402793" spans="47:47">
      <c r="AU402793" s="31"/>
    </row>
    <row r="402825" spans="47:47">
      <c r="AU402825" s="31"/>
    </row>
    <row r="402857" spans="47:47">
      <c r="AU402857" s="31"/>
    </row>
    <row r="402889" spans="47:47">
      <c r="AU402889" s="31"/>
    </row>
    <row r="402921" spans="47:47">
      <c r="AU402921" s="31"/>
    </row>
    <row r="402953" spans="47:47">
      <c r="AU402953" s="31"/>
    </row>
    <row r="402985" spans="47:47">
      <c r="AU402985" s="31"/>
    </row>
    <row r="403017" spans="47:47">
      <c r="AU403017" s="31"/>
    </row>
    <row r="403049" spans="47:47">
      <c r="AU403049" s="31"/>
    </row>
    <row r="403081" spans="47:47">
      <c r="AU403081" s="31"/>
    </row>
    <row r="403113" spans="47:47">
      <c r="AU403113" s="31"/>
    </row>
    <row r="403145" spans="47:47">
      <c r="AU403145" s="31"/>
    </row>
    <row r="403177" spans="47:47">
      <c r="AU403177" s="31"/>
    </row>
    <row r="403209" spans="47:47">
      <c r="AU403209" s="31"/>
    </row>
    <row r="403241" spans="47:47">
      <c r="AU403241" s="31"/>
    </row>
    <row r="403273" spans="47:47">
      <c r="AU403273" s="31"/>
    </row>
    <row r="403305" spans="47:47">
      <c r="AU403305" s="31"/>
    </row>
    <row r="403337" spans="47:47">
      <c r="AU403337" s="31"/>
    </row>
    <row r="403369" spans="47:47">
      <c r="AU403369" s="31"/>
    </row>
    <row r="403401" spans="47:47">
      <c r="AU403401" s="31"/>
    </row>
    <row r="403433" spans="47:47">
      <c r="AU403433" s="31"/>
    </row>
    <row r="403465" spans="47:47">
      <c r="AU403465" s="31"/>
    </row>
    <row r="403497" spans="47:47">
      <c r="AU403497" s="31"/>
    </row>
    <row r="403529" spans="47:47">
      <c r="AU403529" s="31"/>
    </row>
    <row r="403561" spans="47:47">
      <c r="AU403561" s="31"/>
    </row>
    <row r="403593" spans="47:47">
      <c r="AU403593" s="31"/>
    </row>
    <row r="403625" spans="47:47">
      <c r="AU403625" s="31"/>
    </row>
    <row r="403657" spans="47:47">
      <c r="AU403657" s="31"/>
    </row>
    <row r="403689" spans="47:47">
      <c r="AU403689" s="31"/>
    </row>
    <row r="403721" spans="47:47">
      <c r="AU403721" s="31"/>
    </row>
    <row r="403753" spans="47:47">
      <c r="AU403753" s="31"/>
    </row>
    <row r="403785" spans="47:47">
      <c r="AU403785" s="31"/>
    </row>
    <row r="403817" spans="47:47">
      <c r="AU403817" s="31"/>
    </row>
    <row r="403849" spans="47:47">
      <c r="AU403849" s="31"/>
    </row>
    <row r="403881" spans="47:47">
      <c r="AU403881" s="31"/>
    </row>
    <row r="403913" spans="47:47">
      <c r="AU403913" s="31"/>
    </row>
    <row r="403945" spans="47:47">
      <c r="AU403945" s="31"/>
    </row>
    <row r="403977" spans="47:47">
      <c r="AU403977" s="31"/>
    </row>
    <row r="404009" spans="47:47">
      <c r="AU404009" s="31"/>
    </row>
    <row r="404041" spans="47:47">
      <c r="AU404041" s="31"/>
    </row>
    <row r="404073" spans="47:47">
      <c r="AU404073" s="31"/>
    </row>
    <row r="404105" spans="47:47">
      <c r="AU404105" s="31"/>
    </row>
    <row r="404137" spans="47:47">
      <c r="AU404137" s="31"/>
    </row>
    <row r="404169" spans="47:47">
      <c r="AU404169" s="31"/>
    </row>
    <row r="404201" spans="47:47">
      <c r="AU404201" s="31"/>
    </row>
    <row r="404233" spans="47:47">
      <c r="AU404233" s="31"/>
    </row>
    <row r="404265" spans="47:47">
      <c r="AU404265" s="31"/>
    </row>
    <row r="404297" spans="47:47">
      <c r="AU404297" s="31"/>
    </row>
    <row r="404329" spans="47:47">
      <c r="AU404329" s="31"/>
    </row>
    <row r="404361" spans="47:47">
      <c r="AU404361" s="31"/>
    </row>
    <row r="404393" spans="47:47">
      <c r="AU404393" s="31"/>
    </row>
    <row r="404425" spans="47:47">
      <c r="AU404425" s="31"/>
    </row>
    <row r="404457" spans="47:47">
      <c r="AU404457" s="31"/>
    </row>
    <row r="404489" spans="47:47">
      <c r="AU404489" s="31"/>
    </row>
    <row r="404521" spans="47:47">
      <c r="AU404521" s="31"/>
    </row>
    <row r="404553" spans="47:47">
      <c r="AU404553" s="31"/>
    </row>
    <row r="404585" spans="47:47">
      <c r="AU404585" s="31"/>
    </row>
    <row r="404617" spans="47:47">
      <c r="AU404617" s="31"/>
    </row>
    <row r="404649" spans="47:47">
      <c r="AU404649" s="31"/>
    </row>
    <row r="404681" spans="47:47">
      <c r="AU404681" s="31"/>
    </row>
    <row r="404713" spans="47:47">
      <c r="AU404713" s="31"/>
    </row>
    <row r="404745" spans="47:47">
      <c r="AU404745" s="31"/>
    </row>
    <row r="404777" spans="47:47">
      <c r="AU404777" s="31"/>
    </row>
    <row r="404809" spans="47:47">
      <c r="AU404809" s="31"/>
    </row>
    <row r="404841" spans="47:47">
      <c r="AU404841" s="31"/>
    </row>
    <row r="404873" spans="47:47">
      <c r="AU404873" s="31"/>
    </row>
    <row r="404905" spans="47:47">
      <c r="AU404905" s="31"/>
    </row>
    <row r="404937" spans="47:47">
      <c r="AU404937" s="31"/>
    </row>
    <row r="404969" spans="47:47">
      <c r="AU404969" s="31"/>
    </row>
    <row r="405001" spans="47:47">
      <c r="AU405001" s="31"/>
    </row>
    <row r="405033" spans="47:47">
      <c r="AU405033" s="31"/>
    </row>
    <row r="405065" spans="47:47">
      <c r="AU405065" s="31"/>
    </row>
    <row r="405097" spans="47:47">
      <c r="AU405097" s="31"/>
    </row>
    <row r="405129" spans="47:47">
      <c r="AU405129" s="31"/>
    </row>
    <row r="405161" spans="47:47">
      <c r="AU405161" s="31"/>
    </row>
    <row r="405193" spans="47:47">
      <c r="AU405193" s="31"/>
    </row>
    <row r="405225" spans="47:47">
      <c r="AU405225" s="31"/>
    </row>
    <row r="405257" spans="47:47">
      <c r="AU405257" s="31"/>
    </row>
    <row r="405289" spans="47:47">
      <c r="AU405289" s="31"/>
    </row>
    <row r="405321" spans="47:47">
      <c r="AU405321" s="31"/>
    </row>
    <row r="405353" spans="47:47">
      <c r="AU405353" s="31"/>
    </row>
    <row r="405385" spans="47:47">
      <c r="AU405385" s="31"/>
    </row>
    <row r="405417" spans="47:47">
      <c r="AU405417" s="31"/>
    </row>
    <row r="405449" spans="47:47">
      <c r="AU405449" s="31"/>
    </row>
    <row r="405481" spans="47:47">
      <c r="AU405481" s="31"/>
    </row>
    <row r="405513" spans="47:47">
      <c r="AU405513" s="31"/>
    </row>
    <row r="405545" spans="47:47">
      <c r="AU405545" s="31"/>
    </row>
    <row r="405577" spans="47:47">
      <c r="AU405577" s="31"/>
    </row>
    <row r="405609" spans="47:47">
      <c r="AU405609" s="31"/>
    </row>
    <row r="405641" spans="47:47">
      <c r="AU405641" s="31"/>
    </row>
    <row r="405673" spans="47:47">
      <c r="AU405673" s="31"/>
    </row>
    <row r="405705" spans="47:47">
      <c r="AU405705" s="31"/>
    </row>
    <row r="405737" spans="47:47">
      <c r="AU405737" s="31"/>
    </row>
    <row r="405769" spans="47:47">
      <c r="AU405769" s="31"/>
    </row>
    <row r="405801" spans="47:47">
      <c r="AU405801" s="31"/>
    </row>
    <row r="405833" spans="47:47">
      <c r="AU405833" s="31"/>
    </row>
    <row r="405865" spans="47:47">
      <c r="AU405865" s="31"/>
    </row>
    <row r="405897" spans="47:47">
      <c r="AU405897" s="31"/>
    </row>
    <row r="405929" spans="47:47">
      <c r="AU405929" s="31"/>
    </row>
    <row r="405961" spans="47:47">
      <c r="AU405961" s="31"/>
    </row>
    <row r="405993" spans="47:47">
      <c r="AU405993" s="31"/>
    </row>
    <row r="406025" spans="47:47">
      <c r="AU406025" s="31"/>
    </row>
    <row r="406057" spans="47:47">
      <c r="AU406057" s="31"/>
    </row>
    <row r="406089" spans="47:47">
      <c r="AU406089" s="31"/>
    </row>
    <row r="406121" spans="47:47">
      <c r="AU406121" s="31"/>
    </row>
    <row r="406153" spans="47:47">
      <c r="AU406153" s="31"/>
    </row>
    <row r="406185" spans="47:47">
      <c r="AU406185" s="31"/>
    </row>
    <row r="406217" spans="47:47">
      <c r="AU406217" s="31"/>
    </row>
    <row r="406249" spans="47:47">
      <c r="AU406249" s="31"/>
    </row>
    <row r="406281" spans="47:47">
      <c r="AU406281" s="31"/>
    </row>
    <row r="406313" spans="47:47">
      <c r="AU406313" s="31"/>
    </row>
    <row r="406345" spans="47:47">
      <c r="AU406345" s="31"/>
    </row>
    <row r="406377" spans="47:47">
      <c r="AU406377" s="31"/>
    </row>
    <row r="406409" spans="47:47">
      <c r="AU406409" s="31"/>
    </row>
    <row r="406441" spans="47:47">
      <c r="AU406441" s="31"/>
    </row>
    <row r="406473" spans="47:47">
      <c r="AU406473" s="31"/>
    </row>
    <row r="406505" spans="47:47">
      <c r="AU406505" s="31"/>
    </row>
    <row r="406537" spans="47:47">
      <c r="AU406537" s="31"/>
    </row>
    <row r="406569" spans="47:47">
      <c r="AU406569" s="31"/>
    </row>
    <row r="406601" spans="47:47">
      <c r="AU406601" s="31"/>
    </row>
    <row r="406633" spans="47:47">
      <c r="AU406633" s="31"/>
    </row>
    <row r="406665" spans="47:47">
      <c r="AU406665" s="31"/>
    </row>
    <row r="406697" spans="47:47">
      <c r="AU406697" s="31"/>
    </row>
    <row r="406729" spans="47:47">
      <c r="AU406729" s="31"/>
    </row>
    <row r="406761" spans="47:47">
      <c r="AU406761" s="31"/>
    </row>
    <row r="406793" spans="47:47">
      <c r="AU406793" s="31"/>
    </row>
    <row r="406825" spans="47:47">
      <c r="AU406825" s="31"/>
    </row>
    <row r="406857" spans="47:47">
      <c r="AU406857" s="31"/>
    </row>
    <row r="406889" spans="47:47">
      <c r="AU406889" s="31"/>
    </row>
    <row r="406921" spans="47:47">
      <c r="AU406921" s="31"/>
    </row>
    <row r="406953" spans="47:47">
      <c r="AU406953" s="31"/>
    </row>
    <row r="406985" spans="47:47">
      <c r="AU406985" s="31"/>
    </row>
    <row r="407017" spans="47:47">
      <c r="AU407017" s="31"/>
    </row>
    <row r="407049" spans="47:47">
      <c r="AU407049" s="31"/>
    </row>
    <row r="407081" spans="47:47">
      <c r="AU407081" s="31"/>
    </row>
    <row r="407113" spans="47:47">
      <c r="AU407113" s="31"/>
    </row>
    <row r="407145" spans="47:47">
      <c r="AU407145" s="31"/>
    </row>
    <row r="407177" spans="47:47">
      <c r="AU407177" s="31"/>
    </row>
    <row r="407209" spans="47:47">
      <c r="AU407209" s="31"/>
    </row>
    <row r="407241" spans="47:47">
      <c r="AU407241" s="31"/>
    </row>
    <row r="407273" spans="47:47">
      <c r="AU407273" s="31"/>
    </row>
    <row r="407305" spans="47:47">
      <c r="AU407305" s="31"/>
    </row>
    <row r="407337" spans="47:47">
      <c r="AU407337" s="31"/>
    </row>
    <row r="407369" spans="47:47">
      <c r="AU407369" s="31"/>
    </row>
    <row r="407401" spans="47:47">
      <c r="AU407401" s="31"/>
    </row>
    <row r="407433" spans="47:47">
      <c r="AU407433" s="31"/>
    </row>
    <row r="407465" spans="47:47">
      <c r="AU407465" s="31"/>
    </row>
    <row r="407497" spans="47:47">
      <c r="AU407497" s="31"/>
    </row>
    <row r="407529" spans="47:47">
      <c r="AU407529" s="31"/>
    </row>
    <row r="407561" spans="47:47">
      <c r="AU407561" s="31"/>
    </row>
    <row r="407593" spans="47:47">
      <c r="AU407593" s="31"/>
    </row>
    <row r="407625" spans="47:47">
      <c r="AU407625" s="31"/>
    </row>
    <row r="407657" spans="47:47">
      <c r="AU407657" s="31"/>
    </row>
    <row r="407689" spans="47:47">
      <c r="AU407689" s="31"/>
    </row>
    <row r="407721" spans="47:47">
      <c r="AU407721" s="31"/>
    </row>
    <row r="407753" spans="47:47">
      <c r="AU407753" s="31"/>
    </row>
    <row r="407785" spans="47:47">
      <c r="AU407785" s="31"/>
    </row>
    <row r="407817" spans="47:47">
      <c r="AU407817" s="31"/>
    </row>
    <row r="407849" spans="47:47">
      <c r="AU407849" s="31"/>
    </row>
    <row r="407881" spans="47:47">
      <c r="AU407881" s="31"/>
    </row>
    <row r="407913" spans="47:47">
      <c r="AU407913" s="31"/>
    </row>
    <row r="407945" spans="47:47">
      <c r="AU407945" s="31"/>
    </row>
    <row r="407977" spans="47:47">
      <c r="AU407977" s="31"/>
    </row>
    <row r="408009" spans="47:47">
      <c r="AU408009" s="31"/>
    </row>
    <row r="408041" spans="47:47">
      <c r="AU408041" s="31"/>
    </row>
    <row r="408073" spans="47:47">
      <c r="AU408073" s="31"/>
    </row>
    <row r="408105" spans="47:47">
      <c r="AU408105" s="31"/>
    </row>
    <row r="408137" spans="47:47">
      <c r="AU408137" s="31"/>
    </row>
    <row r="408169" spans="47:47">
      <c r="AU408169" s="31"/>
    </row>
    <row r="408201" spans="47:47">
      <c r="AU408201" s="31"/>
    </row>
    <row r="408233" spans="47:47">
      <c r="AU408233" s="31"/>
    </row>
    <row r="408265" spans="47:47">
      <c r="AU408265" s="31"/>
    </row>
    <row r="408297" spans="47:47">
      <c r="AU408297" s="31"/>
    </row>
    <row r="408329" spans="47:47">
      <c r="AU408329" s="31"/>
    </row>
    <row r="408361" spans="47:47">
      <c r="AU408361" s="31"/>
    </row>
    <row r="408393" spans="47:47">
      <c r="AU408393" s="31"/>
    </row>
    <row r="408425" spans="47:47">
      <c r="AU408425" s="31"/>
    </row>
    <row r="408457" spans="47:47">
      <c r="AU408457" s="31"/>
    </row>
    <row r="408489" spans="47:47">
      <c r="AU408489" s="31"/>
    </row>
    <row r="408521" spans="47:47">
      <c r="AU408521" s="31"/>
    </row>
    <row r="408553" spans="47:47">
      <c r="AU408553" s="31"/>
    </row>
    <row r="408585" spans="47:47">
      <c r="AU408585" s="31"/>
    </row>
    <row r="408617" spans="47:47">
      <c r="AU408617" s="31"/>
    </row>
    <row r="408649" spans="47:47">
      <c r="AU408649" s="31"/>
    </row>
    <row r="408681" spans="47:47">
      <c r="AU408681" s="31"/>
    </row>
    <row r="408713" spans="47:47">
      <c r="AU408713" s="31"/>
    </row>
    <row r="408745" spans="47:47">
      <c r="AU408745" s="31"/>
    </row>
    <row r="408777" spans="47:47">
      <c r="AU408777" s="31"/>
    </row>
    <row r="408809" spans="47:47">
      <c r="AU408809" s="31"/>
    </row>
    <row r="408841" spans="47:47">
      <c r="AU408841" s="31"/>
    </row>
    <row r="408873" spans="47:47">
      <c r="AU408873" s="31"/>
    </row>
    <row r="408905" spans="47:47">
      <c r="AU408905" s="31"/>
    </row>
    <row r="408937" spans="47:47">
      <c r="AU408937" s="31"/>
    </row>
    <row r="408969" spans="47:47">
      <c r="AU408969" s="31"/>
    </row>
    <row r="409001" spans="47:47">
      <c r="AU409001" s="31"/>
    </row>
    <row r="409033" spans="47:47">
      <c r="AU409033" s="31"/>
    </row>
    <row r="409065" spans="47:47">
      <c r="AU409065" s="31"/>
    </row>
    <row r="409097" spans="47:47">
      <c r="AU409097" s="31"/>
    </row>
    <row r="409129" spans="47:47">
      <c r="AU409129" s="31"/>
    </row>
    <row r="409161" spans="47:47">
      <c r="AU409161" s="31"/>
    </row>
    <row r="409193" spans="47:47">
      <c r="AU409193" s="31"/>
    </row>
    <row r="409225" spans="47:47">
      <c r="AU409225" s="31"/>
    </row>
    <row r="409257" spans="47:47">
      <c r="AU409257" s="31"/>
    </row>
    <row r="409289" spans="47:47">
      <c r="AU409289" s="31"/>
    </row>
    <row r="409321" spans="47:47">
      <c r="AU409321" s="31"/>
    </row>
    <row r="409353" spans="47:47">
      <c r="AU409353" s="31"/>
    </row>
    <row r="409385" spans="47:47">
      <c r="AU409385" s="31"/>
    </row>
    <row r="409417" spans="47:47">
      <c r="AU409417" s="31"/>
    </row>
    <row r="409449" spans="47:47">
      <c r="AU409449" s="31"/>
    </row>
    <row r="409481" spans="47:47">
      <c r="AU409481" s="31"/>
    </row>
    <row r="409513" spans="47:47">
      <c r="AU409513" s="31"/>
    </row>
    <row r="409545" spans="47:47">
      <c r="AU409545" s="31"/>
    </row>
    <row r="409577" spans="47:47">
      <c r="AU409577" s="31"/>
    </row>
    <row r="409609" spans="47:47">
      <c r="AU409609" s="31"/>
    </row>
    <row r="409641" spans="47:47">
      <c r="AU409641" s="31"/>
    </row>
    <row r="409673" spans="47:47">
      <c r="AU409673" s="31"/>
    </row>
    <row r="409705" spans="47:47">
      <c r="AU409705" s="31"/>
    </row>
    <row r="409737" spans="47:47">
      <c r="AU409737" s="31"/>
    </row>
    <row r="409769" spans="47:47">
      <c r="AU409769" s="31"/>
    </row>
    <row r="409801" spans="47:47">
      <c r="AU409801" s="31"/>
    </row>
    <row r="409833" spans="47:47">
      <c r="AU409833" s="31"/>
    </row>
    <row r="409865" spans="47:47">
      <c r="AU409865" s="31"/>
    </row>
    <row r="409897" spans="47:47">
      <c r="AU409897" s="31"/>
    </row>
    <row r="409929" spans="47:47">
      <c r="AU409929" s="31"/>
    </row>
    <row r="409961" spans="47:47">
      <c r="AU409961" s="31"/>
    </row>
    <row r="409993" spans="47:47">
      <c r="AU409993" s="31"/>
    </row>
    <row r="410025" spans="47:47">
      <c r="AU410025" s="31"/>
    </row>
    <row r="410057" spans="47:47">
      <c r="AU410057" s="31"/>
    </row>
    <row r="410089" spans="47:47">
      <c r="AU410089" s="31"/>
    </row>
    <row r="410121" spans="47:47">
      <c r="AU410121" s="31"/>
    </row>
    <row r="410153" spans="47:47">
      <c r="AU410153" s="31"/>
    </row>
    <row r="410185" spans="47:47">
      <c r="AU410185" s="31"/>
    </row>
    <row r="410217" spans="47:47">
      <c r="AU410217" s="31"/>
    </row>
    <row r="410249" spans="47:47">
      <c r="AU410249" s="31"/>
    </row>
    <row r="410281" spans="47:47">
      <c r="AU410281" s="31"/>
    </row>
    <row r="410313" spans="47:47">
      <c r="AU410313" s="31"/>
    </row>
    <row r="410345" spans="47:47">
      <c r="AU410345" s="31"/>
    </row>
    <row r="410377" spans="47:47">
      <c r="AU410377" s="31"/>
    </row>
    <row r="410409" spans="47:47">
      <c r="AU410409" s="31"/>
    </row>
    <row r="410441" spans="47:47">
      <c r="AU410441" s="31"/>
    </row>
    <row r="410473" spans="47:47">
      <c r="AU410473" s="31"/>
    </row>
    <row r="410505" spans="47:47">
      <c r="AU410505" s="31"/>
    </row>
    <row r="410537" spans="47:47">
      <c r="AU410537" s="31"/>
    </row>
    <row r="410569" spans="47:47">
      <c r="AU410569" s="31"/>
    </row>
    <row r="410601" spans="47:47">
      <c r="AU410601" s="31"/>
    </row>
    <row r="410633" spans="47:47">
      <c r="AU410633" s="31"/>
    </row>
    <row r="410665" spans="47:47">
      <c r="AU410665" s="31"/>
    </row>
    <row r="410697" spans="47:47">
      <c r="AU410697" s="31"/>
    </row>
    <row r="410729" spans="47:47">
      <c r="AU410729" s="31"/>
    </row>
    <row r="410761" spans="47:47">
      <c r="AU410761" s="31"/>
    </row>
    <row r="410793" spans="47:47">
      <c r="AU410793" s="31"/>
    </row>
    <row r="410825" spans="47:47">
      <c r="AU410825" s="31"/>
    </row>
    <row r="410857" spans="47:47">
      <c r="AU410857" s="31"/>
    </row>
    <row r="410889" spans="47:47">
      <c r="AU410889" s="31"/>
    </row>
    <row r="410921" spans="47:47">
      <c r="AU410921" s="31"/>
    </row>
    <row r="410953" spans="47:47">
      <c r="AU410953" s="31"/>
    </row>
    <row r="410985" spans="47:47">
      <c r="AU410985" s="31"/>
    </row>
    <row r="411017" spans="47:47">
      <c r="AU411017" s="31"/>
    </row>
    <row r="411049" spans="47:47">
      <c r="AU411049" s="31"/>
    </row>
    <row r="411081" spans="47:47">
      <c r="AU411081" s="31"/>
    </row>
    <row r="411113" spans="47:47">
      <c r="AU411113" s="31"/>
    </row>
    <row r="411145" spans="47:47">
      <c r="AU411145" s="31"/>
    </row>
    <row r="411177" spans="47:47">
      <c r="AU411177" s="31"/>
    </row>
    <row r="411209" spans="47:47">
      <c r="AU411209" s="31"/>
    </row>
    <row r="411241" spans="47:47">
      <c r="AU411241" s="31"/>
    </row>
    <row r="411273" spans="47:47">
      <c r="AU411273" s="31"/>
    </row>
    <row r="411305" spans="47:47">
      <c r="AU411305" s="31"/>
    </row>
    <row r="411337" spans="47:47">
      <c r="AU411337" s="31"/>
    </row>
    <row r="411369" spans="47:47">
      <c r="AU411369" s="31"/>
    </row>
    <row r="411401" spans="47:47">
      <c r="AU411401" s="31"/>
    </row>
    <row r="411433" spans="47:47">
      <c r="AU411433" s="31"/>
    </row>
    <row r="411465" spans="47:47">
      <c r="AU411465" s="31"/>
    </row>
    <row r="411497" spans="47:47">
      <c r="AU411497" s="31"/>
    </row>
    <row r="411529" spans="47:47">
      <c r="AU411529" s="31"/>
    </row>
    <row r="411561" spans="47:47">
      <c r="AU411561" s="31"/>
    </row>
    <row r="411593" spans="47:47">
      <c r="AU411593" s="31"/>
    </row>
    <row r="411625" spans="47:47">
      <c r="AU411625" s="31"/>
    </row>
    <row r="411657" spans="47:47">
      <c r="AU411657" s="31"/>
    </row>
    <row r="411689" spans="47:47">
      <c r="AU411689" s="31"/>
    </row>
    <row r="411721" spans="47:47">
      <c r="AU411721" s="31"/>
    </row>
    <row r="411753" spans="47:47">
      <c r="AU411753" s="31"/>
    </row>
    <row r="411785" spans="47:47">
      <c r="AU411785" s="31"/>
    </row>
    <row r="411817" spans="47:47">
      <c r="AU411817" s="31"/>
    </row>
    <row r="411849" spans="47:47">
      <c r="AU411849" s="31"/>
    </row>
    <row r="411881" spans="47:47">
      <c r="AU411881" s="31"/>
    </row>
    <row r="411913" spans="47:47">
      <c r="AU411913" s="31"/>
    </row>
    <row r="411945" spans="47:47">
      <c r="AU411945" s="31"/>
    </row>
    <row r="411977" spans="47:47">
      <c r="AU411977" s="31"/>
    </row>
    <row r="412009" spans="47:47">
      <c r="AU412009" s="31"/>
    </row>
    <row r="412041" spans="47:47">
      <c r="AU412041" s="31"/>
    </row>
    <row r="412073" spans="47:47">
      <c r="AU412073" s="31"/>
    </row>
    <row r="412105" spans="47:47">
      <c r="AU412105" s="31"/>
    </row>
    <row r="412137" spans="47:47">
      <c r="AU412137" s="31"/>
    </row>
    <row r="412169" spans="47:47">
      <c r="AU412169" s="31"/>
    </row>
    <row r="412201" spans="47:47">
      <c r="AU412201" s="31"/>
    </row>
    <row r="412233" spans="47:47">
      <c r="AU412233" s="31"/>
    </row>
    <row r="412265" spans="47:47">
      <c r="AU412265" s="31"/>
    </row>
    <row r="412297" spans="47:47">
      <c r="AU412297" s="31"/>
    </row>
    <row r="412329" spans="47:47">
      <c r="AU412329" s="31"/>
    </row>
    <row r="412361" spans="47:47">
      <c r="AU412361" s="31"/>
    </row>
    <row r="412393" spans="47:47">
      <c r="AU412393" s="31"/>
    </row>
    <row r="412425" spans="47:47">
      <c r="AU412425" s="31"/>
    </row>
    <row r="412457" spans="47:47">
      <c r="AU412457" s="31"/>
    </row>
    <row r="412489" spans="47:47">
      <c r="AU412489" s="31"/>
    </row>
    <row r="412521" spans="47:47">
      <c r="AU412521" s="31"/>
    </row>
    <row r="412553" spans="47:47">
      <c r="AU412553" s="31"/>
    </row>
    <row r="412585" spans="47:47">
      <c r="AU412585" s="31"/>
    </row>
    <row r="412617" spans="47:47">
      <c r="AU412617" s="31"/>
    </row>
    <row r="412649" spans="47:47">
      <c r="AU412649" s="31"/>
    </row>
    <row r="412681" spans="47:47">
      <c r="AU412681" s="31"/>
    </row>
    <row r="412713" spans="47:47">
      <c r="AU412713" s="31"/>
    </row>
    <row r="412745" spans="47:47">
      <c r="AU412745" s="31"/>
    </row>
    <row r="412777" spans="47:47">
      <c r="AU412777" s="31"/>
    </row>
    <row r="412809" spans="47:47">
      <c r="AU412809" s="31"/>
    </row>
    <row r="412841" spans="47:47">
      <c r="AU412841" s="31"/>
    </row>
    <row r="412873" spans="47:47">
      <c r="AU412873" s="31"/>
    </row>
    <row r="412905" spans="47:47">
      <c r="AU412905" s="31"/>
    </row>
    <row r="412937" spans="47:47">
      <c r="AU412937" s="31"/>
    </row>
    <row r="412969" spans="47:47">
      <c r="AU412969" s="31"/>
    </row>
    <row r="413001" spans="47:47">
      <c r="AU413001" s="31"/>
    </row>
    <row r="413033" spans="47:47">
      <c r="AU413033" s="31"/>
    </row>
    <row r="413065" spans="47:47">
      <c r="AU413065" s="31"/>
    </row>
    <row r="413097" spans="47:47">
      <c r="AU413097" s="31"/>
    </row>
    <row r="413129" spans="47:47">
      <c r="AU413129" s="31"/>
    </row>
    <row r="413161" spans="47:47">
      <c r="AU413161" s="31"/>
    </row>
    <row r="413193" spans="47:47">
      <c r="AU413193" s="31"/>
    </row>
    <row r="413225" spans="47:47">
      <c r="AU413225" s="31"/>
    </row>
    <row r="413257" spans="47:47">
      <c r="AU413257" s="31"/>
    </row>
    <row r="413289" spans="47:47">
      <c r="AU413289" s="31"/>
    </row>
    <row r="413321" spans="47:47">
      <c r="AU413321" s="31"/>
    </row>
    <row r="413353" spans="47:47">
      <c r="AU413353" s="31"/>
    </row>
    <row r="413385" spans="47:47">
      <c r="AU413385" s="31"/>
    </row>
    <row r="413417" spans="47:47">
      <c r="AU413417" s="31"/>
    </row>
    <row r="413449" spans="47:47">
      <c r="AU413449" s="31"/>
    </row>
    <row r="413481" spans="47:47">
      <c r="AU413481" s="31"/>
    </row>
    <row r="413513" spans="47:47">
      <c r="AU413513" s="31"/>
    </row>
    <row r="413545" spans="47:47">
      <c r="AU413545" s="31"/>
    </row>
    <row r="413577" spans="47:47">
      <c r="AU413577" s="31"/>
    </row>
    <row r="413609" spans="47:47">
      <c r="AU413609" s="31"/>
    </row>
    <row r="413641" spans="47:47">
      <c r="AU413641" s="31"/>
    </row>
    <row r="413673" spans="47:47">
      <c r="AU413673" s="31"/>
    </row>
    <row r="413705" spans="47:47">
      <c r="AU413705" s="31"/>
    </row>
    <row r="413737" spans="47:47">
      <c r="AU413737" s="31"/>
    </row>
    <row r="413769" spans="47:47">
      <c r="AU413769" s="31"/>
    </row>
    <row r="413801" spans="47:47">
      <c r="AU413801" s="31"/>
    </row>
    <row r="413833" spans="47:47">
      <c r="AU413833" s="31"/>
    </row>
    <row r="413865" spans="47:47">
      <c r="AU413865" s="31"/>
    </row>
    <row r="413897" spans="47:47">
      <c r="AU413897" s="31"/>
    </row>
    <row r="413929" spans="47:47">
      <c r="AU413929" s="31"/>
    </row>
    <row r="413961" spans="47:47">
      <c r="AU413961" s="31"/>
    </row>
    <row r="413993" spans="47:47">
      <c r="AU413993" s="31"/>
    </row>
    <row r="414025" spans="47:47">
      <c r="AU414025" s="31"/>
    </row>
    <row r="414057" spans="47:47">
      <c r="AU414057" s="31"/>
    </row>
    <row r="414089" spans="47:47">
      <c r="AU414089" s="31"/>
    </row>
    <row r="414121" spans="47:47">
      <c r="AU414121" s="31"/>
    </row>
    <row r="414153" spans="47:47">
      <c r="AU414153" s="31"/>
    </row>
    <row r="414185" spans="47:47">
      <c r="AU414185" s="31"/>
    </row>
    <row r="414217" spans="47:47">
      <c r="AU414217" s="31"/>
    </row>
    <row r="414249" spans="47:47">
      <c r="AU414249" s="31"/>
    </row>
    <row r="414281" spans="47:47">
      <c r="AU414281" s="31"/>
    </row>
    <row r="414313" spans="47:47">
      <c r="AU414313" s="31"/>
    </row>
    <row r="414345" spans="47:47">
      <c r="AU414345" s="31"/>
    </row>
    <row r="414377" spans="47:47">
      <c r="AU414377" s="31"/>
    </row>
    <row r="414409" spans="47:47">
      <c r="AU414409" s="31"/>
    </row>
    <row r="414441" spans="47:47">
      <c r="AU414441" s="31"/>
    </row>
    <row r="414473" spans="47:47">
      <c r="AU414473" s="31"/>
    </row>
    <row r="414505" spans="47:47">
      <c r="AU414505" s="31"/>
    </row>
    <row r="414537" spans="47:47">
      <c r="AU414537" s="31"/>
    </row>
    <row r="414569" spans="47:47">
      <c r="AU414569" s="31"/>
    </row>
    <row r="414601" spans="47:47">
      <c r="AU414601" s="31"/>
    </row>
    <row r="414633" spans="47:47">
      <c r="AU414633" s="31"/>
    </row>
    <row r="414665" spans="47:47">
      <c r="AU414665" s="31"/>
    </row>
    <row r="414697" spans="47:47">
      <c r="AU414697" s="31"/>
    </row>
    <row r="414729" spans="47:47">
      <c r="AU414729" s="31"/>
    </row>
    <row r="414761" spans="47:47">
      <c r="AU414761" s="31"/>
    </row>
    <row r="414793" spans="47:47">
      <c r="AU414793" s="31"/>
    </row>
    <row r="414825" spans="47:47">
      <c r="AU414825" s="31"/>
    </row>
    <row r="414857" spans="47:47">
      <c r="AU414857" s="31"/>
    </row>
    <row r="414889" spans="47:47">
      <c r="AU414889" s="31"/>
    </row>
    <row r="414921" spans="47:47">
      <c r="AU414921" s="31"/>
    </row>
    <row r="414953" spans="47:47">
      <c r="AU414953" s="31"/>
    </row>
    <row r="414985" spans="47:47">
      <c r="AU414985" s="31"/>
    </row>
    <row r="415017" spans="47:47">
      <c r="AU415017" s="31"/>
    </row>
    <row r="415049" spans="47:47">
      <c r="AU415049" s="31"/>
    </row>
    <row r="415081" spans="47:47">
      <c r="AU415081" s="31"/>
    </row>
    <row r="415113" spans="47:47">
      <c r="AU415113" s="31"/>
    </row>
    <row r="415145" spans="47:47">
      <c r="AU415145" s="31"/>
    </row>
    <row r="415177" spans="47:47">
      <c r="AU415177" s="31"/>
    </row>
    <row r="415209" spans="47:47">
      <c r="AU415209" s="31"/>
    </row>
    <row r="415241" spans="47:47">
      <c r="AU415241" s="31"/>
    </row>
    <row r="415273" spans="47:47">
      <c r="AU415273" s="31"/>
    </row>
    <row r="415305" spans="47:47">
      <c r="AU415305" s="31"/>
    </row>
    <row r="415337" spans="47:47">
      <c r="AU415337" s="31"/>
    </row>
    <row r="415369" spans="47:47">
      <c r="AU415369" s="31"/>
    </row>
    <row r="415401" spans="47:47">
      <c r="AU415401" s="31"/>
    </row>
    <row r="415433" spans="47:47">
      <c r="AU415433" s="31"/>
    </row>
    <row r="415465" spans="47:47">
      <c r="AU415465" s="31"/>
    </row>
    <row r="415497" spans="47:47">
      <c r="AU415497" s="31"/>
    </row>
    <row r="415529" spans="47:47">
      <c r="AU415529" s="31"/>
    </row>
    <row r="415561" spans="47:47">
      <c r="AU415561" s="31"/>
    </row>
    <row r="415593" spans="47:47">
      <c r="AU415593" s="31"/>
    </row>
    <row r="415625" spans="47:47">
      <c r="AU415625" s="31"/>
    </row>
    <row r="415657" spans="47:47">
      <c r="AU415657" s="31"/>
    </row>
    <row r="415689" spans="47:47">
      <c r="AU415689" s="31"/>
    </row>
    <row r="415721" spans="47:47">
      <c r="AU415721" s="31"/>
    </row>
    <row r="415753" spans="47:47">
      <c r="AU415753" s="31"/>
    </row>
    <row r="415785" spans="47:47">
      <c r="AU415785" s="31"/>
    </row>
    <row r="415817" spans="47:47">
      <c r="AU415817" s="31"/>
    </row>
    <row r="415849" spans="47:47">
      <c r="AU415849" s="31"/>
    </row>
    <row r="415881" spans="47:47">
      <c r="AU415881" s="31"/>
    </row>
    <row r="415913" spans="47:47">
      <c r="AU415913" s="31"/>
    </row>
    <row r="415945" spans="47:47">
      <c r="AU415945" s="31"/>
    </row>
    <row r="415977" spans="47:47">
      <c r="AU415977" s="31"/>
    </row>
    <row r="416009" spans="47:47">
      <c r="AU416009" s="31"/>
    </row>
    <row r="416041" spans="47:47">
      <c r="AU416041" s="31"/>
    </row>
    <row r="416073" spans="47:47">
      <c r="AU416073" s="31"/>
    </row>
    <row r="416105" spans="47:47">
      <c r="AU416105" s="31"/>
    </row>
    <row r="416137" spans="47:47">
      <c r="AU416137" s="31"/>
    </row>
    <row r="416169" spans="47:47">
      <c r="AU416169" s="31"/>
    </row>
    <row r="416201" spans="47:47">
      <c r="AU416201" s="31"/>
    </row>
    <row r="416233" spans="47:47">
      <c r="AU416233" s="31"/>
    </row>
    <row r="416265" spans="47:47">
      <c r="AU416265" s="31"/>
    </row>
    <row r="416297" spans="47:47">
      <c r="AU416297" s="31"/>
    </row>
    <row r="416329" spans="47:47">
      <c r="AU416329" s="31"/>
    </row>
    <row r="416361" spans="47:47">
      <c r="AU416361" s="31"/>
    </row>
    <row r="416393" spans="47:47">
      <c r="AU416393" s="31"/>
    </row>
    <row r="416425" spans="47:47">
      <c r="AU416425" s="31"/>
    </row>
    <row r="416457" spans="47:47">
      <c r="AU416457" s="31"/>
    </row>
    <row r="416489" spans="47:47">
      <c r="AU416489" s="31"/>
    </row>
    <row r="416521" spans="47:47">
      <c r="AU416521" s="31"/>
    </row>
    <row r="416553" spans="47:47">
      <c r="AU416553" s="31"/>
    </row>
    <row r="416585" spans="47:47">
      <c r="AU416585" s="31"/>
    </row>
    <row r="416617" spans="47:47">
      <c r="AU416617" s="31"/>
    </row>
    <row r="416649" spans="47:47">
      <c r="AU416649" s="31"/>
    </row>
    <row r="416681" spans="47:47">
      <c r="AU416681" s="31"/>
    </row>
    <row r="416713" spans="47:47">
      <c r="AU416713" s="31"/>
    </row>
    <row r="416745" spans="47:47">
      <c r="AU416745" s="31"/>
    </row>
    <row r="416777" spans="47:47">
      <c r="AU416777" s="31"/>
    </row>
    <row r="416809" spans="47:47">
      <c r="AU416809" s="31"/>
    </row>
    <row r="416841" spans="47:47">
      <c r="AU416841" s="31"/>
    </row>
    <row r="416873" spans="47:47">
      <c r="AU416873" s="31"/>
    </row>
    <row r="416905" spans="47:47">
      <c r="AU416905" s="31"/>
    </row>
    <row r="416937" spans="47:47">
      <c r="AU416937" s="31"/>
    </row>
    <row r="416969" spans="47:47">
      <c r="AU416969" s="31"/>
    </row>
    <row r="417001" spans="47:47">
      <c r="AU417001" s="31"/>
    </row>
    <row r="417033" spans="47:47">
      <c r="AU417033" s="31"/>
    </row>
    <row r="417065" spans="47:47">
      <c r="AU417065" s="31"/>
    </row>
    <row r="417097" spans="47:47">
      <c r="AU417097" s="31"/>
    </row>
    <row r="417129" spans="47:47">
      <c r="AU417129" s="31"/>
    </row>
    <row r="417161" spans="47:47">
      <c r="AU417161" s="31"/>
    </row>
    <row r="417193" spans="47:47">
      <c r="AU417193" s="31"/>
    </row>
    <row r="417225" spans="47:47">
      <c r="AU417225" s="31"/>
    </row>
    <row r="417257" spans="47:47">
      <c r="AU417257" s="31"/>
    </row>
    <row r="417289" spans="47:47">
      <c r="AU417289" s="31"/>
    </row>
    <row r="417321" spans="47:47">
      <c r="AU417321" s="31"/>
    </row>
    <row r="417353" spans="47:47">
      <c r="AU417353" s="31"/>
    </row>
    <row r="417385" spans="47:47">
      <c r="AU417385" s="31"/>
    </row>
    <row r="417417" spans="47:47">
      <c r="AU417417" s="31"/>
    </row>
    <row r="417449" spans="47:47">
      <c r="AU417449" s="31"/>
    </row>
    <row r="417481" spans="47:47">
      <c r="AU417481" s="31"/>
    </row>
    <row r="417513" spans="47:47">
      <c r="AU417513" s="31"/>
    </row>
    <row r="417545" spans="47:47">
      <c r="AU417545" s="31"/>
    </row>
    <row r="417577" spans="47:47">
      <c r="AU417577" s="31"/>
    </row>
    <row r="417609" spans="47:47">
      <c r="AU417609" s="31"/>
    </row>
    <row r="417641" spans="47:47">
      <c r="AU417641" s="31"/>
    </row>
    <row r="417673" spans="47:47">
      <c r="AU417673" s="31"/>
    </row>
    <row r="417705" spans="47:47">
      <c r="AU417705" s="31"/>
    </row>
    <row r="417737" spans="47:47">
      <c r="AU417737" s="31"/>
    </row>
    <row r="417769" spans="47:47">
      <c r="AU417769" s="31"/>
    </row>
    <row r="417801" spans="47:47">
      <c r="AU417801" s="31"/>
    </row>
    <row r="417833" spans="47:47">
      <c r="AU417833" s="31"/>
    </row>
    <row r="417865" spans="47:47">
      <c r="AU417865" s="31"/>
    </row>
    <row r="417897" spans="47:47">
      <c r="AU417897" s="31"/>
    </row>
    <row r="417929" spans="47:47">
      <c r="AU417929" s="31"/>
    </row>
    <row r="417961" spans="47:47">
      <c r="AU417961" s="31"/>
    </row>
    <row r="417993" spans="47:47">
      <c r="AU417993" s="31"/>
    </row>
    <row r="418025" spans="47:47">
      <c r="AU418025" s="31"/>
    </row>
    <row r="418057" spans="47:47">
      <c r="AU418057" s="31"/>
    </row>
    <row r="418089" spans="47:47">
      <c r="AU418089" s="31"/>
    </row>
    <row r="418121" spans="47:47">
      <c r="AU418121" s="31"/>
    </row>
    <row r="418153" spans="47:47">
      <c r="AU418153" s="31"/>
    </row>
    <row r="418185" spans="47:47">
      <c r="AU418185" s="31"/>
    </row>
    <row r="418217" spans="47:47">
      <c r="AU418217" s="31"/>
    </row>
    <row r="418249" spans="47:47">
      <c r="AU418249" s="31"/>
    </row>
    <row r="418281" spans="47:47">
      <c r="AU418281" s="31"/>
    </row>
    <row r="418313" spans="47:47">
      <c r="AU418313" s="31"/>
    </row>
    <row r="418345" spans="47:47">
      <c r="AU418345" s="31"/>
    </row>
    <row r="418377" spans="47:47">
      <c r="AU418377" s="31"/>
    </row>
    <row r="418409" spans="47:47">
      <c r="AU418409" s="31"/>
    </row>
    <row r="418441" spans="47:47">
      <c r="AU418441" s="31"/>
    </row>
    <row r="418473" spans="47:47">
      <c r="AU418473" s="31"/>
    </row>
    <row r="418505" spans="47:47">
      <c r="AU418505" s="31"/>
    </row>
    <row r="418537" spans="47:47">
      <c r="AU418537" s="31"/>
    </row>
    <row r="418569" spans="47:47">
      <c r="AU418569" s="31"/>
    </row>
    <row r="418601" spans="47:47">
      <c r="AU418601" s="31"/>
    </row>
    <row r="418633" spans="47:47">
      <c r="AU418633" s="31"/>
    </row>
    <row r="418665" spans="47:47">
      <c r="AU418665" s="31"/>
    </row>
    <row r="418697" spans="47:47">
      <c r="AU418697" s="31"/>
    </row>
    <row r="418729" spans="47:47">
      <c r="AU418729" s="31"/>
    </row>
    <row r="418761" spans="47:47">
      <c r="AU418761" s="31"/>
    </row>
    <row r="418793" spans="47:47">
      <c r="AU418793" s="31"/>
    </row>
    <row r="418825" spans="47:47">
      <c r="AU418825" s="31"/>
    </row>
    <row r="418857" spans="47:47">
      <c r="AU418857" s="31"/>
    </row>
    <row r="418889" spans="47:47">
      <c r="AU418889" s="31"/>
    </row>
    <row r="418921" spans="47:47">
      <c r="AU418921" s="31"/>
    </row>
    <row r="418953" spans="47:47">
      <c r="AU418953" s="31"/>
    </row>
    <row r="418985" spans="47:47">
      <c r="AU418985" s="31"/>
    </row>
    <row r="419017" spans="47:47">
      <c r="AU419017" s="31"/>
    </row>
    <row r="419049" spans="47:47">
      <c r="AU419049" s="31"/>
    </row>
    <row r="419081" spans="47:47">
      <c r="AU419081" s="31"/>
    </row>
    <row r="419113" spans="47:47">
      <c r="AU419113" s="31"/>
    </row>
    <row r="419145" spans="47:47">
      <c r="AU419145" s="31"/>
    </row>
    <row r="419177" spans="47:47">
      <c r="AU419177" s="31"/>
    </row>
    <row r="419209" spans="47:47">
      <c r="AU419209" s="31"/>
    </row>
    <row r="419241" spans="47:47">
      <c r="AU419241" s="31"/>
    </row>
    <row r="419273" spans="47:47">
      <c r="AU419273" s="31"/>
    </row>
    <row r="419305" spans="47:47">
      <c r="AU419305" s="31"/>
    </row>
    <row r="419337" spans="47:47">
      <c r="AU419337" s="31"/>
    </row>
    <row r="419369" spans="47:47">
      <c r="AU419369" s="31"/>
    </row>
    <row r="419401" spans="47:47">
      <c r="AU419401" s="31"/>
    </row>
    <row r="419433" spans="47:47">
      <c r="AU419433" s="31"/>
    </row>
    <row r="419465" spans="47:47">
      <c r="AU419465" s="31"/>
    </row>
    <row r="419497" spans="47:47">
      <c r="AU419497" s="31"/>
    </row>
    <row r="419529" spans="47:47">
      <c r="AU419529" s="31"/>
    </row>
    <row r="419561" spans="47:47">
      <c r="AU419561" s="31"/>
    </row>
    <row r="419593" spans="47:47">
      <c r="AU419593" s="31"/>
    </row>
    <row r="419625" spans="47:47">
      <c r="AU419625" s="31"/>
    </row>
    <row r="419657" spans="47:47">
      <c r="AU419657" s="31"/>
    </row>
    <row r="419689" spans="47:47">
      <c r="AU419689" s="31"/>
    </row>
    <row r="419721" spans="47:47">
      <c r="AU419721" s="31"/>
    </row>
    <row r="419753" spans="47:47">
      <c r="AU419753" s="31"/>
    </row>
    <row r="419785" spans="47:47">
      <c r="AU419785" s="31"/>
    </row>
    <row r="419817" spans="47:47">
      <c r="AU419817" s="31"/>
    </row>
    <row r="419849" spans="47:47">
      <c r="AU419849" s="31"/>
    </row>
    <row r="419881" spans="47:47">
      <c r="AU419881" s="31"/>
    </row>
    <row r="419913" spans="47:47">
      <c r="AU419913" s="31"/>
    </row>
    <row r="419945" spans="47:47">
      <c r="AU419945" s="31"/>
    </row>
    <row r="419977" spans="47:47">
      <c r="AU419977" s="31"/>
    </row>
    <row r="420009" spans="47:47">
      <c r="AU420009" s="31"/>
    </row>
    <row r="420041" spans="47:47">
      <c r="AU420041" s="31"/>
    </row>
    <row r="420073" spans="47:47">
      <c r="AU420073" s="31"/>
    </row>
    <row r="420105" spans="47:47">
      <c r="AU420105" s="31"/>
    </row>
    <row r="420137" spans="47:47">
      <c r="AU420137" s="31"/>
    </row>
    <row r="420169" spans="47:47">
      <c r="AU420169" s="31"/>
    </row>
    <row r="420201" spans="47:47">
      <c r="AU420201" s="31"/>
    </row>
    <row r="420233" spans="47:47">
      <c r="AU420233" s="31"/>
    </row>
    <row r="420265" spans="47:47">
      <c r="AU420265" s="31"/>
    </row>
    <row r="420297" spans="47:47">
      <c r="AU420297" s="31"/>
    </row>
    <row r="420329" spans="47:47">
      <c r="AU420329" s="31"/>
    </row>
    <row r="420361" spans="47:47">
      <c r="AU420361" s="31"/>
    </row>
    <row r="420393" spans="47:47">
      <c r="AU420393" s="31"/>
    </row>
    <row r="420425" spans="47:47">
      <c r="AU420425" s="31"/>
    </row>
    <row r="420457" spans="47:47">
      <c r="AU420457" s="31"/>
    </row>
    <row r="420489" spans="47:47">
      <c r="AU420489" s="31"/>
    </row>
    <row r="420521" spans="47:47">
      <c r="AU420521" s="31"/>
    </row>
    <row r="420553" spans="47:47">
      <c r="AU420553" s="31"/>
    </row>
    <row r="420585" spans="47:47">
      <c r="AU420585" s="31"/>
    </row>
    <row r="420617" spans="47:47">
      <c r="AU420617" s="31"/>
    </row>
    <row r="420649" spans="47:47">
      <c r="AU420649" s="31"/>
    </row>
    <row r="420681" spans="47:47">
      <c r="AU420681" s="31"/>
    </row>
    <row r="420713" spans="47:47">
      <c r="AU420713" s="31"/>
    </row>
    <row r="420745" spans="47:47">
      <c r="AU420745" s="31"/>
    </row>
    <row r="420777" spans="47:47">
      <c r="AU420777" s="31"/>
    </row>
    <row r="420809" spans="47:47">
      <c r="AU420809" s="31"/>
    </row>
    <row r="420841" spans="47:47">
      <c r="AU420841" s="31"/>
    </row>
    <row r="420873" spans="47:47">
      <c r="AU420873" s="31"/>
    </row>
    <row r="420905" spans="47:47">
      <c r="AU420905" s="31"/>
    </row>
    <row r="420937" spans="47:47">
      <c r="AU420937" s="31"/>
    </row>
    <row r="420969" spans="47:47">
      <c r="AU420969" s="31"/>
    </row>
    <row r="421001" spans="47:47">
      <c r="AU421001" s="31"/>
    </row>
    <row r="421033" spans="47:47">
      <c r="AU421033" s="31"/>
    </row>
    <row r="421065" spans="47:47">
      <c r="AU421065" s="31"/>
    </row>
    <row r="421097" spans="47:47">
      <c r="AU421097" s="31"/>
    </row>
    <row r="421129" spans="47:47">
      <c r="AU421129" s="31"/>
    </row>
    <row r="421161" spans="47:47">
      <c r="AU421161" s="31"/>
    </row>
    <row r="421193" spans="47:47">
      <c r="AU421193" s="31"/>
    </row>
    <row r="421225" spans="47:47">
      <c r="AU421225" s="31"/>
    </row>
    <row r="421257" spans="47:47">
      <c r="AU421257" s="31"/>
    </row>
    <row r="421289" spans="47:47">
      <c r="AU421289" s="31"/>
    </row>
    <row r="421321" spans="47:47">
      <c r="AU421321" s="31"/>
    </row>
    <row r="421353" spans="47:47">
      <c r="AU421353" s="31"/>
    </row>
    <row r="421385" spans="47:47">
      <c r="AU421385" s="31"/>
    </row>
    <row r="421417" spans="47:47">
      <c r="AU421417" s="31"/>
    </row>
    <row r="421449" spans="47:47">
      <c r="AU421449" s="31"/>
    </row>
    <row r="421481" spans="47:47">
      <c r="AU421481" s="31"/>
    </row>
    <row r="421513" spans="47:47">
      <c r="AU421513" s="31"/>
    </row>
    <row r="421545" spans="47:47">
      <c r="AU421545" s="31"/>
    </row>
    <row r="421577" spans="47:47">
      <c r="AU421577" s="31"/>
    </row>
    <row r="421609" spans="47:47">
      <c r="AU421609" s="31"/>
    </row>
    <row r="421641" spans="47:47">
      <c r="AU421641" s="31"/>
    </row>
    <row r="421673" spans="47:47">
      <c r="AU421673" s="31"/>
    </row>
    <row r="421705" spans="47:47">
      <c r="AU421705" s="31"/>
    </row>
    <row r="421737" spans="47:47">
      <c r="AU421737" s="31"/>
    </row>
    <row r="421769" spans="47:47">
      <c r="AU421769" s="31"/>
    </row>
    <row r="421801" spans="47:47">
      <c r="AU421801" s="31"/>
    </row>
    <row r="421833" spans="47:47">
      <c r="AU421833" s="31"/>
    </row>
    <row r="421865" spans="47:47">
      <c r="AU421865" s="31"/>
    </row>
    <row r="421897" spans="47:47">
      <c r="AU421897" s="31"/>
    </row>
    <row r="421929" spans="47:47">
      <c r="AU421929" s="31"/>
    </row>
    <row r="421961" spans="47:47">
      <c r="AU421961" s="31"/>
    </row>
    <row r="421993" spans="47:47">
      <c r="AU421993" s="31"/>
    </row>
    <row r="422025" spans="47:47">
      <c r="AU422025" s="31"/>
    </row>
    <row r="422057" spans="47:47">
      <c r="AU422057" s="31"/>
    </row>
    <row r="422089" spans="47:47">
      <c r="AU422089" s="31"/>
    </row>
    <row r="422121" spans="47:47">
      <c r="AU422121" s="31"/>
    </row>
    <row r="422153" spans="47:47">
      <c r="AU422153" s="31"/>
    </row>
    <row r="422185" spans="47:47">
      <c r="AU422185" s="31"/>
    </row>
    <row r="422217" spans="47:47">
      <c r="AU422217" s="31"/>
    </row>
    <row r="422249" spans="47:47">
      <c r="AU422249" s="31"/>
    </row>
    <row r="422281" spans="47:47">
      <c r="AU422281" s="31"/>
    </row>
    <row r="422313" spans="47:47">
      <c r="AU422313" s="31"/>
    </row>
    <row r="422345" spans="47:47">
      <c r="AU422345" s="31"/>
    </row>
    <row r="422377" spans="47:47">
      <c r="AU422377" s="31"/>
    </row>
    <row r="422409" spans="47:47">
      <c r="AU422409" s="31"/>
    </row>
    <row r="422441" spans="47:47">
      <c r="AU422441" s="31"/>
    </row>
    <row r="422473" spans="47:47">
      <c r="AU422473" s="31"/>
    </row>
    <row r="422505" spans="47:47">
      <c r="AU422505" s="31"/>
    </row>
    <row r="422537" spans="47:47">
      <c r="AU422537" s="31"/>
    </row>
    <row r="422569" spans="47:47">
      <c r="AU422569" s="31"/>
    </row>
    <row r="422601" spans="47:47">
      <c r="AU422601" s="31"/>
    </row>
    <row r="422633" spans="47:47">
      <c r="AU422633" s="31"/>
    </row>
    <row r="422665" spans="47:47">
      <c r="AU422665" s="31"/>
    </row>
    <row r="422697" spans="47:47">
      <c r="AU422697" s="31"/>
    </row>
    <row r="422729" spans="47:47">
      <c r="AU422729" s="31"/>
    </row>
    <row r="422761" spans="47:47">
      <c r="AU422761" s="31"/>
    </row>
    <row r="422793" spans="47:47">
      <c r="AU422793" s="31"/>
    </row>
    <row r="422825" spans="47:47">
      <c r="AU422825" s="31"/>
    </row>
    <row r="422857" spans="47:47">
      <c r="AU422857" s="31"/>
    </row>
    <row r="422889" spans="47:47">
      <c r="AU422889" s="31"/>
    </row>
    <row r="422921" spans="47:47">
      <c r="AU422921" s="31"/>
    </row>
    <row r="422953" spans="47:47">
      <c r="AU422953" s="31"/>
    </row>
    <row r="422985" spans="47:47">
      <c r="AU422985" s="31"/>
    </row>
    <row r="423017" spans="47:47">
      <c r="AU423017" s="31"/>
    </row>
    <row r="423049" spans="47:47">
      <c r="AU423049" s="31"/>
    </row>
    <row r="423081" spans="47:47">
      <c r="AU423081" s="31"/>
    </row>
    <row r="423113" spans="47:47">
      <c r="AU423113" s="31"/>
    </row>
    <row r="423145" spans="47:47">
      <c r="AU423145" s="31"/>
    </row>
    <row r="423177" spans="47:47">
      <c r="AU423177" s="31"/>
    </row>
    <row r="423209" spans="47:47">
      <c r="AU423209" s="31"/>
    </row>
    <row r="423241" spans="47:47">
      <c r="AU423241" s="31"/>
    </row>
    <row r="423273" spans="47:47">
      <c r="AU423273" s="31"/>
    </row>
    <row r="423305" spans="47:47">
      <c r="AU423305" s="31"/>
    </row>
    <row r="423337" spans="47:47">
      <c r="AU423337" s="31"/>
    </row>
    <row r="423369" spans="47:47">
      <c r="AU423369" s="31"/>
    </row>
    <row r="423401" spans="47:47">
      <c r="AU423401" s="31"/>
    </row>
    <row r="423433" spans="47:47">
      <c r="AU423433" s="31"/>
    </row>
    <row r="423465" spans="47:47">
      <c r="AU423465" s="31"/>
    </row>
    <row r="423497" spans="47:47">
      <c r="AU423497" s="31"/>
    </row>
    <row r="423529" spans="47:47">
      <c r="AU423529" s="31"/>
    </row>
    <row r="423561" spans="47:47">
      <c r="AU423561" s="31"/>
    </row>
    <row r="423593" spans="47:47">
      <c r="AU423593" s="31"/>
    </row>
    <row r="423625" spans="47:47">
      <c r="AU423625" s="31"/>
    </row>
    <row r="423657" spans="47:47">
      <c r="AU423657" s="31"/>
    </row>
    <row r="423689" spans="47:47">
      <c r="AU423689" s="31"/>
    </row>
    <row r="423721" spans="47:47">
      <c r="AU423721" s="31"/>
    </row>
    <row r="423753" spans="47:47">
      <c r="AU423753" s="31"/>
    </row>
    <row r="423785" spans="47:47">
      <c r="AU423785" s="31"/>
    </row>
    <row r="423817" spans="47:47">
      <c r="AU423817" s="31"/>
    </row>
    <row r="423849" spans="47:47">
      <c r="AU423849" s="31"/>
    </row>
    <row r="423881" spans="47:47">
      <c r="AU423881" s="31"/>
    </row>
    <row r="423913" spans="47:47">
      <c r="AU423913" s="31"/>
    </row>
    <row r="423945" spans="47:47">
      <c r="AU423945" s="31"/>
    </row>
    <row r="423977" spans="47:47">
      <c r="AU423977" s="31"/>
    </row>
    <row r="424009" spans="47:47">
      <c r="AU424009" s="31"/>
    </row>
    <row r="424041" spans="47:47">
      <c r="AU424041" s="31"/>
    </row>
    <row r="424073" spans="47:47">
      <c r="AU424073" s="31"/>
    </row>
    <row r="424105" spans="47:47">
      <c r="AU424105" s="31"/>
    </row>
    <row r="424137" spans="47:47">
      <c r="AU424137" s="31"/>
    </row>
    <row r="424169" spans="47:47">
      <c r="AU424169" s="31"/>
    </row>
    <row r="424201" spans="47:47">
      <c r="AU424201" s="31"/>
    </row>
    <row r="424233" spans="47:47">
      <c r="AU424233" s="31"/>
    </row>
    <row r="424265" spans="47:47">
      <c r="AU424265" s="31"/>
    </row>
    <row r="424297" spans="47:47">
      <c r="AU424297" s="31"/>
    </row>
    <row r="424329" spans="47:47">
      <c r="AU424329" s="31"/>
    </row>
    <row r="424361" spans="47:47">
      <c r="AU424361" s="31"/>
    </row>
    <row r="424393" spans="47:47">
      <c r="AU424393" s="31"/>
    </row>
    <row r="424425" spans="47:47">
      <c r="AU424425" s="31"/>
    </row>
    <row r="424457" spans="47:47">
      <c r="AU424457" s="31"/>
    </row>
    <row r="424489" spans="47:47">
      <c r="AU424489" s="31"/>
    </row>
    <row r="424521" spans="47:47">
      <c r="AU424521" s="31"/>
    </row>
    <row r="424553" spans="47:47">
      <c r="AU424553" s="31"/>
    </row>
    <row r="424585" spans="47:47">
      <c r="AU424585" s="31"/>
    </row>
    <row r="424617" spans="47:47">
      <c r="AU424617" s="31"/>
    </row>
    <row r="424649" spans="47:47">
      <c r="AU424649" s="31"/>
    </row>
    <row r="424681" spans="47:47">
      <c r="AU424681" s="31"/>
    </row>
    <row r="424713" spans="47:47">
      <c r="AU424713" s="31"/>
    </row>
    <row r="424745" spans="47:47">
      <c r="AU424745" s="31"/>
    </row>
    <row r="424777" spans="47:47">
      <c r="AU424777" s="31"/>
    </row>
    <row r="424809" spans="47:47">
      <c r="AU424809" s="31"/>
    </row>
    <row r="424841" spans="47:47">
      <c r="AU424841" s="31"/>
    </row>
    <row r="424873" spans="47:47">
      <c r="AU424873" s="31"/>
    </row>
    <row r="424905" spans="47:47">
      <c r="AU424905" s="31"/>
    </row>
    <row r="424937" spans="47:47">
      <c r="AU424937" s="31"/>
    </row>
    <row r="424969" spans="47:47">
      <c r="AU424969" s="31"/>
    </row>
    <row r="425001" spans="47:47">
      <c r="AU425001" s="31"/>
    </row>
    <row r="425033" spans="47:47">
      <c r="AU425033" s="31"/>
    </row>
    <row r="425065" spans="47:47">
      <c r="AU425065" s="31"/>
    </row>
    <row r="425097" spans="47:47">
      <c r="AU425097" s="31"/>
    </row>
    <row r="425129" spans="47:47">
      <c r="AU425129" s="31"/>
    </row>
    <row r="425161" spans="47:47">
      <c r="AU425161" s="31"/>
    </row>
    <row r="425193" spans="47:47">
      <c r="AU425193" s="31"/>
    </row>
    <row r="425225" spans="47:47">
      <c r="AU425225" s="31"/>
    </row>
    <row r="425257" spans="47:47">
      <c r="AU425257" s="31"/>
    </row>
    <row r="425289" spans="47:47">
      <c r="AU425289" s="31"/>
    </row>
    <row r="425321" spans="47:47">
      <c r="AU425321" s="31"/>
    </row>
    <row r="425353" spans="47:47">
      <c r="AU425353" s="31"/>
    </row>
    <row r="425385" spans="47:47">
      <c r="AU425385" s="31"/>
    </row>
    <row r="425417" spans="47:47">
      <c r="AU425417" s="31"/>
    </row>
    <row r="425449" spans="47:47">
      <c r="AU425449" s="31"/>
    </row>
    <row r="425481" spans="47:47">
      <c r="AU425481" s="31"/>
    </row>
    <row r="425513" spans="47:47">
      <c r="AU425513" s="31"/>
    </row>
    <row r="425545" spans="47:47">
      <c r="AU425545" s="31"/>
    </row>
    <row r="425577" spans="47:47">
      <c r="AU425577" s="31"/>
    </row>
    <row r="425609" spans="47:47">
      <c r="AU425609" s="31"/>
    </row>
    <row r="425641" spans="47:47">
      <c r="AU425641" s="31"/>
    </row>
    <row r="425673" spans="47:47">
      <c r="AU425673" s="31"/>
    </row>
    <row r="425705" spans="47:47">
      <c r="AU425705" s="31"/>
    </row>
    <row r="425737" spans="47:47">
      <c r="AU425737" s="31"/>
    </row>
    <row r="425769" spans="47:47">
      <c r="AU425769" s="31"/>
    </row>
    <row r="425801" spans="47:47">
      <c r="AU425801" s="31"/>
    </row>
    <row r="425833" spans="47:47">
      <c r="AU425833" s="31"/>
    </row>
    <row r="425865" spans="47:47">
      <c r="AU425865" s="31"/>
    </row>
    <row r="425897" spans="47:47">
      <c r="AU425897" s="31"/>
    </row>
    <row r="425929" spans="47:47">
      <c r="AU425929" s="31"/>
    </row>
    <row r="425961" spans="47:47">
      <c r="AU425961" s="31"/>
    </row>
    <row r="425993" spans="47:47">
      <c r="AU425993" s="31"/>
    </row>
    <row r="426025" spans="47:47">
      <c r="AU426025" s="31"/>
    </row>
    <row r="426057" spans="47:47">
      <c r="AU426057" s="31"/>
    </row>
    <row r="426089" spans="47:47">
      <c r="AU426089" s="31"/>
    </row>
    <row r="426121" spans="47:47">
      <c r="AU426121" s="31"/>
    </row>
    <row r="426153" spans="47:47">
      <c r="AU426153" s="31"/>
    </row>
    <row r="426185" spans="47:47">
      <c r="AU426185" s="31"/>
    </row>
    <row r="426217" spans="47:47">
      <c r="AU426217" s="31"/>
    </row>
    <row r="426249" spans="47:47">
      <c r="AU426249" s="31"/>
    </row>
    <row r="426281" spans="47:47">
      <c r="AU426281" s="31"/>
    </row>
    <row r="426313" spans="47:47">
      <c r="AU426313" s="31"/>
    </row>
    <row r="426345" spans="47:47">
      <c r="AU426345" s="31"/>
    </row>
    <row r="426377" spans="47:47">
      <c r="AU426377" s="31"/>
    </row>
    <row r="426409" spans="47:47">
      <c r="AU426409" s="31"/>
    </row>
    <row r="426441" spans="47:47">
      <c r="AU426441" s="31"/>
    </row>
    <row r="426473" spans="47:47">
      <c r="AU426473" s="31"/>
    </row>
    <row r="426505" spans="47:47">
      <c r="AU426505" s="31"/>
    </row>
    <row r="426537" spans="47:47">
      <c r="AU426537" s="31"/>
    </row>
    <row r="426569" spans="47:47">
      <c r="AU426569" s="31"/>
    </row>
    <row r="426601" spans="47:47">
      <c r="AU426601" s="31"/>
    </row>
    <row r="426633" spans="47:47">
      <c r="AU426633" s="31"/>
    </row>
    <row r="426665" spans="47:47">
      <c r="AU426665" s="31"/>
    </row>
    <row r="426697" spans="47:47">
      <c r="AU426697" s="31"/>
    </row>
    <row r="426729" spans="47:47">
      <c r="AU426729" s="31"/>
    </row>
    <row r="426761" spans="47:47">
      <c r="AU426761" s="31"/>
    </row>
    <row r="426793" spans="47:47">
      <c r="AU426793" s="31"/>
    </row>
    <row r="426825" spans="47:47">
      <c r="AU426825" s="31"/>
    </row>
    <row r="426857" spans="47:47">
      <c r="AU426857" s="31"/>
    </row>
    <row r="426889" spans="47:47">
      <c r="AU426889" s="31"/>
    </row>
    <row r="426921" spans="47:47">
      <c r="AU426921" s="31"/>
    </row>
    <row r="426953" spans="47:47">
      <c r="AU426953" s="31"/>
    </row>
    <row r="426985" spans="47:47">
      <c r="AU426985" s="31"/>
    </row>
    <row r="427017" spans="47:47">
      <c r="AU427017" s="31"/>
    </row>
    <row r="427049" spans="47:47">
      <c r="AU427049" s="31"/>
    </row>
    <row r="427081" spans="47:47">
      <c r="AU427081" s="31"/>
    </row>
    <row r="427113" spans="47:47">
      <c r="AU427113" s="31"/>
    </row>
    <row r="427145" spans="47:47">
      <c r="AU427145" s="31"/>
    </row>
    <row r="427177" spans="47:47">
      <c r="AU427177" s="31"/>
    </row>
    <row r="427209" spans="47:47">
      <c r="AU427209" s="31"/>
    </row>
    <row r="427241" spans="47:47">
      <c r="AU427241" s="31"/>
    </row>
    <row r="427273" spans="47:47">
      <c r="AU427273" s="31"/>
    </row>
    <row r="427305" spans="47:47">
      <c r="AU427305" s="31"/>
    </row>
    <row r="427337" spans="47:47">
      <c r="AU427337" s="31"/>
    </row>
    <row r="427369" spans="47:47">
      <c r="AU427369" s="31"/>
    </row>
    <row r="427401" spans="47:47">
      <c r="AU427401" s="31"/>
    </row>
    <row r="427433" spans="47:47">
      <c r="AU427433" s="31"/>
    </row>
    <row r="427465" spans="47:47">
      <c r="AU427465" s="31"/>
    </row>
    <row r="427497" spans="47:47">
      <c r="AU427497" s="31"/>
    </row>
    <row r="427529" spans="47:47">
      <c r="AU427529" s="31"/>
    </row>
    <row r="427561" spans="47:47">
      <c r="AU427561" s="31"/>
    </row>
    <row r="427593" spans="47:47">
      <c r="AU427593" s="31"/>
    </row>
    <row r="427625" spans="47:47">
      <c r="AU427625" s="31"/>
    </row>
    <row r="427657" spans="47:47">
      <c r="AU427657" s="31"/>
    </row>
    <row r="427689" spans="47:47">
      <c r="AU427689" s="31"/>
    </row>
    <row r="427721" spans="47:47">
      <c r="AU427721" s="31"/>
    </row>
    <row r="427753" spans="47:47">
      <c r="AU427753" s="31"/>
    </row>
    <row r="427785" spans="47:47">
      <c r="AU427785" s="31"/>
    </row>
    <row r="427817" spans="47:47">
      <c r="AU427817" s="31"/>
    </row>
    <row r="427849" spans="47:47">
      <c r="AU427849" s="31"/>
    </row>
    <row r="427881" spans="47:47">
      <c r="AU427881" s="31"/>
    </row>
    <row r="427913" spans="47:47">
      <c r="AU427913" s="31"/>
    </row>
    <row r="427945" spans="47:47">
      <c r="AU427945" s="31"/>
    </row>
    <row r="427977" spans="47:47">
      <c r="AU427977" s="31"/>
    </row>
    <row r="428009" spans="47:47">
      <c r="AU428009" s="31"/>
    </row>
    <row r="428041" spans="47:47">
      <c r="AU428041" s="31"/>
    </row>
    <row r="428073" spans="47:47">
      <c r="AU428073" s="31"/>
    </row>
    <row r="428105" spans="47:47">
      <c r="AU428105" s="31"/>
    </row>
    <row r="428137" spans="47:47">
      <c r="AU428137" s="31"/>
    </row>
    <row r="428169" spans="47:47">
      <c r="AU428169" s="31"/>
    </row>
    <row r="428201" spans="47:47">
      <c r="AU428201" s="31"/>
    </row>
    <row r="428233" spans="47:47">
      <c r="AU428233" s="31"/>
    </row>
    <row r="428265" spans="47:47">
      <c r="AU428265" s="31"/>
    </row>
    <row r="428297" spans="47:47">
      <c r="AU428297" s="31"/>
    </row>
    <row r="428329" spans="47:47">
      <c r="AU428329" s="31"/>
    </row>
    <row r="428361" spans="47:47">
      <c r="AU428361" s="31"/>
    </row>
    <row r="428393" spans="47:47">
      <c r="AU428393" s="31"/>
    </row>
    <row r="428425" spans="47:47">
      <c r="AU428425" s="31"/>
    </row>
    <row r="428457" spans="47:47">
      <c r="AU428457" s="31"/>
    </row>
    <row r="428489" spans="47:47">
      <c r="AU428489" s="31"/>
    </row>
    <row r="428521" spans="47:47">
      <c r="AU428521" s="31"/>
    </row>
    <row r="428553" spans="47:47">
      <c r="AU428553" s="31"/>
    </row>
    <row r="428585" spans="47:47">
      <c r="AU428585" s="31"/>
    </row>
    <row r="428617" spans="47:47">
      <c r="AU428617" s="31"/>
    </row>
    <row r="428649" spans="47:47">
      <c r="AU428649" s="31"/>
    </row>
    <row r="428681" spans="47:47">
      <c r="AU428681" s="31"/>
    </row>
    <row r="428713" spans="47:47">
      <c r="AU428713" s="31"/>
    </row>
    <row r="428745" spans="47:47">
      <c r="AU428745" s="31"/>
    </row>
    <row r="428777" spans="47:47">
      <c r="AU428777" s="31"/>
    </row>
    <row r="428809" spans="47:47">
      <c r="AU428809" s="31"/>
    </row>
    <row r="428841" spans="47:47">
      <c r="AU428841" s="31"/>
    </row>
    <row r="428873" spans="47:47">
      <c r="AU428873" s="31"/>
    </row>
    <row r="428905" spans="47:47">
      <c r="AU428905" s="31"/>
    </row>
    <row r="428937" spans="47:47">
      <c r="AU428937" s="31"/>
    </row>
    <row r="428969" spans="47:47">
      <c r="AU428969" s="31"/>
    </row>
    <row r="429001" spans="47:47">
      <c r="AU429001" s="31"/>
    </row>
    <row r="429033" spans="47:47">
      <c r="AU429033" s="31"/>
    </row>
    <row r="429065" spans="47:47">
      <c r="AU429065" s="31"/>
    </row>
    <row r="429097" spans="47:47">
      <c r="AU429097" s="31"/>
    </row>
    <row r="429129" spans="47:47">
      <c r="AU429129" s="31"/>
    </row>
    <row r="429161" spans="47:47">
      <c r="AU429161" s="31"/>
    </row>
    <row r="429193" spans="47:47">
      <c r="AU429193" s="31"/>
    </row>
    <row r="429225" spans="47:47">
      <c r="AU429225" s="31"/>
    </row>
    <row r="429257" spans="47:47">
      <c r="AU429257" s="31"/>
    </row>
    <row r="429289" spans="47:47">
      <c r="AU429289" s="31"/>
    </row>
    <row r="429321" spans="47:47">
      <c r="AU429321" s="31"/>
    </row>
    <row r="429353" spans="47:47">
      <c r="AU429353" s="31"/>
    </row>
    <row r="429385" spans="47:47">
      <c r="AU429385" s="31"/>
    </row>
    <row r="429417" spans="47:47">
      <c r="AU429417" s="31"/>
    </row>
    <row r="429449" spans="47:47">
      <c r="AU429449" s="31"/>
    </row>
    <row r="429481" spans="47:47">
      <c r="AU429481" s="31"/>
    </row>
    <row r="429513" spans="47:47">
      <c r="AU429513" s="31"/>
    </row>
    <row r="429545" spans="47:47">
      <c r="AU429545" s="31"/>
    </row>
    <row r="429577" spans="47:47">
      <c r="AU429577" s="31"/>
    </row>
    <row r="429609" spans="47:47">
      <c r="AU429609" s="31"/>
    </row>
    <row r="429641" spans="47:47">
      <c r="AU429641" s="31"/>
    </row>
    <row r="429673" spans="47:47">
      <c r="AU429673" s="31"/>
    </row>
    <row r="429705" spans="47:47">
      <c r="AU429705" s="31"/>
    </row>
    <row r="429737" spans="47:47">
      <c r="AU429737" s="31"/>
    </row>
    <row r="429769" spans="47:47">
      <c r="AU429769" s="31"/>
    </row>
    <row r="429801" spans="47:47">
      <c r="AU429801" s="31"/>
    </row>
    <row r="429833" spans="47:47">
      <c r="AU429833" s="31"/>
    </row>
    <row r="429865" spans="47:47">
      <c r="AU429865" s="31"/>
    </row>
    <row r="429897" spans="47:47">
      <c r="AU429897" s="31"/>
    </row>
    <row r="429929" spans="47:47">
      <c r="AU429929" s="31"/>
    </row>
    <row r="429961" spans="47:47">
      <c r="AU429961" s="31"/>
    </row>
    <row r="429993" spans="47:47">
      <c r="AU429993" s="31"/>
    </row>
    <row r="430025" spans="47:47">
      <c r="AU430025" s="31"/>
    </row>
    <row r="430057" spans="47:47">
      <c r="AU430057" s="31"/>
    </row>
    <row r="430089" spans="47:47">
      <c r="AU430089" s="31"/>
    </row>
    <row r="430121" spans="47:47">
      <c r="AU430121" s="31"/>
    </row>
    <row r="430153" spans="47:47">
      <c r="AU430153" s="31"/>
    </row>
    <row r="430185" spans="47:47">
      <c r="AU430185" s="31"/>
    </row>
    <row r="430217" spans="47:47">
      <c r="AU430217" s="31"/>
    </row>
    <row r="430249" spans="47:47">
      <c r="AU430249" s="31"/>
    </row>
    <row r="430281" spans="47:47">
      <c r="AU430281" s="31"/>
    </row>
    <row r="430313" spans="47:47">
      <c r="AU430313" s="31"/>
    </row>
    <row r="430345" spans="47:47">
      <c r="AU430345" s="31"/>
    </row>
    <row r="430377" spans="47:47">
      <c r="AU430377" s="31"/>
    </row>
    <row r="430409" spans="47:47">
      <c r="AU430409" s="31"/>
    </row>
    <row r="430441" spans="47:47">
      <c r="AU430441" s="31"/>
    </row>
    <row r="430473" spans="47:47">
      <c r="AU430473" s="31"/>
    </row>
    <row r="430505" spans="47:47">
      <c r="AU430505" s="31"/>
    </row>
    <row r="430537" spans="47:47">
      <c r="AU430537" s="31"/>
    </row>
    <row r="430569" spans="47:47">
      <c r="AU430569" s="31"/>
    </row>
    <row r="430601" spans="47:47">
      <c r="AU430601" s="31"/>
    </row>
    <row r="430633" spans="47:47">
      <c r="AU430633" s="31"/>
    </row>
    <row r="430665" spans="47:47">
      <c r="AU430665" s="31"/>
    </row>
    <row r="430697" spans="47:47">
      <c r="AU430697" s="31"/>
    </row>
    <row r="430729" spans="47:47">
      <c r="AU430729" s="31"/>
    </row>
    <row r="430761" spans="47:47">
      <c r="AU430761" s="31"/>
    </row>
    <row r="430793" spans="47:47">
      <c r="AU430793" s="31"/>
    </row>
    <row r="430825" spans="47:47">
      <c r="AU430825" s="31"/>
    </row>
    <row r="430857" spans="47:47">
      <c r="AU430857" s="31"/>
    </row>
    <row r="430889" spans="47:47">
      <c r="AU430889" s="31"/>
    </row>
    <row r="430921" spans="47:47">
      <c r="AU430921" s="31"/>
    </row>
    <row r="430953" spans="47:47">
      <c r="AU430953" s="31"/>
    </row>
    <row r="430985" spans="47:47">
      <c r="AU430985" s="31"/>
    </row>
    <row r="431017" spans="47:47">
      <c r="AU431017" s="31"/>
    </row>
    <row r="431049" spans="47:47">
      <c r="AU431049" s="31"/>
    </row>
    <row r="431081" spans="47:47">
      <c r="AU431081" s="31"/>
    </row>
    <row r="431113" spans="47:47">
      <c r="AU431113" s="31"/>
    </row>
    <row r="431145" spans="47:47">
      <c r="AU431145" s="31"/>
    </row>
    <row r="431177" spans="47:47">
      <c r="AU431177" s="31"/>
    </row>
    <row r="431209" spans="47:47">
      <c r="AU431209" s="31"/>
    </row>
    <row r="431241" spans="47:47">
      <c r="AU431241" s="31"/>
    </row>
    <row r="431273" spans="47:47">
      <c r="AU431273" s="31"/>
    </row>
    <row r="431305" spans="47:47">
      <c r="AU431305" s="31"/>
    </row>
    <row r="431337" spans="47:47">
      <c r="AU431337" s="31"/>
    </row>
    <row r="431369" spans="47:47">
      <c r="AU431369" s="31"/>
    </row>
    <row r="431401" spans="47:47">
      <c r="AU431401" s="31"/>
    </row>
    <row r="431433" spans="47:47">
      <c r="AU431433" s="31"/>
    </row>
    <row r="431465" spans="47:47">
      <c r="AU431465" s="31"/>
    </row>
    <row r="431497" spans="47:47">
      <c r="AU431497" s="31"/>
    </row>
    <row r="431529" spans="47:47">
      <c r="AU431529" s="31"/>
    </row>
    <row r="431561" spans="47:47">
      <c r="AU431561" s="31"/>
    </row>
    <row r="431593" spans="47:47">
      <c r="AU431593" s="31"/>
    </row>
    <row r="431625" spans="47:47">
      <c r="AU431625" s="31"/>
    </row>
    <row r="431657" spans="47:47">
      <c r="AU431657" s="31"/>
    </row>
    <row r="431689" spans="47:47">
      <c r="AU431689" s="31"/>
    </row>
    <row r="431721" spans="47:47">
      <c r="AU431721" s="31"/>
    </row>
    <row r="431753" spans="47:47">
      <c r="AU431753" s="31"/>
    </row>
    <row r="431785" spans="47:47">
      <c r="AU431785" s="31"/>
    </row>
    <row r="431817" spans="47:47">
      <c r="AU431817" s="31"/>
    </row>
    <row r="431849" spans="47:47">
      <c r="AU431849" s="31"/>
    </row>
    <row r="431881" spans="47:47">
      <c r="AU431881" s="31"/>
    </row>
    <row r="431913" spans="47:47">
      <c r="AU431913" s="31"/>
    </row>
    <row r="431945" spans="47:47">
      <c r="AU431945" s="31"/>
    </row>
    <row r="431977" spans="47:47">
      <c r="AU431977" s="31"/>
    </row>
    <row r="432009" spans="47:47">
      <c r="AU432009" s="31"/>
    </row>
    <row r="432041" spans="47:47">
      <c r="AU432041" s="31"/>
    </row>
    <row r="432073" spans="47:47">
      <c r="AU432073" s="31"/>
    </row>
    <row r="432105" spans="47:47">
      <c r="AU432105" s="31"/>
    </row>
    <row r="432137" spans="47:47">
      <c r="AU432137" s="31"/>
    </row>
    <row r="432169" spans="47:47">
      <c r="AU432169" s="31"/>
    </row>
    <row r="432201" spans="47:47">
      <c r="AU432201" s="31"/>
    </row>
    <row r="432233" spans="47:47">
      <c r="AU432233" s="31"/>
    </row>
    <row r="432265" spans="47:47">
      <c r="AU432265" s="31"/>
    </row>
    <row r="432297" spans="47:47">
      <c r="AU432297" s="31"/>
    </row>
    <row r="432329" spans="47:47">
      <c r="AU432329" s="31"/>
    </row>
    <row r="432361" spans="47:47">
      <c r="AU432361" s="31"/>
    </row>
    <row r="432393" spans="47:47">
      <c r="AU432393" s="31"/>
    </row>
    <row r="432425" spans="47:47">
      <c r="AU432425" s="31"/>
    </row>
    <row r="432457" spans="47:47">
      <c r="AU432457" s="31"/>
    </row>
    <row r="432489" spans="47:47">
      <c r="AU432489" s="31"/>
    </row>
    <row r="432521" spans="47:47">
      <c r="AU432521" s="31"/>
    </row>
    <row r="432553" spans="47:47">
      <c r="AU432553" s="31"/>
    </row>
    <row r="432585" spans="47:47">
      <c r="AU432585" s="31"/>
    </row>
    <row r="432617" spans="47:47">
      <c r="AU432617" s="31"/>
    </row>
    <row r="432649" spans="47:47">
      <c r="AU432649" s="31"/>
    </row>
    <row r="432681" spans="47:47">
      <c r="AU432681" s="31"/>
    </row>
    <row r="432713" spans="47:47">
      <c r="AU432713" s="31"/>
    </row>
    <row r="432745" spans="47:47">
      <c r="AU432745" s="31"/>
    </row>
    <row r="432777" spans="47:47">
      <c r="AU432777" s="31"/>
    </row>
    <row r="432809" spans="47:47">
      <c r="AU432809" s="31"/>
    </row>
    <row r="432841" spans="47:47">
      <c r="AU432841" s="31"/>
    </row>
    <row r="432873" spans="47:47">
      <c r="AU432873" s="31"/>
    </row>
    <row r="432905" spans="47:47">
      <c r="AU432905" s="31"/>
    </row>
    <row r="432937" spans="47:47">
      <c r="AU432937" s="31"/>
    </row>
    <row r="432969" spans="47:47">
      <c r="AU432969" s="31"/>
    </row>
    <row r="433001" spans="47:47">
      <c r="AU433001" s="31"/>
    </row>
    <row r="433033" spans="47:47">
      <c r="AU433033" s="31"/>
    </row>
    <row r="433065" spans="47:47">
      <c r="AU433065" s="31"/>
    </row>
    <row r="433097" spans="47:47">
      <c r="AU433097" s="31"/>
    </row>
    <row r="433129" spans="47:47">
      <c r="AU433129" s="31"/>
    </row>
    <row r="433161" spans="47:47">
      <c r="AU433161" s="31"/>
    </row>
    <row r="433193" spans="47:47">
      <c r="AU433193" s="31"/>
    </row>
    <row r="433225" spans="47:47">
      <c r="AU433225" s="31"/>
    </row>
    <row r="433257" spans="47:47">
      <c r="AU433257" s="31"/>
    </row>
    <row r="433289" spans="47:47">
      <c r="AU433289" s="31"/>
    </row>
    <row r="433321" spans="47:47">
      <c r="AU433321" s="31"/>
    </row>
    <row r="433353" spans="47:47">
      <c r="AU433353" s="31"/>
    </row>
    <row r="433385" spans="47:47">
      <c r="AU433385" s="31"/>
    </row>
    <row r="433417" spans="47:47">
      <c r="AU433417" s="31"/>
    </row>
    <row r="433449" spans="47:47">
      <c r="AU433449" s="31"/>
    </row>
    <row r="433481" spans="47:47">
      <c r="AU433481" s="31"/>
    </row>
    <row r="433513" spans="47:47">
      <c r="AU433513" s="31"/>
    </row>
    <row r="433545" spans="47:47">
      <c r="AU433545" s="31"/>
    </row>
    <row r="433577" spans="47:47">
      <c r="AU433577" s="31"/>
    </row>
    <row r="433609" spans="47:47">
      <c r="AU433609" s="31"/>
    </row>
    <row r="433641" spans="47:47">
      <c r="AU433641" s="31"/>
    </row>
    <row r="433673" spans="47:47">
      <c r="AU433673" s="31"/>
    </row>
    <row r="433705" spans="47:47">
      <c r="AU433705" s="31"/>
    </row>
    <row r="433737" spans="47:47">
      <c r="AU433737" s="31"/>
    </row>
    <row r="433769" spans="47:47">
      <c r="AU433769" s="31"/>
    </row>
    <row r="433801" spans="47:47">
      <c r="AU433801" s="31"/>
    </row>
    <row r="433833" spans="47:47">
      <c r="AU433833" s="31"/>
    </row>
    <row r="433865" spans="47:47">
      <c r="AU433865" s="31"/>
    </row>
    <row r="433897" spans="47:47">
      <c r="AU433897" s="31"/>
    </row>
    <row r="433929" spans="47:47">
      <c r="AU433929" s="31"/>
    </row>
    <row r="433961" spans="47:47">
      <c r="AU433961" s="31"/>
    </row>
    <row r="433993" spans="47:47">
      <c r="AU433993" s="31"/>
    </row>
    <row r="434025" spans="47:47">
      <c r="AU434025" s="31"/>
    </row>
    <row r="434057" spans="47:47">
      <c r="AU434057" s="31"/>
    </row>
    <row r="434089" spans="47:47">
      <c r="AU434089" s="31"/>
    </row>
    <row r="434121" spans="47:47">
      <c r="AU434121" s="31"/>
    </row>
    <row r="434153" spans="47:47">
      <c r="AU434153" s="31"/>
    </row>
    <row r="434185" spans="47:47">
      <c r="AU434185" s="31"/>
    </row>
    <row r="434217" spans="47:47">
      <c r="AU434217" s="31"/>
    </row>
    <row r="434249" spans="47:47">
      <c r="AU434249" s="31"/>
    </row>
    <row r="434281" spans="47:47">
      <c r="AU434281" s="31"/>
    </row>
    <row r="434313" spans="47:47">
      <c r="AU434313" s="31"/>
    </row>
    <row r="434345" spans="47:47">
      <c r="AU434345" s="31"/>
    </row>
    <row r="434377" spans="47:47">
      <c r="AU434377" s="31"/>
    </row>
    <row r="434409" spans="47:47">
      <c r="AU434409" s="31"/>
    </row>
    <row r="434441" spans="47:47">
      <c r="AU434441" s="31"/>
    </row>
    <row r="434473" spans="47:47">
      <c r="AU434473" s="31"/>
    </row>
    <row r="434505" spans="47:47">
      <c r="AU434505" s="31"/>
    </row>
    <row r="434537" spans="47:47">
      <c r="AU434537" s="31"/>
    </row>
    <row r="434569" spans="47:47">
      <c r="AU434569" s="31"/>
    </row>
    <row r="434601" spans="47:47">
      <c r="AU434601" s="31"/>
    </row>
    <row r="434633" spans="47:47">
      <c r="AU434633" s="31"/>
    </row>
    <row r="434665" spans="47:47">
      <c r="AU434665" s="31"/>
    </row>
    <row r="434697" spans="47:47">
      <c r="AU434697" s="31"/>
    </row>
    <row r="434729" spans="47:47">
      <c r="AU434729" s="31"/>
    </row>
    <row r="434761" spans="47:47">
      <c r="AU434761" s="31"/>
    </row>
    <row r="434793" spans="47:47">
      <c r="AU434793" s="31"/>
    </row>
    <row r="434825" spans="47:47">
      <c r="AU434825" s="31"/>
    </row>
    <row r="434857" spans="47:47">
      <c r="AU434857" s="31"/>
    </row>
    <row r="434889" spans="47:47">
      <c r="AU434889" s="31"/>
    </row>
    <row r="434921" spans="47:47">
      <c r="AU434921" s="31"/>
    </row>
    <row r="434953" spans="47:47">
      <c r="AU434953" s="31"/>
    </row>
    <row r="434985" spans="47:47">
      <c r="AU434985" s="31"/>
    </row>
    <row r="435017" spans="47:47">
      <c r="AU435017" s="31"/>
    </row>
    <row r="435049" spans="47:47">
      <c r="AU435049" s="31"/>
    </row>
    <row r="435081" spans="47:47">
      <c r="AU435081" s="31"/>
    </row>
    <row r="435113" spans="47:47">
      <c r="AU435113" s="31"/>
    </row>
    <row r="435145" spans="47:47">
      <c r="AU435145" s="31"/>
    </row>
    <row r="435177" spans="47:47">
      <c r="AU435177" s="31"/>
    </row>
    <row r="435209" spans="47:47">
      <c r="AU435209" s="31"/>
    </row>
    <row r="435241" spans="47:47">
      <c r="AU435241" s="31"/>
    </row>
    <row r="435273" spans="47:47">
      <c r="AU435273" s="31"/>
    </row>
    <row r="435305" spans="47:47">
      <c r="AU435305" s="31"/>
    </row>
    <row r="435337" spans="47:47">
      <c r="AU435337" s="31"/>
    </row>
    <row r="435369" spans="47:47">
      <c r="AU435369" s="31"/>
    </row>
    <row r="435401" spans="47:47">
      <c r="AU435401" s="31"/>
    </row>
    <row r="435433" spans="47:47">
      <c r="AU435433" s="31"/>
    </row>
    <row r="435465" spans="47:47">
      <c r="AU435465" s="31"/>
    </row>
    <row r="435497" spans="47:47">
      <c r="AU435497" s="31"/>
    </row>
    <row r="435529" spans="47:47">
      <c r="AU435529" s="31"/>
    </row>
    <row r="435561" spans="47:47">
      <c r="AU435561" s="31"/>
    </row>
    <row r="435593" spans="47:47">
      <c r="AU435593" s="31"/>
    </row>
    <row r="435625" spans="47:47">
      <c r="AU435625" s="31"/>
    </row>
    <row r="435657" spans="47:47">
      <c r="AU435657" s="31"/>
    </row>
    <row r="435689" spans="47:47">
      <c r="AU435689" s="31"/>
    </row>
    <row r="435721" spans="47:47">
      <c r="AU435721" s="31"/>
    </row>
    <row r="435753" spans="47:47">
      <c r="AU435753" s="31"/>
    </row>
    <row r="435785" spans="47:47">
      <c r="AU435785" s="31"/>
    </row>
    <row r="435817" spans="47:47">
      <c r="AU435817" s="31"/>
    </row>
    <row r="435849" spans="47:47">
      <c r="AU435849" s="31"/>
    </row>
    <row r="435881" spans="47:47">
      <c r="AU435881" s="31"/>
    </row>
    <row r="435913" spans="47:47">
      <c r="AU435913" s="31"/>
    </row>
    <row r="435945" spans="47:47">
      <c r="AU435945" s="31"/>
    </row>
    <row r="435977" spans="47:47">
      <c r="AU435977" s="31"/>
    </row>
    <row r="436009" spans="47:47">
      <c r="AU436009" s="31"/>
    </row>
    <row r="436041" spans="47:47">
      <c r="AU436041" s="31"/>
    </row>
    <row r="436073" spans="47:47">
      <c r="AU436073" s="31"/>
    </row>
    <row r="436105" spans="47:47">
      <c r="AU436105" s="31"/>
    </row>
    <row r="436137" spans="47:47">
      <c r="AU436137" s="31"/>
    </row>
    <row r="436169" spans="47:47">
      <c r="AU436169" s="31"/>
    </row>
    <row r="436201" spans="47:47">
      <c r="AU436201" s="31"/>
    </row>
    <row r="436233" spans="47:47">
      <c r="AU436233" s="31"/>
    </row>
    <row r="436265" spans="47:47">
      <c r="AU436265" s="31"/>
    </row>
    <row r="436297" spans="47:47">
      <c r="AU436297" s="31"/>
    </row>
    <row r="436329" spans="47:47">
      <c r="AU436329" s="31"/>
    </row>
    <row r="436361" spans="47:47">
      <c r="AU436361" s="31"/>
    </row>
    <row r="436393" spans="47:47">
      <c r="AU436393" s="31"/>
    </row>
    <row r="436425" spans="47:47">
      <c r="AU436425" s="31"/>
    </row>
    <row r="436457" spans="47:47">
      <c r="AU436457" s="31"/>
    </row>
    <row r="436489" spans="47:47">
      <c r="AU436489" s="31"/>
    </row>
    <row r="436521" spans="47:47">
      <c r="AU436521" s="31"/>
    </row>
    <row r="436553" spans="47:47">
      <c r="AU436553" s="31"/>
    </row>
    <row r="436585" spans="47:47">
      <c r="AU436585" s="31"/>
    </row>
    <row r="436617" spans="47:47">
      <c r="AU436617" s="31"/>
    </row>
    <row r="436649" spans="47:47">
      <c r="AU436649" s="31"/>
    </row>
    <row r="436681" spans="47:47">
      <c r="AU436681" s="31"/>
    </row>
    <row r="436713" spans="47:47">
      <c r="AU436713" s="31"/>
    </row>
    <row r="436745" spans="47:47">
      <c r="AU436745" s="31"/>
    </row>
    <row r="436777" spans="47:47">
      <c r="AU436777" s="31"/>
    </row>
    <row r="436809" spans="47:47">
      <c r="AU436809" s="31"/>
    </row>
    <row r="436841" spans="47:47">
      <c r="AU436841" s="31"/>
    </row>
    <row r="436873" spans="47:47">
      <c r="AU436873" s="31"/>
    </row>
    <row r="436905" spans="47:47">
      <c r="AU436905" s="31"/>
    </row>
    <row r="436937" spans="47:47">
      <c r="AU436937" s="31"/>
    </row>
    <row r="436969" spans="47:47">
      <c r="AU436969" s="31"/>
    </row>
    <row r="437001" spans="47:47">
      <c r="AU437001" s="31"/>
    </row>
    <row r="437033" spans="47:47">
      <c r="AU437033" s="31"/>
    </row>
    <row r="437065" spans="47:47">
      <c r="AU437065" s="31"/>
    </row>
    <row r="437097" spans="47:47">
      <c r="AU437097" s="31"/>
    </row>
    <row r="437129" spans="47:47">
      <c r="AU437129" s="31"/>
    </row>
    <row r="437161" spans="47:47">
      <c r="AU437161" s="31"/>
    </row>
    <row r="437193" spans="47:47">
      <c r="AU437193" s="31"/>
    </row>
    <row r="437225" spans="47:47">
      <c r="AU437225" s="31"/>
    </row>
    <row r="437257" spans="47:47">
      <c r="AU437257" s="31"/>
    </row>
    <row r="437289" spans="47:47">
      <c r="AU437289" s="31"/>
    </row>
    <row r="437321" spans="47:47">
      <c r="AU437321" s="31"/>
    </row>
    <row r="437353" spans="47:47">
      <c r="AU437353" s="31"/>
    </row>
    <row r="437385" spans="47:47">
      <c r="AU437385" s="31"/>
    </row>
    <row r="437417" spans="47:47">
      <c r="AU437417" s="31"/>
    </row>
    <row r="437449" spans="47:47">
      <c r="AU437449" s="31"/>
    </row>
    <row r="437481" spans="47:47">
      <c r="AU437481" s="31"/>
    </row>
    <row r="437513" spans="47:47">
      <c r="AU437513" s="31"/>
    </row>
    <row r="437545" spans="47:47">
      <c r="AU437545" s="31"/>
    </row>
    <row r="437577" spans="47:47">
      <c r="AU437577" s="31"/>
    </row>
    <row r="437609" spans="47:47">
      <c r="AU437609" s="31"/>
    </row>
    <row r="437641" spans="47:47">
      <c r="AU437641" s="31"/>
    </row>
    <row r="437673" spans="47:47">
      <c r="AU437673" s="31"/>
    </row>
    <row r="437705" spans="47:47">
      <c r="AU437705" s="31"/>
    </row>
    <row r="437737" spans="47:47">
      <c r="AU437737" s="31"/>
    </row>
    <row r="437769" spans="47:47">
      <c r="AU437769" s="31"/>
    </row>
    <row r="437801" spans="47:47">
      <c r="AU437801" s="31"/>
    </row>
    <row r="437833" spans="47:47">
      <c r="AU437833" s="31"/>
    </row>
    <row r="437865" spans="47:47">
      <c r="AU437865" s="31"/>
    </row>
    <row r="437897" spans="47:47">
      <c r="AU437897" s="31"/>
    </row>
    <row r="437929" spans="47:47">
      <c r="AU437929" s="31"/>
    </row>
    <row r="437961" spans="47:47">
      <c r="AU437961" s="31"/>
    </row>
    <row r="437993" spans="47:47">
      <c r="AU437993" s="31"/>
    </row>
    <row r="438025" spans="47:47">
      <c r="AU438025" s="31"/>
    </row>
    <row r="438057" spans="47:47">
      <c r="AU438057" s="31"/>
    </row>
    <row r="438089" spans="47:47">
      <c r="AU438089" s="31"/>
    </row>
    <row r="438121" spans="47:47">
      <c r="AU438121" s="31"/>
    </row>
    <row r="438153" spans="47:47">
      <c r="AU438153" s="31"/>
    </row>
    <row r="438185" spans="47:47">
      <c r="AU438185" s="31"/>
    </row>
    <row r="438217" spans="47:47">
      <c r="AU438217" s="31"/>
    </row>
    <row r="438249" spans="47:47">
      <c r="AU438249" s="31"/>
    </row>
    <row r="438281" spans="47:47">
      <c r="AU438281" s="31"/>
    </row>
    <row r="438313" spans="47:47">
      <c r="AU438313" s="31"/>
    </row>
    <row r="438345" spans="47:47">
      <c r="AU438345" s="31"/>
    </row>
    <row r="438377" spans="47:47">
      <c r="AU438377" s="31"/>
    </row>
    <row r="438409" spans="47:47">
      <c r="AU438409" s="31"/>
    </row>
    <row r="438441" spans="47:47">
      <c r="AU438441" s="31"/>
    </row>
    <row r="438473" spans="47:47">
      <c r="AU438473" s="31"/>
    </row>
    <row r="438505" spans="47:47">
      <c r="AU438505" s="31"/>
    </row>
    <row r="438537" spans="47:47">
      <c r="AU438537" s="31"/>
    </row>
    <row r="438569" spans="47:47">
      <c r="AU438569" s="31"/>
    </row>
    <row r="438601" spans="47:47">
      <c r="AU438601" s="31"/>
    </row>
    <row r="438633" spans="47:47">
      <c r="AU438633" s="31"/>
    </row>
    <row r="438665" spans="47:47">
      <c r="AU438665" s="31"/>
    </row>
    <row r="438697" spans="47:47">
      <c r="AU438697" s="31"/>
    </row>
    <row r="438729" spans="47:47">
      <c r="AU438729" s="31"/>
    </row>
    <row r="438761" spans="47:47">
      <c r="AU438761" s="31"/>
    </row>
    <row r="438793" spans="47:47">
      <c r="AU438793" s="31"/>
    </row>
    <row r="438825" spans="47:47">
      <c r="AU438825" s="31"/>
    </row>
    <row r="438857" spans="47:47">
      <c r="AU438857" s="31"/>
    </row>
    <row r="438889" spans="47:47">
      <c r="AU438889" s="31"/>
    </row>
    <row r="438921" spans="47:47">
      <c r="AU438921" s="31"/>
    </row>
    <row r="438953" spans="47:47">
      <c r="AU438953" s="31"/>
    </row>
    <row r="438985" spans="47:47">
      <c r="AU438985" s="31"/>
    </row>
    <row r="439017" spans="47:47">
      <c r="AU439017" s="31"/>
    </row>
    <row r="439049" spans="47:47">
      <c r="AU439049" s="31"/>
    </row>
    <row r="439081" spans="47:47">
      <c r="AU439081" s="31"/>
    </row>
    <row r="439113" spans="47:47">
      <c r="AU439113" s="31"/>
    </row>
    <row r="439145" spans="47:47">
      <c r="AU439145" s="31"/>
    </row>
    <row r="439177" spans="47:47">
      <c r="AU439177" s="31"/>
    </row>
    <row r="439209" spans="47:47">
      <c r="AU439209" s="31"/>
    </row>
    <row r="439241" spans="47:47">
      <c r="AU439241" s="31"/>
    </row>
    <row r="439273" spans="47:47">
      <c r="AU439273" s="31"/>
    </row>
    <row r="439305" spans="47:47">
      <c r="AU439305" s="31"/>
    </row>
    <row r="439337" spans="47:47">
      <c r="AU439337" s="31"/>
    </row>
    <row r="439369" spans="47:47">
      <c r="AU439369" s="31"/>
    </row>
    <row r="439401" spans="47:47">
      <c r="AU439401" s="31"/>
    </row>
    <row r="439433" spans="47:47">
      <c r="AU439433" s="31"/>
    </row>
    <row r="439465" spans="47:47">
      <c r="AU439465" s="31"/>
    </row>
    <row r="439497" spans="47:47">
      <c r="AU439497" s="31"/>
    </row>
    <row r="439529" spans="47:47">
      <c r="AU439529" s="31"/>
    </row>
    <row r="439561" spans="47:47">
      <c r="AU439561" s="31"/>
    </row>
    <row r="439593" spans="47:47">
      <c r="AU439593" s="31"/>
    </row>
    <row r="439625" spans="47:47">
      <c r="AU439625" s="31"/>
    </row>
    <row r="439657" spans="47:47">
      <c r="AU439657" s="31"/>
    </row>
    <row r="439689" spans="47:47">
      <c r="AU439689" s="31"/>
    </row>
    <row r="439721" spans="47:47">
      <c r="AU439721" s="31"/>
    </row>
    <row r="439753" spans="47:47">
      <c r="AU439753" s="31"/>
    </row>
    <row r="439785" spans="47:47">
      <c r="AU439785" s="31"/>
    </row>
    <row r="439817" spans="47:47">
      <c r="AU439817" s="31"/>
    </row>
    <row r="439849" spans="47:47">
      <c r="AU439849" s="31"/>
    </row>
    <row r="439881" spans="47:47">
      <c r="AU439881" s="31"/>
    </row>
    <row r="439913" spans="47:47">
      <c r="AU439913" s="31"/>
    </row>
    <row r="439945" spans="47:47">
      <c r="AU439945" s="31"/>
    </row>
    <row r="439977" spans="47:47">
      <c r="AU439977" s="31"/>
    </row>
    <row r="440009" spans="47:47">
      <c r="AU440009" s="31"/>
    </row>
    <row r="440041" spans="47:47">
      <c r="AU440041" s="31"/>
    </row>
    <row r="440073" spans="47:47">
      <c r="AU440073" s="31"/>
    </row>
    <row r="440105" spans="47:47">
      <c r="AU440105" s="31"/>
    </row>
    <row r="440137" spans="47:47">
      <c r="AU440137" s="31"/>
    </row>
    <row r="440169" spans="47:47">
      <c r="AU440169" s="31"/>
    </row>
    <row r="440201" spans="47:47">
      <c r="AU440201" s="31"/>
    </row>
    <row r="440233" spans="47:47">
      <c r="AU440233" s="31"/>
    </row>
    <row r="440265" spans="47:47">
      <c r="AU440265" s="31"/>
    </row>
    <row r="440297" spans="47:47">
      <c r="AU440297" s="31"/>
    </row>
    <row r="440329" spans="47:47">
      <c r="AU440329" s="31"/>
    </row>
    <row r="440361" spans="47:47">
      <c r="AU440361" s="31"/>
    </row>
    <row r="440393" spans="47:47">
      <c r="AU440393" s="31"/>
    </row>
    <row r="440425" spans="47:47">
      <c r="AU440425" s="31"/>
    </row>
    <row r="440457" spans="47:47">
      <c r="AU440457" s="31"/>
    </row>
    <row r="440489" spans="47:47">
      <c r="AU440489" s="31"/>
    </row>
    <row r="440521" spans="47:47">
      <c r="AU440521" s="31"/>
    </row>
    <row r="440553" spans="47:47">
      <c r="AU440553" s="31"/>
    </row>
    <row r="440585" spans="47:47">
      <c r="AU440585" s="31"/>
    </row>
    <row r="440617" spans="47:47">
      <c r="AU440617" s="31"/>
    </row>
    <row r="440649" spans="47:47">
      <c r="AU440649" s="31"/>
    </row>
    <row r="440681" spans="47:47">
      <c r="AU440681" s="31"/>
    </row>
    <row r="440713" spans="47:47">
      <c r="AU440713" s="31"/>
    </row>
    <row r="440745" spans="47:47">
      <c r="AU440745" s="31"/>
    </row>
    <row r="440777" spans="47:47">
      <c r="AU440777" s="31"/>
    </row>
    <row r="440809" spans="47:47">
      <c r="AU440809" s="31"/>
    </row>
    <row r="440841" spans="47:47">
      <c r="AU440841" s="31"/>
    </row>
    <row r="440873" spans="47:47">
      <c r="AU440873" s="31"/>
    </row>
    <row r="440905" spans="47:47">
      <c r="AU440905" s="31"/>
    </row>
    <row r="440937" spans="47:47">
      <c r="AU440937" s="31"/>
    </row>
    <row r="440969" spans="47:47">
      <c r="AU440969" s="31"/>
    </row>
    <row r="441001" spans="47:47">
      <c r="AU441001" s="31"/>
    </row>
    <row r="441033" spans="47:47">
      <c r="AU441033" s="31"/>
    </row>
    <row r="441065" spans="47:47">
      <c r="AU441065" s="31"/>
    </row>
    <row r="441097" spans="47:47">
      <c r="AU441097" s="31"/>
    </row>
    <row r="441129" spans="47:47">
      <c r="AU441129" s="31"/>
    </row>
    <row r="441161" spans="47:47">
      <c r="AU441161" s="31"/>
    </row>
    <row r="441193" spans="47:47">
      <c r="AU441193" s="31"/>
    </row>
    <row r="441225" spans="47:47">
      <c r="AU441225" s="31"/>
    </row>
    <row r="441257" spans="47:47">
      <c r="AU441257" s="31"/>
    </row>
    <row r="441289" spans="47:47">
      <c r="AU441289" s="31"/>
    </row>
    <row r="441321" spans="47:47">
      <c r="AU441321" s="31"/>
    </row>
    <row r="441353" spans="47:47">
      <c r="AU441353" s="31"/>
    </row>
    <row r="441385" spans="47:47">
      <c r="AU441385" s="31"/>
    </row>
    <row r="441417" spans="47:47">
      <c r="AU441417" s="31"/>
    </row>
    <row r="441449" spans="47:47">
      <c r="AU441449" s="31"/>
    </row>
    <row r="441481" spans="47:47">
      <c r="AU441481" s="31"/>
    </row>
    <row r="441513" spans="47:47">
      <c r="AU441513" s="31"/>
    </row>
    <row r="441545" spans="47:47">
      <c r="AU441545" s="31"/>
    </row>
    <row r="441577" spans="47:47">
      <c r="AU441577" s="31"/>
    </row>
    <row r="441609" spans="47:47">
      <c r="AU441609" s="31"/>
    </row>
    <row r="441641" spans="47:47">
      <c r="AU441641" s="31"/>
    </row>
    <row r="441673" spans="47:47">
      <c r="AU441673" s="31"/>
    </row>
    <row r="441705" spans="47:47">
      <c r="AU441705" s="31"/>
    </row>
    <row r="441737" spans="47:47">
      <c r="AU441737" s="31"/>
    </row>
    <row r="441769" spans="47:47">
      <c r="AU441769" s="31"/>
    </row>
    <row r="441801" spans="47:47">
      <c r="AU441801" s="31"/>
    </row>
    <row r="441833" spans="47:47">
      <c r="AU441833" s="31"/>
    </row>
    <row r="441865" spans="47:47">
      <c r="AU441865" s="31"/>
    </row>
    <row r="441897" spans="47:47">
      <c r="AU441897" s="31"/>
    </row>
    <row r="441929" spans="47:47">
      <c r="AU441929" s="31"/>
    </row>
    <row r="441961" spans="47:47">
      <c r="AU441961" s="31"/>
    </row>
    <row r="441993" spans="47:47">
      <c r="AU441993" s="31"/>
    </row>
    <row r="442025" spans="47:47">
      <c r="AU442025" s="31"/>
    </row>
    <row r="442057" spans="47:47">
      <c r="AU442057" s="31"/>
    </row>
    <row r="442089" spans="47:47">
      <c r="AU442089" s="31"/>
    </row>
    <row r="442121" spans="47:47">
      <c r="AU442121" s="31"/>
    </row>
    <row r="442153" spans="47:47">
      <c r="AU442153" s="31"/>
    </row>
    <row r="442185" spans="47:47">
      <c r="AU442185" s="31"/>
    </row>
    <row r="442217" spans="47:47">
      <c r="AU442217" s="31"/>
    </row>
    <row r="442249" spans="47:47">
      <c r="AU442249" s="31"/>
    </row>
    <row r="442281" spans="47:47">
      <c r="AU442281" s="31"/>
    </row>
    <row r="442313" spans="47:47">
      <c r="AU442313" s="31"/>
    </row>
    <row r="442345" spans="47:47">
      <c r="AU442345" s="31"/>
    </row>
    <row r="442377" spans="47:47">
      <c r="AU442377" s="31"/>
    </row>
    <row r="442409" spans="47:47">
      <c r="AU442409" s="31"/>
    </row>
    <row r="442441" spans="47:47">
      <c r="AU442441" s="31"/>
    </row>
    <row r="442473" spans="47:47">
      <c r="AU442473" s="31"/>
    </row>
    <row r="442505" spans="47:47">
      <c r="AU442505" s="31"/>
    </row>
    <row r="442537" spans="47:47">
      <c r="AU442537" s="31"/>
    </row>
    <row r="442569" spans="47:47">
      <c r="AU442569" s="31"/>
    </row>
    <row r="442601" spans="47:47">
      <c r="AU442601" s="31"/>
    </row>
    <row r="442633" spans="47:47">
      <c r="AU442633" s="31"/>
    </row>
    <row r="442665" spans="47:47">
      <c r="AU442665" s="31"/>
    </row>
    <row r="442697" spans="47:47">
      <c r="AU442697" s="31"/>
    </row>
    <row r="442729" spans="47:47">
      <c r="AU442729" s="31"/>
    </row>
    <row r="442761" spans="47:47">
      <c r="AU442761" s="31"/>
    </row>
    <row r="442793" spans="47:47">
      <c r="AU442793" s="31"/>
    </row>
    <row r="442825" spans="47:47">
      <c r="AU442825" s="31"/>
    </row>
    <row r="442857" spans="47:47">
      <c r="AU442857" s="31"/>
    </row>
    <row r="442889" spans="47:47">
      <c r="AU442889" s="31"/>
    </row>
    <row r="442921" spans="47:47">
      <c r="AU442921" s="31"/>
    </row>
    <row r="442953" spans="47:47">
      <c r="AU442953" s="31"/>
    </row>
    <row r="442985" spans="47:47">
      <c r="AU442985" s="31"/>
    </row>
    <row r="443017" spans="47:47">
      <c r="AU443017" s="31"/>
    </row>
    <row r="443049" spans="47:47">
      <c r="AU443049" s="31"/>
    </row>
    <row r="443081" spans="47:47">
      <c r="AU443081" s="31"/>
    </row>
    <row r="443113" spans="47:47">
      <c r="AU443113" s="31"/>
    </row>
    <row r="443145" spans="47:47">
      <c r="AU443145" s="31"/>
    </row>
    <row r="443177" spans="47:47">
      <c r="AU443177" s="31"/>
    </row>
    <row r="443209" spans="47:47">
      <c r="AU443209" s="31"/>
    </row>
    <row r="443241" spans="47:47">
      <c r="AU443241" s="31"/>
    </row>
    <row r="443273" spans="47:47">
      <c r="AU443273" s="31"/>
    </row>
    <row r="443305" spans="47:47">
      <c r="AU443305" s="31"/>
    </row>
    <row r="443337" spans="47:47">
      <c r="AU443337" s="31"/>
    </row>
    <row r="443369" spans="47:47">
      <c r="AU443369" s="31"/>
    </row>
    <row r="443401" spans="47:47">
      <c r="AU443401" s="31"/>
    </row>
    <row r="443433" spans="47:47">
      <c r="AU443433" s="31"/>
    </row>
    <row r="443465" spans="47:47">
      <c r="AU443465" s="31"/>
    </row>
    <row r="443497" spans="47:47">
      <c r="AU443497" s="31"/>
    </row>
    <row r="443529" spans="47:47">
      <c r="AU443529" s="31"/>
    </row>
    <row r="443561" spans="47:47">
      <c r="AU443561" s="31"/>
    </row>
    <row r="443593" spans="47:47">
      <c r="AU443593" s="31"/>
    </row>
    <row r="443625" spans="47:47">
      <c r="AU443625" s="31"/>
    </row>
    <row r="443657" spans="47:47">
      <c r="AU443657" s="31"/>
    </row>
    <row r="443689" spans="47:47">
      <c r="AU443689" s="31"/>
    </row>
    <row r="443721" spans="47:47">
      <c r="AU443721" s="31"/>
    </row>
    <row r="443753" spans="47:47">
      <c r="AU443753" s="31"/>
    </row>
    <row r="443785" spans="47:47">
      <c r="AU443785" s="31"/>
    </row>
    <row r="443817" spans="47:47">
      <c r="AU443817" s="31"/>
    </row>
    <row r="443849" spans="47:47">
      <c r="AU443849" s="31"/>
    </row>
    <row r="443881" spans="47:47">
      <c r="AU443881" s="31"/>
    </row>
    <row r="443913" spans="47:47">
      <c r="AU443913" s="31"/>
    </row>
    <row r="443945" spans="47:47">
      <c r="AU443945" s="31"/>
    </row>
    <row r="443977" spans="47:47">
      <c r="AU443977" s="31"/>
    </row>
    <row r="444009" spans="47:47">
      <c r="AU444009" s="31"/>
    </row>
    <row r="444041" spans="47:47">
      <c r="AU444041" s="31"/>
    </row>
    <row r="444073" spans="47:47">
      <c r="AU444073" s="31"/>
    </row>
    <row r="444105" spans="47:47">
      <c r="AU444105" s="31"/>
    </row>
    <row r="444137" spans="47:47">
      <c r="AU444137" s="31"/>
    </row>
    <row r="444169" spans="47:47">
      <c r="AU444169" s="31"/>
    </row>
    <row r="444201" spans="47:47">
      <c r="AU444201" s="31"/>
    </row>
    <row r="444233" spans="47:47">
      <c r="AU444233" s="31"/>
    </row>
    <row r="444265" spans="47:47">
      <c r="AU444265" s="31"/>
    </row>
    <row r="444297" spans="47:47">
      <c r="AU444297" s="31"/>
    </row>
    <row r="444329" spans="47:47">
      <c r="AU444329" s="31"/>
    </row>
    <row r="444361" spans="47:47">
      <c r="AU444361" s="31"/>
    </row>
    <row r="444393" spans="47:47">
      <c r="AU444393" s="31"/>
    </row>
    <row r="444425" spans="47:47">
      <c r="AU444425" s="31"/>
    </row>
    <row r="444457" spans="47:47">
      <c r="AU444457" s="31"/>
    </row>
    <row r="444489" spans="47:47">
      <c r="AU444489" s="31"/>
    </row>
    <row r="444521" spans="47:47">
      <c r="AU444521" s="31"/>
    </row>
    <row r="444553" spans="47:47">
      <c r="AU444553" s="31"/>
    </row>
    <row r="444585" spans="47:47">
      <c r="AU444585" s="31"/>
    </row>
    <row r="444617" spans="47:47">
      <c r="AU444617" s="31"/>
    </row>
    <row r="444649" spans="47:47">
      <c r="AU444649" s="31"/>
    </row>
    <row r="444681" spans="47:47">
      <c r="AU444681" s="31"/>
    </row>
    <row r="444713" spans="47:47">
      <c r="AU444713" s="31"/>
    </row>
    <row r="444745" spans="47:47">
      <c r="AU444745" s="31"/>
    </row>
    <row r="444777" spans="47:47">
      <c r="AU444777" s="31"/>
    </row>
    <row r="444809" spans="47:47">
      <c r="AU444809" s="31"/>
    </row>
    <row r="444841" spans="47:47">
      <c r="AU444841" s="31"/>
    </row>
    <row r="444873" spans="47:47">
      <c r="AU444873" s="31"/>
    </row>
    <row r="444905" spans="47:47">
      <c r="AU444905" s="31"/>
    </row>
    <row r="444937" spans="47:47">
      <c r="AU444937" s="31"/>
    </row>
    <row r="444969" spans="47:47">
      <c r="AU444969" s="31"/>
    </row>
    <row r="445001" spans="47:47">
      <c r="AU445001" s="31"/>
    </row>
    <row r="445033" spans="47:47">
      <c r="AU445033" s="31"/>
    </row>
    <row r="445065" spans="47:47">
      <c r="AU445065" s="31"/>
    </row>
    <row r="445097" spans="47:47">
      <c r="AU445097" s="31"/>
    </row>
    <row r="445129" spans="47:47">
      <c r="AU445129" s="31"/>
    </row>
    <row r="445161" spans="47:47">
      <c r="AU445161" s="31"/>
    </row>
    <row r="445193" spans="47:47">
      <c r="AU445193" s="31"/>
    </row>
    <row r="445225" spans="47:47">
      <c r="AU445225" s="31"/>
    </row>
    <row r="445257" spans="47:47">
      <c r="AU445257" s="31"/>
    </row>
    <row r="445289" spans="47:47">
      <c r="AU445289" s="31"/>
    </row>
    <row r="445321" spans="47:47">
      <c r="AU445321" s="31"/>
    </row>
    <row r="445353" spans="47:47">
      <c r="AU445353" s="31"/>
    </row>
    <row r="445385" spans="47:47">
      <c r="AU445385" s="31"/>
    </row>
    <row r="445417" spans="47:47">
      <c r="AU445417" s="31"/>
    </row>
    <row r="445449" spans="47:47">
      <c r="AU445449" s="31"/>
    </row>
    <row r="445481" spans="47:47">
      <c r="AU445481" s="31"/>
    </row>
    <row r="445513" spans="47:47">
      <c r="AU445513" s="31"/>
    </row>
    <row r="445545" spans="47:47">
      <c r="AU445545" s="31"/>
    </row>
    <row r="445577" spans="47:47">
      <c r="AU445577" s="31"/>
    </row>
    <row r="445609" spans="47:47">
      <c r="AU445609" s="31"/>
    </row>
    <row r="445641" spans="47:47">
      <c r="AU445641" s="31"/>
    </row>
    <row r="445673" spans="47:47">
      <c r="AU445673" s="31"/>
    </row>
    <row r="445705" spans="47:47">
      <c r="AU445705" s="31"/>
    </row>
    <row r="445737" spans="47:47">
      <c r="AU445737" s="31"/>
    </row>
    <row r="445769" spans="47:47">
      <c r="AU445769" s="31"/>
    </row>
    <row r="445801" spans="47:47">
      <c r="AU445801" s="31"/>
    </row>
    <row r="445833" spans="47:47">
      <c r="AU445833" s="31"/>
    </row>
    <row r="445865" spans="47:47">
      <c r="AU445865" s="31"/>
    </row>
    <row r="445897" spans="47:47">
      <c r="AU445897" s="31"/>
    </row>
    <row r="445929" spans="47:47">
      <c r="AU445929" s="31"/>
    </row>
    <row r="445961" spans="47:47">
      <c r="AU445961" s="31"/>
    </row>
    <row r="445993" spans="47:47">
      <c r="AU445993" s="31"/>
    </row>
    <row r="446025" spans="47:47">
      <c r="AU446025" s="31"/>
    </row>
    <row r="446057" spans="47:47">
      <c r="AU446057" s="31"/>
    </row>
    <row r="446089" spans="47:47">
      <c r="AU446089" s="31"/>
    </row>
    <row r="446121" spans="47:47">
      <c r="AU446121" s="31"/>
    </row>
    <row r="446153" spans="47:47">
      <c r="AU446153" s="31"/>
    </row>
    <row r="446185" spans="47:47">
      <c r="AU446185" s="31"/>
    </row>
    <row r="446217" spans="47:47">
      <c r="AU446217" s="31"/>
    </row>
    <row r="446249" spans="47:47">
      <c r="AU446249" s="31"/>
    </row>
    <row r="446281" spans="47:47">
      <c r="AU446281" s="31"/>
    </row>
    <row r="446313" spans="47:47">
      <c r="AU446313" s="31"/>
    </row>
    <row r="446345" spans="47:47">
      <c r="AU446345" s="31"/>
    </row>
    <row r="446377" spans="47:47">
      <c r="AU446377" s="31"/>
    </row>
    <row r="446409" spans="47:47">
      <c r="AU446409" s="31"/>
    </row>
    <row r="446441" spans="47:47">
      <c r="AU446441" s="31"/>
    </row>
    <row r="446473" spans="47:47">
      <c r="AU446473" s="31"/>
    </row>
    <row r="446505" spans="47:47">
      <c r="AU446505" s="31"/>
    </row>
    <row r="446537" spans="47:47">
      <c r="AU446537" s="31"/>
    </row>
    <row r="446569" spans="47:47">
      <c r="AU446569" s="31"/>
    </row>
    <row r="446601" spans="47:47">
      <c r="AU446601" s="31"/>
    </row>
    <row r="446633" spans="47:47">
      <c r="AU446633" s="31"/>
    </row>
    <row r="446665" spans="47:47">
      <c r="AU446665" s="31"/>
    </row>
    <row r="446697" spans="47:47">
      <c r="AU446697" s="31"/>
    </row>
    <row r="446729" spans="47:47">
      <c r="AU446729" s="31"/>
    </row>
    <row r="446761" spans="47:47">
      <c r="AU446761" s="31"/>
    </row>
    <row r="446793" spans="47:47">
      <c r="AU446793" s="31"/>
    </row>
    <row r="446825" spans="47:47">
      <c r="AU446825" s="31"/>
    </row>
    <row r="446857" spans="47:47">
      <c r="AU446857" s="31"/>
    </row>
    <row r="446889" spans="47:47">
      <c r="AU446889" s="31"/>
    </row>
    <row r="446921" spans="47:47">
      <c r="AU446921" s="31"/>
    </row>
    <row r="446953" spans="47:47">
      <c r="AU446953" s="31"/>
    </row>
    <row r="446985" spans="47:47">
      <c r="AU446985" s="31"/>
    </row>
    <row r="447017" spans="47:47">
      <c r="AU447017" s="31"/>
    </row>
    <row r="447049" spans="47:47">
      <c r="AU447049" s="31"/>
    </row>
    <row r="447081" spans="47:47">
      <c r="AU447081" s="31"/>
    </row>
    <row r="447113" spans="47:47">
      <c r="AU447113" s="31"/>
    </row>
    <row r="447145" spans="47:47">
      <c r="AU447145" s="31"/>
    </row>
    <row r="447177" spans="47:47">
      <c r="AU447177" s="31"/>
    </row>
    <row r="447209" spans="47:47">
      <c r="AU447209" s="31"/>
    </row>
    <row r="447241" spans="47:47">
      <c r="AU447241" s="31"/>
    </row>
    <row r="447273" spans="47:47">
      <c r="AU447273" s="31"/>
    </row>
    <row r="447305" spans="47:47">
      <c r="AU447305" s="31"/>
    </row>
    <row r="447337" spans="47:47">
      <c r="AU447337" s="31"/>
    </row>
    <row r="447369" spans="47:47">
      <c r="AU447369" s="31"/>
    </row>
    <row r="447401" spans="47:47">
      <c r="AU447401" s="31"/>
    </row>
    <row r="447433" spans="47:47">
      <c r="AU447433" s="31"/>
    </row>
    <row r="447465" spans="47:47">
      <c r="AU447465" s="31"/>
    </row>
    <row r="447497" spans="47:47">
      <c r="AU447497" s="31"/>
    </row>
    <row r="447529" spans="47:47">
      <c r="AU447529" s="31"/>
    </row>
    <row r="447561" spans="47:47">
      <c r="AU447561" s="31"/>
    </row>
    <row r="447593" spans="47:47">
      <c r="AU447593" s="31"/>
    </row>
    <row r="447625" spans="47:47">
      <c r="AU447625" s="31"/>
    </row>
    <row r="447657" spans="47:47">
      <c r="AU447657" s="31"/>
    </row>
    <row r="447689" spans="47:47">
      <c r="AU447689" s="31"/>
    </row>
    <row r="447721" spans="47:47">
      <c r="AU447721" s="31"/>
    </row>
    <row r="447753" spans="47:47">
      <c r="AU447753" s="31"/>
    </row>
    <row r="447785" spans="47:47">
      <c r="AU447785" s="31"/>
    </row>
    <row r="447817" spans="47:47">
      <c r="AU447817" s="31"/>
    </row>
    <row r="447849" spans="47:47">
      <c r="AU447849" s="31"/>
    </row>
    <row r="447881" spans="47:47">
      <c r="AU447881" s="31"/>
    </row>
    <row r="447913" spans="47:47">
      <c r="AU447913" s="31"/>
    </row>
    <row r="447945" spans="47:47">
      <c r="AU447945" s="31"/>
    </row>
    <row r="447977" spans="47:47">
      <c r="AU447977" s="31"/>
    </row>
    <row r="448009" spans="47:47">
      <c r="AU448009" s="31"/>
    </row>
    <row r="448041" spans="47:47">
      <c r="AU448041" s="31"/>
    </row>
    <row r="448073" spans="47:47">
      <c r="AU448073" s="31"/>
    </row>
    <row r="448105" spans="47:47">
      <c r="AU448105" s="31"/>
    </row>
    <row r="448137" spans="47:47">
      <c r="AU448137" s="31"/>
    </row>
    <row r="448169" spans="47:47">
      <c r="AU448169" s="31"/>
    </row>
    <row r="448201" spans="47:47">
      <c r="AU448201" s="31"/>
    </row>
    <row r="448233" spans="47:47">
      <c r="AU448233" s="31"/>
    </row>
    <row r="448265" spans="47:47">
      <c r="AU448265" s="31"/>
    </row>
    <row r="448297" spans="47:47">
      <c r="AU448297" s="31"/>
    </row>
    <row r="448329" spans="47:47">
      <c r="AU448329" s="31"/>
    </row>
    <row r="448361" spans="47:47">
      <c r="AU448361" s="31"/>
    </row>
    <row r="448393" spans="47:47">
      <c r="AU448393" s="31"/>
    </row>
    <row r="448425" spans="47:47">
      <c r="AU448425" s="31"/>
    </row>
    <row r="448457" spans="47:47">
      <c r="AU448457" s="31"/>
    </row>
    <row r="448489" spans="47:47">
      <c r="AU448489" s="31"/>
    </row>
    <row r="448521" spans="47:47">
      <c r="AU448521" s="31"/>
    </row>
    <row r="448553" spans="47:47">
      <c r="AU448553" s="31"/>
    </row>
    <row r="448585" spans="47:47">
      <c r="AU448585" s="31"/>
    </row>
    <row r="448617" spans="47:47">
      <c r="AU448617" s="31"/>
    </row>
    <row r="448649" spans="47:47">
      <c r="AU448649" s="31"/>
    </row>
    <row r="448681" spans="47:47">
      <c r="AU448681" s="31"/>
    </row>
    <row r="448713" spans="47:47">
      <c r="AU448713" s="31"/>
    </row>
    <row r="448745" spans="47:47">
      <c r="AU448745" s="31"/>
    </row>
    <row r="448777" spans="47:47">
      <c r="AU448777" s="31"/>
    </row>
    <row r="448809" spans="47:47">
      <c r="AU448809" s="31"/>
    </row>
    <row r="448841" spans="47:47">
      <c r="AU448841" s="31"/>
    </row>
    <row r="448873" spans="47:47">
      <c r="AU448873" s="31"/>
    </row>
    <row r="448905" spans="47:47">
      <c r="AU448905" s="31"/>
    </row>
    <row r="448937" spans="47:47">
      <c r="AU448937" s="31"/>
    </row>
    <row r="448969" spans="47:47">
      <c r="AU448969" s="31"/>
    </row>
    <row r="449001" spans="47:47">
      <c r="AU449001" s="31"/>
    </row>
    <row r="449033" spans="47:47">
      <c r="AU449033" s="31"/>
    </row>
    <row r="449065" spans="47:47">
      <c r="AU449065" s="31"/>
    </row>
    <row r="449097" spans="47:47">
      <c r="AU449097" s="31"/>
    </row>
    <row r="449129" spans="47:47">
      <c r="AU449129" s="31"/>
    </row>
    <row r="449161" spans="47:47">
      <c r="AU449161" s="31"/>
    </row>
    <row r="449193" spans="47:47">
      <c r="AU449193" s="31"/>
    </row>
    <row r="449225" spans="47:47">
      <c r="AU449225" s="31"/>
    </row>
    <row r="449257" spans="47:47">
      <c r="AU449257" s="31"/>
    </row>
    <row r="449289" spans="47:47">
      <c r="AU449289" s="31"/>
    </row>
    <row r="449321" spans="47:47">
      <c r="AU449321" s="31"/>
    </row>
    <row r="449353" spans="47:47">
      <c r="AU449353" s="31"/>
    </row>
    <row r="449385" spans="47:47">
      <c r="AU449385" s="31"/>
    </row>
    <row r="449417" spans="47:47">
      <c r="AU449417" s="31"/>
    </row>
    <row r="449449" spans="47:47">
      <c r="AU449449" s="31"/>
    </row>
    <row r="449481" spans="47:47">
      <c r="AU449481" s="31"/>
    </row>
    <row r="449513" spans="47:47">
      <c r="AU449513" s="31"/>
    </row>
    <row r="449545" spans="47:47">
      <c r="AU449545" s="31"/>
    </row>
    <row r="449577" spans="47:47">
      <c r="AU449577" s="31"/>
    </row>
    <row r="449609" spans="47:47">
      <c r="AU449609" s="31"/>
    </row>
    <row r="449641" spans="47:47">
      <c r="AU449641" s="31"/>
    </row>
    <row r="449673" spans="47:47">
      <c r="AU449673" s="31"/>
    </row>
    <row r="449705" spans="47:47">
      <c r="AU449705" s="31"/>
    </row>
    <row r="449737" spans="47:47">
      <c r="AU449737" s="31"/>
    </row>
    <row r="449769" spans="47:47">
      <c r="AU449769" s="31"/>
    </row>
    <row r="449801" spans="47:47">
      <c r="AU449801" s="31"/>
    </row>
    <row r="449833" spans="47:47">
      <c r="AU449833" s="31"/>
    </row>
    <row r="449865" spans="47:47">
      <c r="AU449865" s="31"/>
    </row>
    <row r="449897" spans="47:47">
      <c r="AU449897" s="31"/>
    </row>
    <row r="449929" spans="47:47">
      <c r="AU449929" s="31"/>
    </row>
    <row r="449961" spans="47:47">
      <c r="AU449961" s="31"/>
    </row>
    <row r="449993" spans="47:47">
      <c r="AU449993" s="31"/>
    </row>
    <row r="450025" spans="47:47">
      <c r="AU450025" s="31"/>
    </row>
    <row r="450057" spans="47:47">
      <c r="AU450057" s="31"/>
    </row>
    <row r="450089" spans="47:47">
      <c r="AU450089" s="31"/>
    </row>
    <row r="450121" spans="47:47">
      <c r="AU450121" s="31"/>
    </row>
    <row r="450153" spans="47:47">
      <c r="AU450153" s="31"/>
    </row>
    <row r="450185" spans="47:47">
      <c r="AU450185" s="31"/>
    </row>
    <row r="450217" spans="47:47">
      <c r="AU450217" s="31"/>
    </row>
    <row r="450249" spans="47:47">
      <c r="AU450249" s="31"/>
    </row>
    <row r="450281" spans="47:47">
      <c r="AU450281" s="31"/>
    </row>
    <row r="450313" spans="47:47">
      <c r="AU450313" s="31"/>
    </row>
    <row r="450345" spans="47:47">
      <c r="AU450345" s="31"/>
    </row>
    <row r="450377" spans="47:47">
      <c r="AU450377" s="31"/>
    </row>
    <row r="450409" spans="47:47">
      <c r="AU450409" s="31"/>
    </row>
    <row r="450441" spans="47:47">
      <c r="AU450441" s="31"/>
    </row>
    <row r="450473" spans="47:47">
      <c r="AU450473" s="31"/>
    </row>
    <row r="450505" spans="47:47">
      <c r="AU450505" s="31"/>
    </row>
    <row r="450537" spans="47:47">
      <c r="AU450537" s="31"/>
    </row>
    <row r="450569" spans="47:47">
      <c r="AU450569" s="31"/>
    </row>
    <row r="450601" spans="47:47">
      <c r="AU450601" s="31"/>
    </row>
    <row r="450633" spans="47:47">
      <c r="AU450633" s="31"/>
    </row>
    <row r="450665" spans="47:47">
      <c r="AU450665" s="31"/>
    </row>
    <row r="450697" spans="47:47">
      <c r="AU450697" s="31"/>
    </row>
    <row r="450729" spans="47:47">
      <c r="AU450729" s="31"/>
    </row>
    <row r="450761" spans="47:47">
      <c r="AU450761" s="31"/>
    </row>
    <row r="450793" spans="47:47">
      <c r="AU450793" s="31"/>
    </row>
    <row r="450825" spans="47:47">
      <c r="AU450825" s="31"/>
    </row>
    <row r="450857" spans="47:47">
      <c r="AU450857" s="31"/>
    </row>
    <row r="450889" spans="47:47">
      <c r="AU450889" s="31"/>
    </row>
    <row r="450921" spans="47:47">
      <c r="AU450921" s="31"/>
    </row>
    <row r="450953" spans="47:47">
      <c r="AU450953" s="31"/>
    </row>
    <row r="450985" spans="47:47">
      <c r="AU450985" s="31"/>
    </row>
    <row r="451017" spans="47:47">
      <c r="AU451017" s="31"/>
    </row>
    <row r="451049" spans="47:47">
      <c r="AU451049" s="31"/>
    </row>
    <row r="451081" spans="47:47">
      <c r="AU451081" s="31"/>
    </row>
    <row r="451113" spans="47:47">
      <c r="AU451113" s="31"/>
    </row>
    <row r="451145" spans="47:47">
      <c r="AU451145" s="31"/>
    </row>
    <row r="451177" spans="47:47">
      <c r="AU451177" s="31"/>
    </row>
    <row r="451209" spans="47:47">
      <c r="AU451209" s="31"/>
    </row>
    <row r="451241" spans="47:47">
      <c r="AU451241" s="31"/>
    </row>
    <row r="451273" spans="47:47">
      <c r="AU451273" s="31"/>
    </row>
    <row r="451305" spans="47:47">
      <c r="AU451305" s="31"/>
    </row>
    <row r="451337" spans="47:47">
      <c r="AU451337" s="31"/>
    </row>
    <row r="451369" spans="47:47">
      <c r="AU451369" s="31"/>
    </row>
    <row r="451401" spans="47:47">
      <c r="AU451401" s="31"/>
    </row>
    <row r="451433" spans="47:47">
      <c r="AU451433" s="31"/>
    </row>
    <row r="451465" spans="47:47">
      <c r="AU451465" s="31"/>
    </row>
    <row r="451497" spans="47:47">
      <c r="AU451497" s="31"/>
    </row>
    <row r="451529" spans="47:47">
      <c r="AU451529" s="31"/>
    </row>
    <row r="451561" spans="47:47">
      <c r="AU451561" s="31"/>
    </row>
    <row r="451593" spans="47:47">
      <c r="AU451593" s="31"/>
    </row>
    <row r="451625" spans="47:47">
      <c r="AU451625" s="31"/>
    </row>
    <row r="451657" spans="47:47">
      <c r="AU451657" s="31"/>
    </row>
    <row r="451689" spans="47:47">
      <c r="AU451689" s="31"/>
    </row>
    <row r="451721" spans="47:47">
      <c r="AU451721" s="31"/>
    </row>
    <row r="451753" spans="47:47">
      <c r="AU451753" s="31"/>
    </row>
    <row r="451785" spans="47:47">
      <c r="AU451785" s="31"/>
    </row>
    <row r="451817" spans="47:47">
      <c r="AU451817" s="31"/>
    </row>
    <row r="451849" spans="47:47">
      <c r="AU451849" s="31"/>
    </row>
    <row r="451881" spans="47:47">
      <c r="AU451881" s="31"/>
    </row>
    <row r="451913" spans="47:47">
      <c r="AU451913" s="31"/>
    </row>
    <row r="451945" spans="47:47">
      <c r="AU451945" s="31"/>
    </row>
    <row r="451977" spans="47:47">
      <c r="AU451977" s="31"/>
    </row>
    <row r="452009" spans="47:47">
      <c r="AU452009" s="31"/>
    </row>
    <row r="452041" spans="47:47">
      <c r="AU452041" s="31"/>
    </row>
    <row r="452073" spans="47:47">
      <c r="AU452073" s="31"/>
    </row>
    <row r="452105" spans="47:47">
      <c r="AU452105" s="31"/>
    </row>
    <row r="452137" spans="47:47">
      <c r="AU452137" s="31"/>
    </row>
    <row r="452169" spans="47:47">
      <c r="AU452169" s="31"/>
    </row>
    <row r="452201" spans="47:47">
      <c r="AU452201" s="31"/>
    </row>
    <row r="452233" spans="47:47">
      <c r="AU452233" s="31"/>
    </row>
    <row r="452265" spans="47:47">
      <c r="AU452265" s="31"/>
    </row>
    <row r="452297" spans="47:47">
      <c r="AU452297" s="31"/>
    </row>
    <row r="452329" spans="47:47">
      <c r="AU452329" s="31"/>
    </row>
    <row r="452361" spans="47:47">
      <c r="AU452361" s="31"/>
    </row>
    <row r="452393" spans="47:47">
      <c r="AU452393" s="31"/>
    </row>
    <row r="452425" spans="47:47">
      <c r="AU452425" s="31"/>
    </row>
    <row r="452457" spans="47:47">
      <c r="AU452457" s="31"/>
    </row>
    <row r="452489" spans="47:47">
      <c r="AU452489" s="31"/>
    </row>
    <row r="452521" spans="47:47">
      <c r="AU452521" s="31"/>
    </row>
    <row r="452553" spans="47:47">
      <c r="AU452553" s="31"/>
    </row>
    <row r="452585" spans="47:47">
      <c r="AU452585" s="31"/>
    </row>
    <row r="452617" spans="47:47">
      <c r="AU452617" s="31"/>
    </row>
    <row r="452649" spans="47:47">
      <c r="AU452649" s="31"/>
    </row>
    <row r="452681" spans="47:47">
      <c r="AU452681" s="31"/>
    </row>
    <row r="452713" spans="47:47">
      <c r="AU452713" s="31"/>
    </row>
    <row r="452745" spans="47:47">
      <c r="AU452745" s="31"/>
    </row>
    <row r="452777" spans="47:47">
      <c r="AU452777" s="31"/>
    </row>
    <row r="452809" spans="47:47">
      <c r="AU452809" s="31"/>
    </row>
    <row r="452841" spans="47:47">
      <c r="AU452841" s="31"/>
    </row>
    <row r="452873" spans="47:47">
      <c r="AU452873" s="31"/>
    </row>
    <row r="452905" spans="47:47">
      <c r="AU452905" s="31"/>
    </row>
    <row r="452937" spans="47:47">
      <c r="AU452937" s="31"/>
    </row>
    <row r="452969" spans="47:47">
      <c r="AU452969" s="31"/>
    </row>
    <row r="453001" spans="47:47">
      <c r="AU453001" s="31"/>
    </row>
    <row r="453033" spans="47:47">
      <c r="AU453033" s="31"/>
    </row>
    <row r="453065" spans="47:47">
      <c r="AU453065" s="31"/>
    </row>
    <row r="453097" spans="47:47">
      <c r="AU453097" s="31"/>
    </row>
    <row r="453129" spans="47:47">
      <c r="AU453129" s="31"/>
    </row>
    <row r="453161" spans="47:47">
      <c r="AU453161" s="31"/>
    </row>
    <row r="453193" spans="47:47">
      <c r="AU453193" s="31"/>
    </row>
    <row r="453225" spans="47:47">
      <c r="AU453225" s="31"/>
    </row>
    <row r="453257" spans="47:47">
      <c r="AU453257" s="31"/>
    </row>
    <row r="453289" spans="47:47">
      <c r="AU453289" s="31"/>
    </row>
    <row r="453321" spans="47:47">
      <c r="AU453321" s="31"/>
    </row>
    <row r="453353" spans="47:47">
      <c r="AU453353" s="31"/>
    </row>
    <row r="453385" spans="47:47">
      <c r="AU453385" s="31"/>
    </row>
    <row r="453417" spans="47:47">
      <c r="AU453417" s="31"/>
    </row>
    <row r="453449" spans="47:47">
      <c r="AU453449" s="31"/>
    </row>
    <row r="453481" spans="47:47">
      <c r="AU453481" s="31"/>
    </row>
    <row r="453513" spans="47:47">
      <c r="AU453513" s="31"/>
    </row>
    <row r="453545" spans="47:47">
      <c r="AU453545" s="31"/>
    </row>
    <row r="453577" spans="47:47">
      <c r="AU453577" s="31"/>
    </row>
    <row r="453609" spans="47:47">
      <c r="AU453609" s="31"/>
    </row>
    <row r="453641" spans="47:47">
      <c r="AU453641" s="31"/>
    </row>
    <row r="453673" spans="47:47">
      <c r="AU453673" s="31"/>
    </row>
    <row r="453705" spans="47:47">
      <c r="AU453705" s="31"/>
    </row>
    <row r="453737" spans="47:47">
      <c r="AU453737" s="31"/>
    </row>
    <row r="453769" spans="47:47">
      <c r="AU453769" s="31"/>
    </row>
    <row r="453801" spans="47:47">
      <c r="AU453801" s="31"/>
    </row>
    <row r="453833" spans="47:47">
      <c r="AU453833" s="31"/>
    </row>
    <row r="453865" spans="47:47">
      <c r="AU453865" s="31"/>
    </row>
    <row r="453897" spans="47:47">
      <c r="AU453897" s="31"/>
    </row>
    <row r="453929" spans="47:47">
      <c r="AU453929" s="31"/>
    </row>
    <row r="453961" spans="47:47">
      <c r="AU453961" s="31"/>
    </row>
    <row r="453993" spans="47:47">
      <c r="AU453993" s="31"/>
    </row>
    <row r="454025" spans="47:47">
      <c r="AU454025" s="31"/>
    </row>
    <row r="454057" spans="47:47">
      <c r="AU454057" s="31"/>
    </row>
    <row r="454089" spans="47:47">
      <c r="AU454089" s="31"/>
    </row>
    <row r="454121" spans="47:47">
      <c r="AU454121" s="31"/>
    </row>
    <row r="454153" spans="47:47">
      <c r="AU454153" s="31"/>
    </row>
    <row r="454185" spans="47:47">
      <c r="AU454185" s="31"/>
    </row>
    <row r="454217" spans="47:47">
      <c r="AU454217" s="31"/>
    </row>
    <row r="454249" spans="47:47">
      <c r="AU454249" s="31"/>
    </row>
    <row r="454281" spans="47:47">
      <c r="AU454281" s="31"/>
    </row>
    <row r="454313" spans="47:47">
      <c r="AU454313" s="31"/>
    </row>
    <row r="454345" spans="47:47">
      <c r="AU454345" s="31"/>
    </row>
    <row r="454377" spans="47:47">
      <c r="AU454377" s="31"/>
    </row>
    <row r="454409" spans="47:47">
      <c r="AU454409" s="31"/>
    </row>
    <row r="454441" spans="47:47">
      <c r="AU454441" s="31"/>
    </row>
    <row r="454473" spans="47:47">
      <c r="AU454473" s="31"/>
    </row>
    <row r="454505" spans="47:47">
      <c r="AU454505" s="31"/>
    </row>
    <row r="454537" spans="47:47">
      <c r="AU454537" s="31"/>
    </row>
    <row r="454569" spans="47:47">
      <c r="AU454569" s="31"/>
    </row>
    <row r="454601" spans="47:47">
      <c r="AU454601" s="31"/>
    </row>
    <row r="454633" spans="47:47">
      <c r="AU454633" s="31"/>
    </row>
    <row r="454665" spans="47:47">
      <c r="AU454665" s="31"/>
    </row>
    <row r="454697" spans="47:47">
      <c r="AU454697" s="31"/>
    </row>
    <row r="454729" spans="47:47">
      <c r="AU454729" s="31"/>
    </row>
    <row r="454761" spans="47:47">
      <c r="AU454761" s="31"/>
    </row>
    <row r="454793" spans="47:47">
      <c r="AU454793" s="31"/>
    </row>
    <row r="454825" spans="47:47">
      <c r="AU454825" s="31"/>
    </row>
    <row r="454857" spans="47:47">
      <c r="AU454857" s="31"/>
    </row>
    <row r="454889" spans="47:47">
      <c r="AU454889" s="31"/>
    </row>
    <row r="454921" spans="47:47">
      <c r="AU454921" s="31"/>
    </row>
    <row r="454953" spans="47:47">
      <c r="AU454953" s="31"/>
    </row>
    <row r="454985" spans="47:47">
      <c r="AU454985" s="31"/>
    </row>
    <row r="455017" spans="47:47">
      <c r="AU455017" s="31"/>
    </row>
    <row r="455049" spans="47:47">
      <c r="AU455049" s="31"/>
    </row>
    <row r="455081" spans="47:47">
      <c r="AU455081" s="31"/>
    </row>
    <row r="455113" spans="47:47">
      <c r="AU455113" s="31"/>
    </row>
    <row r="455145" spans="47:47">
      <c r="AU455145" s="31"/>
    </row>
    <row r="455177" spans="47:47">
      <c r="AU455177" s="31"/>
    </row>
    <row r="455209" spans="47:47">
      <c r="AU455209" s="31"/>
    </row>
    <row r="455241" spans="47:47">
      <c r="AU455241" s="31"/>
    </row>
    <row r="455273" spans="47:47">
      <c r="AU455273" s="31"/>
    </row>
    <row r="455305" spans="47:47">
      <c r="AU455305" s="31"/>
    </row>
    <row r="455337" spans="47:47">
      <c r="AU455337" s="31"/>
    </row>
    <row r="455369" spans="47:47">
      <c r="AU455369" s="31"/>
    </row>
    <row r="455401" spans="47:47">
      <c r="AU455401" s="31"/>
    </row>
    <row r="455433" spans="47:47">
      <c r="AU455433" s="31"/>
    </row>
    <row r="455465" spans="47:47">
      <c r="AU455465" s="31"/>
    </row>
    <row r="455497" spans="47:47">
      <c r="AU455497" s="31"/>
    </row>
    <row r="455529" spans="47:47">
      <c r="AU455529" s="31"/>
    </row>
    <row r="455561" spans="47:47">
      <c r="AU455561" s="31"/>
    </row>
    <row r="455593" spans="47:47">
      <c r="AU455593" s="31"/>
    </row>
    <row r="455625" spans="47:47">
      <c r="AU455625" s="31"/>
    </row>
    <row r="455657" spans="47:47">
      <c r="AU455657" s="31"/>
    </row>
    <row r="455689" spans="47:47">
      <c r="AU455689" s="31"/>
    </row>
    <row r="455721" spans="47:47">
      <c r="AU455721" s="31"/>
    </row>
    <row r="455753" spans="47:47">
      <c r="AU455753" s="31"/>
    </row>
    <row r="455785" spans="47:47">
      <c r="AU455785" s="31"/>
    </row>
    <row r="455817" spans="47:47">
      <c r="AU455817" s="31"/>
    </row>
    <row r="455849" spans="47:47">
      <c r="AU455849" s="31"/>
    </row>
    <row r="455881" spans="47:47">
      <c r="AU455881" s="31"/>
    </row>
    <row r="455913" spans="47:47">
      <c r="AU455913" s="31"/>
    </row>
    <row r="455945" spans="47:47">
      <c r="AU455945" s="31"/>
    </row>
    <row r="455977" spans="47:47">
      <c r="AU455977" s="31"/>
    </row>
    <row r="456009" spans="47:47">
      <c r="AU456009" s="31"/>
    </row>
    <row r="456041" spans="47:47">
      <c r="AU456041" s="31"/>
    </row>
    <row r="456073" spans="47:47">
      <c r="AU456073" s="31"/>
    </row>
    <row r="456105" spans="47:47">
      <c r="AU456105" s="31"/>
    </row>
    <row r="456137" spans="47:47">
      <c r="AU456137" s="31"/>
    </row>
    <row r="456169" spans="47:47">
      <c r="AU456169" s="31"/>
    </row>
    <row r="456201" spans="47:47">
      <c r="AU456201" s="31"/>
    </row>
    <row r="456233" spans="47:47">
      <c r="AU456233" s="31"/>
    </row>
    <row r="456265" spans="47:47">
      <c r="AU456265" s="31"/>
    </row>
    <row r="456297" spans="47:47">
      <c r="AU456297" s="31"/>
    </row>
    <row r="456329" spans="47:47">
      <c r="AU456329" s="31"/>
    </row>
    <row r="456361" spans="47:47">
      <c r="AU456361" s="31"/>
    </row>
    <row r="456393" spans="47:47">
      <c r="AU456393" s="31"/>
    </row>
    <row r="456425" spans="47:47">
      <c r="AU456425" s="31"/>
    </row>
    <row r="456457" spans="47:47">
      <c r="AU456457" s="31"/>
    </row>
    <row r="456489" spans="47:47">
      <c r="AU456489" s="31"/>
    </row>
    <row r="456521" spans="47:47">
      <c r="AU456521" s="31"/>
    </row>
    <row r="456553" spans="47:47">
      <c r="AU456553" s="31"/>
    </row>
    <row r="456585" spans="47:47">
      <c r="AU456585" s="31"/>
    </row>
    <row r="456617" spans="47:47">
      <c r="AU456617" s="31"/>
    </row>
    <row r="456649" spans="47:47">
      <c r="AU456649" s="31"/>
    </row>
    <row r="456681" spans="47:47">
      <c r="AU456681" s="31"/>
    </row>
    <row r="456713" spans="47:47">
      <c r="AU456713" s="31"/>
    </row>
    <row r="456745" spans="47:47">
      <c r="AU456745" s="31"/>
    </row>
    <row r="456777" spans="47:47">
      <c r="AU456777" s="31"/>
    </row>
    <row r="456809" spans="47:47">
      <c r="AU456809" s="31"/>
    </row>
    <row r="456841" spans="47:47">
      <c r="AU456841" s="31"/>
    </row>
    <row r="456873" spans="47:47">
      <c r="AU456873" s="31"/>
    </row>
    <row r="456905" spans="47:47">
      <c r="AU456905" s="31"/>
    </row>
    <row r="456937" spans="47:47">
      <c r="AU456937" s="31"/>
    </row>
    <row r="456969" spans="47:47">
      <c r="AU456969" s="31"/>
    </row>
    <row r="457001" spans="47:47">
      <c r="AU457001" s="31"/>
    </row>
    <row r="457033" spans="47:47">
      <c r="AU457033" s="31"/>
    </row>
    <row r="457065" spans="47:47">
      <c r="AU457065" s="31"/>
    </row>
    <row r="457097" spans="47:47">
      <c r="AU457097" s="31"/>
    </row>
    <row r="457129" spans="47:47">
      <c r="AU457129" s="31"/>
    </row>
    <row r="457161" spans="47:47">
      <c r="AU457161" s="31"/>
    </row>
    <row r="457193" spans="47:47">
      <c r="AU457193" s="31"/>
    </row>
    <row r="457225" spans="47:47">
      <c r="AU457225" s="31"/>
    </row>
    <row r="457257" spans="47:47">
      <c r="AU457257" s="31"/>
    </row>
    <row r="457289" spans="47:47">
      <c r="AU457289" s="31"/>
    </row>
    <row r="457321" spans="47:47">
      <c r="AU457321" s="31"/>
    </row>
    <row r="457353" spans="47:47">
      <c r="AU457353" s="31"/>
    </row>
    <row r="457385" spans="47:47">
      <c r="AU457385" s="31"/>
    </row>
    <row r="457417" spans="47:47">
      <c r="AU457417" s="31"/>
    </row>
    <row r="457449" spans="47:47">
      <c r="AU457449" s="31"/>
    </row>
    <row r="457481" spans="47:47">
      <c r="AU457481" s="31"/>
    </row>
    <row r="457513" spans="47:47">
      <c r="AU457513" s="31"/>
    </row>
    <row r="457545" spans="47:47">
      <c r="AU457545" s="31"/>
    </row>
    <row r="457577" spans="47:47">
      <c r="AU457577" s="31"/>
    </row>
    <row r="457609" spans="47:47">
      <c r="AU457609" s="31"/>
    </row>
    <row r="457641" spans="47:47">
      <c r="AU457641" s="31"/>
    </row>
    <row r="457673" spans="47:47">
      <c r="AU457673" s="31"/>
    </row>
    <row r="457705" spans="47:47">
      <c r="AU457705" s="31"/>
    </row>
    <row r="457737" spans="47:47">
      <c r="AU457737" s="31"/>
    </row>
    <row r="457769" spans="47:47">
      <c r="AU457769" s="31"/>
    </row>
    <row r="457801" spans="47:47">
      <c r="AU457801" s="31"/>
    </row>
    <row r="457833" spans="47:47">
      <c r="AU457833" s="31"/>
    </row>
    <row r="457865" spans="47:47">
      <c r="AU457865" s="31"/>
    </row>
    <row r="457897" spans="47:47">
      <c r="AU457897" s="31"/>
    </row>
    <row r="457929" spans="47:47">
      <c r="AU457929" s="31"/>
    </row>
    <row r="457961" spans="47:47">
      <c r="AU457961" s="31"/>
    </row>
    <row r="457993" spans="47:47">
      <c r="AU457993" s="31"/>
    </row>
    <row r="458025" spans="47:47">
      <c r="AU458025" s="31"/>
    </row>
    <row r="458057" spans="47:47">
      <c r="AU458057" s="31"/>
    </row>
    <row r="458089" spans="47:47">
      <c r="AU458089" s="31"/>
    </row>
    <row r="458121" spans="47:47">
      <c r="AU458121" s="31"/>
    </row>
    <row r="458153" spans="47:47">
      <c r="AU458153" s="31"/>
    </row>
    <row r="458185" spans="47:47">
      <c r="AU458185" s="31"/>
    </row>
    <row r="458217" spans="47:47">
      <c r="AU458217" s="31"/>
    </row>
    <row r="458249" spans="47:47">
      <c r="AU458249" s="31"/>
    </row>
    <row r="458281" spans="47:47">
      <c r="AU458281" s="31"/>
    </row>
    <row r="458313" spans="47:47">
      <c r="AU458313" s="31"/>
    </row>
    <row r="458345" spans="47:47">
      <c r="AU458345" s="31"/>
    </row>
    <row r="458377" spans="47:47">
      <c r="AU458377" s="31"/>
    </row>
    <row r="458409" spans="47:47">
      <c r="AU458409" s="31"/>
    </row>
    <row r="458441" spans="47:47">
      <c r="AU458441" s="31"/>
    </row>
    <row r="458473" spans="47:47">
      <c r="AU458473" s="31"/>
    </row>
    <row r="458505" spans="47:47">
      <c r="AU458505" s="31"/>
    </row>
    <row r="458537" spans="47:47">
      <c r="AU458537" s="31"/>
    </row>
    <row r="458569" spans="47:47">
      <c r="AU458569" s="31"/>
    </row>
    <row r="458601" spans="47:47">
      <c r="AU458601" s="31"/>
    </row>
    <row r="458633" spans="47:47">
      <c r="AU458633" s="31"/>
    </row>
    <row r="458665" spans="47:47">
      <c r="AU458665" s="31"/>
    </row>
    <row r="458697" spans="47:47">
      <c r="AU458697" s="31"/>
    </row>
    <row r="458729" spans="47:47">
      <c r="AU458729" s="31"/>
    </row>
    <row r="458761" spans="47:47">
      <c r="AU458761" s="31"/>
    </row>
    <row r="458793" spans="47:47">
      <c r="AU458793" s="31"/>
    </row>
    <row r="458825" spans="47:47">
      <c r="AU458825" s="31"/>
    </row>
    <row r="458857" spans="47:47">
      <c r="AU458857" s="31"/>
    </row>
    <row r="458889" spans="47:47">
      <c r="AU458889" s="31"/>
    </row>
    <row r="458921" spans="47:47">
      <c r="AU458921" s="31"/>
    </row>
    <row r="458953" spans="47:47">
      <c r="AU458953" s="31"/>
    </row>
    <row r="458985" spans="47:47">
      <c r="AU458985" s="31"/>
    </row>
    <row r="459017" spans="47:47">
      <c r="AU459017" s="31"/>
    </row>
    <row r="459049" spans="47:47">
      <c r="AU459049" s="31"/>
    </row>
    <row r="459081" spans="47:47">
      <c r="AU459081" s="31"/>
    </row>
    <row r="459113" spans="47:47">
      <c r="AU459113" s="31"/>
    </row>
    <row r="459145" spans="47:47">
      <c r="AU459145" s="31"/>
    </row>
    <row r="459177" spans="47:47">
      <c r="AU459177" s="31"/>
    </row>
    <row r="459209" spans="47:47">
      <c r="AU459209" s="31"/>
    </row>
    <row r="459241" spans="47:47">
      <c r="AU459241" s="31"/>
    </row>
    <row r="459273" spans="47:47">
      <c r="AU459273" s="31"/>
    </row>
    <row r="459305" spans="47:47">
      <c r="AU459305" s="31"/>
    </row>
    <row r="459337" spans="47:47">
      <c r="AU459337" s="31"/>
    </row>
    <row r="459369" spans="47:47">
      <c r="AU459369" s="31"/>
    </row>
    <row r="459401" spans="47:47">
      <c r="AU459401" s="31"/>
    </row>
    <row r="459433" spans="47:47">
      <c r="AU459433" s="31"/>
    </row>
    <row r="459465" spans="47:47">
      <c r="AU459465" s="31"/>
    </row>
    <row r="459497" spans="47:47">
      <c r="AU459497" s="31"/>
    </row>
    <row r="459529" spans="47:47">
      <c r="AU459529" s="31"/>
    </row>
    <row r="459561" spans="47:47">
      <c r="AU459561" s="31"/>
    </row>
    <row r="459593" spans="47:47">
      <c r="AU459593" s="31"/>
    </row>
    <row r="459625" spans="47:47">
      <c r="AU459625" s="31"/>
    </row>
    <row r="459657" spans="47:47">
      <c r="AU459657" s="31"/>
    </row>
    <row r="459689" spans="47:47">
      <c r="AU459689" s="31"/>
    </row>
    <row r="459721" spans="47:47">
      <c r="AU459721" s="31"/>
    </row>
    <row r="459753" spans="47:47">
      <c r="AU459753" s="31"/>
    </row>
    <row r="459785" spans="47:47">
      <c r="AU459785" s="31"/>
    </row>
    <row r="459817" spans="47:47">
      <c r="AU459817" s="31"/>
    </row>
    <row r="459849" spans="47:47">
      <c r="AU459849" s="31"/>
    </row>
    <row r="459881" spans="47:47">
      <c r="AU459881" s="31"/>
    </row>
    <row r="459913" spans="47:47">
      <c r="AU459913" s="31"/>
    </row>
    <row r="459945" spans="47:47">
      <c r="AU459945" s="31"/>
    </row>
    <row r="459977" spans="47:47">
      <c r="AU459977" s="31"/>
    </row>
    <row r="460009" spans="47:47">
      <c r="AU460009" s="31"/>
    </row>
    <row r="460041" spans="47:47">
      <c r="AU460041" s="31"/>
    </row>
    <row r="460073" spans="47:47">
      <c r="AU460073" s="31"/>
    </row>
    <row r="460105" spans="47:47">
      <c r="AU460105" s="31"/>
    </row>
    <row r="460137" spans="47:47">
      <c r="AU460137" s="31"/>
    </row>
    <row r="460169" spans="47:47">
      <c r="AU460169" s="31"/>
    </row>
    <row r="460201" spans="47:47">
      <c r="AU460201" s="31"/>
    </row>
    <row r="460233" spans="47:47">
      <c r="AU460233" s="31"/>
    </row>
    <row r="460265" spans="47:47">
      <c r="AU460265" s="31"/>
    </row>
    <row r="460297" spans="47:47">
      <c r="AU460297" s="31"/>
    </row>
    <row r="460329" spans="47:47">
      <c r="AU460329" s="31"/>
    </row>
    <row r="460361" spans="47:47">
      <c r="AU460361" s="31"/>
    </row>
    <row r="460393" spans="47:47">
      <c r="AU460393" s="31"/>
    </row>
    <row r="460425" spans="47:47">
      <c r="AU460425" s="31"/>
    </row>
    <row r="460457" spans="47:47">
      <c r="AU460457" s="31"/>
    </row>
    <row r="460489" spans="47:47">
      <c r="AU460489" s="31"/>
    </row>
    <row r="460521" spans="47:47">
      <c r="AU460521" s="31"/>
    </row>
    <row r="460553" spans="47:47">
      <c r="AU460553" s="31"/>
    </row>
    <row r="460585" spans="47:47">
      <c r="AU460585" s="31"/>
    </row>
    <row r="460617" spans="47:47">
      <c r="AU460617" s="31"/>
    </row>
    <row r="460649" spans="47:47">
      <c r="AU460649" s="31"/>
    </row>
    <row r="460681" spans="47:47">
      <c r="AU460681" s="31"/>
    </row>
    <row r="460713" spans="47:47">
      <c r="AU460713" s="31"/>
    </row>
    <row r="460745" spans="47:47">
      <c r="AU460745" s="31"/>
    </row>
    <row r="460777" spans="47:47">
      <c r="AU460777" s="31"/>
    </row>
    <row r="460809" spans="47:47">
      <c r="AU460809" s="31"/>
    </row>
    <row r="460841" spans="47:47">
      <c r="AU460841" s="31"/>
    </row>
    <row r="460873" spans="47:47">
      <c r="AU460873" s="31"/>
    </row>
    <row r="460905" spans="47:47">
      <c r="AU460905" s="31"/>
    </row>
    <row r="460937" spans="47:47">
      <c r="AU460937" s="31"/>
    </row>
    <row r="460969" spans="47:47">
      <c r="AU460969" s="31"/>
    </row>
    <row r="461001" spans="47:47">
      <c r="AU461001" s="31"/>
    </row>
    <row r="461033" spans="47:47">
      <c r="AU461033" s="31"/>
    </row>
    <row r="461065" spans="47:47">
      <c r="AU461065" s="31"/>
    </row>
    <row r="461097" spans="47:47">
      <c r="AU461097" s="31"/>
    </row>
    <row r="461129" spans="47:47">
      <c r="AU461129" s="31"/>
    </row>
    <row r="461161" spans="47:47">
      <c r="AU461161" s="31"/>
    </row>
    <row r="461193" spans="47:47">
      <c r="AU461193" s="31"/>
    </row>
    <row r="461225" spans="47:47">
      <c r="AU461225" s="31"/>
    </row>
    <row r="461257" spans="47:47">
      <c r="AU461257" s="31"/>
    </row>
    <row r="461289" spans="47:47">
      <c r="AU461289" s="31"/>
    </row>
    <row r="461321" spans="47:47">
      <c r="AU461321" s="31"/>
    </row>
    <row r="461353" spans="47:47">
      <c r="AU461353" s="31"/>
    </row>
    <row r="461385" spans="47:47">
      <c r="AU461385" s="31"/>
    </row>
    <row r="461417" spans="47:47">
      <c r="AU461417" s="31"/>
    </row>
    <row r="461449" spans="47:47">
      <c r="AU461449" s="31"/>
    </row>
    <row r="461481" spans="47:47">
      <c r="AU461481" s="31"/>
    </row>
    <row r="461513" spans="47:47">
      <c r="AU461513" s="31"/>
    </row>
    <row r="461545" spans="47:47">
      <c r="AU461545" s="31"/>
    </row>
    <row r="461577" spans="47:47">
      <c r="AU461577" s="31"/>
    </row>
    <row r="461609" spans="47:47">
      <c r="AU461609" s="31"/>
    </row>
    <row r="461641" spans="47:47">
      <c r="AU461641" s="31"/>
    </row>
    <row r="461673" spans="47:47">
      <c r="AU461673" s="31"/>
    </row>
    <row r="461705" spans="47:47">
      <c r="AU461705" s="31"/>
    </row>
    <row r="461737" spans="47:47">
      <c r="AU461737" s="31"/>
    </row>
    <row r="461769" spans="47:47">
      <c r="AU461769" s="31"/>
    </row>
    <row r="461801" spans="47:47">
      <c r="AU461801" s="31"/>
    </row>
    <row r="461833" spans="47:47">
      <c r="AU461833" s="31"/>
    </row>
    <row r="461865" spans="47:47">
      <c r="AU461865" s="31"/>
    </row>
    <row r="461897" spans="47:47">
      <c r="AU461897" s="31"/>
    </row>
    <row r="461929" spans="47:47">
      <c r="AU461929" s="31"/>
    </row>
    <row r="461961" spans="47:47">
      <c r="AU461961" s="31"/>
    </row>
    <row r="461993" spans="47:47">
      <c r="AU461993" s="31"/>
    </row>
    <row r="462025" spans="47:47">
      <c r="AU462025" s="31"/>
    </row>
    <row r="462057" spans="47:47">
      <c r="AU462057" s="31"/>
    </row>
    <row r="462089" spans="47:47">
      <c r="AU462089" s="31"/>
    </row>
    <row r="462121" spans="47:47">
      <c r="AU462121" s="31"/>
    </row>
    <row r="462153" spans="47:47">
      <c r="AU462153" s="31"/>
    </row>
    <row r="462185" spans="47:47">
      <c r="AU462185" s="31"/>
    </row>
    <row r="462217" spans="47:47">
      <c r="AU462217" s="31"/>
    </row>
    <row r="462249" spans="47:47">
      <c r="AU462249" s="31"/>
    </row>
    <row r="462281" spans="47:47">
      <c r="AU462281" s="31"/>
    </row>
    <row r="462313" spans="47:47">
      <c r="AU462313" s="31"/>
    </row>
    <row r="462345" spans="47:47">
      <c r="AU462345" s="31"/>
    </row>
    <row r="462377" spans="47:47">
      <c r="AU462377" s="31"/>
    </row>
    <row r="462409" spans="47:47">
      <c r="AU462409" s="31"/>
    </row>
    <row r="462441" spans="47:47">
      <c r="AU462441" s="31"/>
    </row>
    <row r="462473" spans="47:47">
      <c r="AU462473" s="31"/>
    </row>
    <row r="462505" spans="47:47">
      <c r="AU462505" s="31"/>
    </row>
    <row r="462537" spans="47:47">
      <c r="AU462537" s="31"/>
    </row>
    <row r="462569" spans="47:47">
      <c r="AU462569" s="31"/>
    </row>
    <row r="462601" spans="47:47">
      <c r="AU462601" s="31"/>
    </row>
    <row r="462633" spans="47:47">
      <c r="AU462633" s="31"/>
    </row>
    <row r="462665" spans="47:47">
      <c r="AU462665" s="31"/>
    </row>
    <row r="462697" spans="47:47">
      <c r="AU462697" s="31"/>
    </row>
    <row r="462729" spans="47:47">
      <c r="AU462729" s="31"/>
    </row>
    <row r="462761" spans="47:47">
      <c r="AU462761" s="31"/>
    </row>
    <row r="462793" spans="47:47">
      <c r="AU462793" s="31"/>
    </row>
    <row r="462825" spans="47:47">
      <c r="AU462825" s="31"/>
    </row>
    <row r="462857" spans="47:47">
      <c r="AU462857" s="31"/>
    </row>
    <row r="462889" spans="47:47">
      <c r="AU462889" s="31"/>
    </row>
    <row r="462921" spans="47:47">
      <c r="AU462921" s="31"/>
    </row>
    <row r="462953" spans="47:47">
      <c r="AU462953" s="31"/>
    </row>
    <row r="462985" spans="47:47">
      <c r="AU462985" s="31"/>
    </row>
    <row r="463017" spans="47:47">
      <c r="AU463017" s="31"/>
    </row>
    <row r="463049" spans="47:47">
      <c r="AU463049" s="31"/>
    </row>
    <row r="463081" spans="47:47">
      <c r="AU463081" s="31"/>
    </row>
    <row r="463113" spans="47:47">
      <c r="AU463113" s="31"/>
    </row>
    <row r="463145" spans="47:47">
      <c r="AU463145" s="31"/>
    </row>
    <row r="463177" spans="47:47">
      <c r="AU463177" s="31"/>
    </row>
    <row r="463209" spans="47:47">
      <c r="AU463209" s="31"/>
    </row>
    <row r="463241" spans="47:47">
      <c r="AU463241" s="31"/>
    </row>
    <row r="463273" spans="47:47">
      <c r="AU463273" s="31"/>
    </row>
    <row r="463305" spans="47:47">
      <c r="AU463305" s="31"/>
    </row>
    <row r="463337" spans="47:47">
      <c r="AU463337" s="31"/>
    </row>
    <row r="463369" spans="47:47">
      <c r="AU463369" s="31"/>
    </row>
    <row r="463401" spans="47:47">
      <c r="AU463401" s="31"/>
    </row>
    <row r="463433" spans="47:47">
      <c r="AU463433" s="31"/>
    </row>
    <row r="463465" spans="47:47">
      <c r="AU463465" s="31"/>
    </row>
    <row r="463497" spans="47:47">
      <c r="AU463497" s="31"/>
    </row>
    <row r="463529" spans="47:47">
      <c r="AU463529" s="31"/>
    </row>
    <row r="463561" spans="47:47">
      <c r="AU463561" s="31"/>
    </row>
    <row r="463593" spans="47:47">
      <c r="AU463593" s="31"/>
    </row>
    <row r="463625" spans="47:47">
      <c r="AU463625" s="31"/>
    </row>
    <row r="463657" spans="47:47">
      <c r="AU463657" s="31"/>
    </row>
    <row r="463689" spans="47:47">
      <c r="AU463689" s="31"/>
    </row>
    <row r="463721" spans="47:47">
      <c r="AU463721" s="31"/>
    </row>
    <row r="463753" spans="47:47">
      <c r="AU463753" s="31"/>
    </row>
    <row r="463785" spans="47:47">
      <c r="AU463785" s="31"/>
    </row>
    <row r="463817" spans="47:47">
      <c r="AU463817" s="31"/>
    </row>
    <row r="463849" spans="47:47">
      <c r="AU463849" s="31"/>
    </row>
    <row r="463881" spans="47:47">
      <c r="AU463881" s="31"/>
    </row>
    <row r="463913" spans="47:47">
      <c r="AU463913" s="31"/>
    </row>
    <row r="463945" spans="47:47">
      <c r="AU463945" s="31"/>
    </row>
    <row r="463977" spans="47:47">
      <c r="AU463977" s="31"/>
    </row>
    <row r="464009" spans="47:47">
      <c r="AU464009" s="31"/>
    </row>
    <row r="464041" spans="47:47">
      <c r="AU464041" s="31"/>
    </row>
    <row r="464073" spans="47:47">
      <c r="AU464073" s="31"/>
    </row>
    <row r="464105" spans="47:47">
      <c r="AU464105" s="31"/>
    </row>
    <row r="464137" spans="47:47">
      <c r="AU464137" s="31"/>
    </row>
    <row r="464169" spans="47:47">
      <c r="AU464169" s="31"/>
    </row>
    <row r="464201" spans="47:47">
      <c r="AU464201" s="31"/>
    </row>
    <row r="464233" spans="47:47">
      <c r="AU464233" s="31"/>
    </row>
    <row r="464265" spans="47:47">
      <c r="AU464265" s="31"/>
    </row>
    <row r="464297" spans="47:47">
      <c r="AU464297" s="31"/>
    </row>
    <row r="464329" spans="47:47">
      <c r="AU464329" s="31"/>
    </row>
    <row r="464361" spans="47:47">
      <c r="AU464361" s="31"/>
    </row>
    <row r="464393" spans="47:47">
      <c r="AU464393" s="31"/>
    </row>
    <row r="464425" spans="47:47">
      <c r="AU464425" s="31"/>
    </row>
    <row r="464457" spans="47:47">
      <c r="AU464457" s="31"/>
    </row>
    <row r="464489" spans="47:47">
      <c r="AU464489" s="31"/>
    </row>
    <row r="464521" spans="47:47">
      <c r="AU464521" s="31"/>
    </row>
    <row r="464553" spans="47:47">
      <c r="AU464553" s="31"/>
    </row>
    <row r="464585" spans="47:47">
      <c r="AU464585" s="31"/>
    </row>
    <row r="464617" spans="47:47">
      <c r="AU464617" s="31"/>
    </row>
    <row r="464649" spans="47:47">
      <c r="AU464649" s="31"/>
    </row>
    <row r="464681" spans="47:47">
      <c r="AU464681" s="31"/>
    </row>
    <row r="464713" spans="47:47">
      <c r="AU464713" s="31"/>
    </row>
    <row r="464745" spans="47:47">
      <c r="AU464745" s="31"/>
    </row>
    <row r="464777" spans="47:47">
      <c r="AU464777" s="31"/>
    </row>
    <row r="464809" spans="47:47">
      <c r="AU464809" s="31"/>
    </row>
    <row r="464841" spans="47:47">
      <c r="AU464841" s="31"/>
    </row>
    <row r="464873" spans="47:47">
      <c r="AU464873" s="31"/>
    </row>
    <row r="464905" spans="47:47">
      <c r="AU464905" s="31"/>
    </row>
    <row r="464937" spans="47:47">
      <c r="AU464937" s="31"/>
    </row>
    <row r="464969" spans="47:47">
      <c r="AU464969" s="31"/>
    </row>
    <row r="465001" spans="47:47">
      <c r="AU465001" s="31"/>
    </row>
    <row r="465033" spans="47:47">
      <c r="AU465033" s="31"/>
    </row>
    <row r="465065" spans="47:47">
      <c r="AU465065" s="31"/>
    </row>
    <row r="465097" spans="47:47">
      <c r="AU465097" s="31"/>
    </row>
    <row r="465129" spans="47:47">
      <c r="AU465129" s="31"/>
    </row>
    <row r="465161" spans="47:47">
      <c r="AU465161" s="31"/>
    </row>
    <row r="465193" spans="47:47">
      <c r="AU465193" s="31"/>
    </row>
    <row r="465225" spans="47:47">
      <c r="AU465225" s="31"/>
    </row>
    <row r="465257" spans="47:47">
      <c r="AU465257" s="31"/>
    </row>
    <row r="465289" spans="47:47">
      <c r="AU465289" s="31"/>
    </row>
    <row r="465321" spans="47:47">
      <c r="AU465321" s="31"/>
    </row>
    <row r="465353" spans="47:47">
      <c r="AU465353" s="31"/>
    </row>
    <row r="465385" spans="47:47">
      <c r="AU465385" s="31"/>
    </row>
    <row r="465417" spans="47:47">
      <c r="AU465417" s="31"/>
    </row>
    <row r="465449" spans="47:47">
      <c r="AU465449" s="31"/>
    </row>
    <row r="465481" spans="47:47">
      <c r="AU465481" s="31"/>
    </row>
    <row r="465513" spans="47:47">
      <c r="AU465513" s="31"/>
    </row>
    <row r="465545" spans="47:47">
      <c r="AU465545" s="31"/>
    </row>
    <row r="465577" spans="47:47">
      <c r="AU465577" s="31"/>
    </row>
    <row r="465609" spans="47:47">
      <c r="AU465609" s="31"/>
    </row>
    <row r="465641" spans="47:47">
      <c r="AU465641" s="31"/>
    </row>
    <row r="465673" spans="47:47">
      <c r="AU465673" s="31"/>
    </row>
    <row r="465705" spans="47:47">
      <c r="AU465705" s="31"/>
    </row>
    <row r="465737" spans="47:47">
      <c r="AU465737" s="31"/>
    </row>
    <row r="465769" spans="47:47">
      <c r="AU465769" s="31"/>
    </row>
    <row r="465801" spans="47:47">
      <c r="AU465801" s="31"/>
    </row>
    <row r="465833" spans="47:47">
      <c r="AU465833" s="31"/>
    </row>
    <row r="465865" spans="47:47">
      <c r="AU465865" s="31"/>
    </row>
    <row r="465897" spans="47:47">
      <c r="AU465897" s="31"/>
    </row>
    <row r="465929" spans="47:47">
      <c r="AU465929" s="31"/>
    </row>
    <row r="465961" spans="47:47">
      <c r="AU465961" s="31"/>
    </row>
    <row r="465993" spans="47:47">
      <c r="AU465993" s="31"/>
    </row>
    <row r="466025" spans="47:47">
      <c r="AU466025" s="31"/>
    </row>
    <row r="466057" spans="47:47">
      <c r="AU466057" s="31"/>
    </row>
    <row r="466089" spans="47:47">
      <c r="AU466089" s="31"/>
    </row>
    <row r="466121" spans="47:47">
      <c r="AU466121" s="31"/>
    </row>
    <row r="466153" spans="47:47">
      <c r="AU466153" s="31"/>
    </row>
    <row r="466185" spans="47:47">
      <c r="AU466185" s="31"/>
    </row>
    <row r="466217" spans="47:47">
      <c r="AU466217" s="31"/>
    </row>
    <row r="466249" spans="47:47">
      <c r="AU466249" s="31"/>
    </row>
    <row r="466281" spans="47:47">
      <c r="AU466281" s="31"/>
    </row>
    <row r="466313" spans="47:47">
      <c r="AU466313" s="31"/>
    </row>
    <row r="466345" spans="47:47">
      <c r="AU466345" s="31"/>
    </row>
    <row r="466377" spans="47:47">
      <c r="AU466377" s="31"/>
    </row>
    <row r="466409" spans="47:47">
      <c r="AU466409" s="31"/>
    </row>
    <row r="466441" spans="47:47">
      <c r="AU466441" s="31"/>
    </row>
    <row r="466473" spans="47:47">
      <c r="AU466473" s="31"/>
    </row>
    <row r="466505" spans="47:47">
      <c r="AU466505" s="31"/>
    </row>
    <row r="466537" spans="47:47">
      <c r="AU466537" s="31"/>
    </row>
    <row r="466569" spans="47:47">
      <c r="AU466569" s="31"/>
    </row>
    <row r="466601" spans="47:47">
      <c r="AU466601" s="31"/>
    </row>
    <row r="466633" spans="47:47">
      <c r="AU466633" s="31"/>
    </row>
    <row r="466665" spans="47:47">
      <c r="AU466665" s="31"/>
    </row>
    <row r="466697" spans="47:47">
      <c r="AU466697" s="31"/>
    </row>
    <row r="466729" spans="47:47">
      <c r="AU466729" s="31"/>
    </row>
    <row r="466761" spans="47:47">
      <c r="AU466761" s="31"/>
    </row>
    <row r="466793" spans="47:47">
      <c r="AU466793" s="31"/>
    </row>
    <row r="466825" spans="47:47">
      <c r="AU466825" s="31"/>
    </row>
    <row r="466857" spans="47:47">
      <c r="AU466857" s="31"/>
    </row>
    <row r="466889" spans="47:47">
      <c r="AU466889" s="31"/>
    </row>
    <row r="466921" spans="47:47">
      <c r="AU466921" s="31"/>
    </row>
    <row r="466953" spans="47:47">
      <c r="AU466953" s="31"/>
    </row>
    <row r="466985" spans="47:47">
      <c r="AU466985" s="31"/>
    </row>
    <row r="467017" spans="47:47">
      <c r="AU467017" s="31"/>
    </row>
    <row r="467049" spans="47:47">
      <c r="AU467049" s="31"/>
    </row>
    <row r="467081" spans="47:47">
      <c r="AU467081" s="31"/>
    </row>
    <row r="467113" spans="47:47">
      <c r="AU467113" s="31"/>
    </row>
    <row r="467145" spans="47:47">
      <c r="AU467145" s="31"/>
    </row>
    <row r="467177" spans="47:47">
      <c r="AU467177" s="31"/>
    </row>
    <row r="467209" spans="47:47">
      <c r="AU467209" s="31"/>
    </row>
    <row r="467241" spans="47:47">
      <c r="AU467241" s="31"/>
    </row>
    <row r="467273" spans="47:47">
      <c r="AU467273" s="31"/>
    </row>
    <row r="467305" spans="47:47">
      <c r="AU467305" s="31"/>
    </row>
    <row r="467337" spans="47:47">
      <c r="AU467337" s="31"/>
    </row>
    <row r="467369" spans="47:47">
      <c r="AU467369" s="31"/>
    </row>
    <row r="467401" spans="47:47">
      <c r="AU467401" s="31"/>
    </row>
    <row r="467433" spans="47:47">
      <c r="AU467433" s="31"/>
    </row>
    <row r="467465" spans="47:47">
      <c r="AU467465" s="31"/>
    </row>
    <row r="467497" spans="47:47">
      <c r="AU467497" s="31"/>
    </row>
    <row r="467529" spans="47:47">
      <c r="AU467529" s="31"/>
    </row>
    <row r="467561" spans="47:47">
      <c r="AU467561" s="31"/>
    </row>
    <row r="467593" spans="47:47">
      <c r="AU467593" s="31"/>
    </row>
    <row r="467625" spans="47:47">
      <c r="AU467625" s="31"/>
    </row>
    <row r="467657" spans="47:47">
      <c r="AU467657" s="31"/>
    </row>
    <row r="467689" spans="47:47">
      <c r="AU467689" s="31"/>
    </row>
    <row r="467721" spans="47:47">
      <c r="AU467721" s="31"/>
    </row>
    <row r="467753" spans="47:47">
      <c r="AU467753" s="31"/>
    </row>
    <row r="467785" spans="47:47">
      <c r="AU467785" s="31"/>
    </row>
    <row r="467817" spans="47:47">
      <c r="AU467817" s="31"/>
    </row>
    <row r="467849" spans="47:47">
      <c r="AU467849" s="31"/>
    </row>
    <row r="467881" spans="47:47">
      <c r="AU467881" s="31"/>
    </row>
    <row r="467913" spans="47:47">
      <c r="AU467913" s="31"/>
    </row>
    <row r="467945" spans="47:47">
      <c r="AU467945" s="31"/>
    </row>
    <row r="467977" spans="47:47">
      <c r="AU467977" s="31"/>
    </row>
    <row r="468009" spans="47:47">
      <c r="AU468009" s="31"/>
    </row>
    <row r="468041" spans="47:47">
      <c r="AU468041" s="31"/>
    </row>
    <row r="468073" spans="47:47">
      <c r="AU468073" s="31"/>
    </row>
    <row r="468105" spans="47:47">
      <c r="AU468105" s="31"/>
    </row>
    <row r="468137" spans="47:47">
      <c r="AU468137" s="31"/>
    </row>
    <row r="468169" spans="47:47">
      <c r="AU468169" s="31"/>
    </row>
    <row r="468201" spans="47:47">
      <c r="AU468201" s="31"/>
    </row>
    <row r="468233" spans="47:47">
      <c r="AU468233" s="31"/>
    </row>
    <row r="468265" spans="47:47">
      <c r="AU468265" s="31"/>
    </row>
    <row r="468297" spans="47:47">
      <c r="AU468297" s="31"/>
    </row>
    <row r="468329" spans="47:47">
      <c r="AU468329" s="31"/>
    </row>
    <row r="468361" spans="47:47">
      <c r="AU468361" s="31"/>
    </row>
    <row r="468393" spans="47:47">
      <c r="AU468393" s="31"/>
    </row>
    <row r="468425" spans="47:47">
      <c r="AU468425" s="31"/>
    </row>
    <row r="468457" spans="47:47">
      <c r="AU468457" s="31"/>
    </row>
    <row r="468489" spans="47:47">
      <c r="AU468489" s="31"/>
    </row>
    <row r="468521" spans="47:47">
      <c r="AU468521" s="31"/>
    </row>
    <row r="468553" spans="47:47">
      <c r="AU468553" s="31"/>
    </row>
    <row r="468585" spans="47:47">
      <c r="AU468585" s="31"/>
    </row>
    <row r="468617" spans="47:47">
      <c r="AU468617" s="31"/>
    </row>
    <row r="468649" spans="47:47">
      <c r="AU468649" s="31"/>
    </row>
    <row r="468681" spans="47:47">
      <c r="AU468681" s="31"/>
    </row>
    <row r="468713" spans="47:47">
      <c r="AU468713" s="31"/>
    </row>
    <row r="468745" spans="47:47">
      <c r="AU468745" s="31"/>
    </row>
    <row r="468777" spans="47:47">
      <c r="AU468777" s="31"/>
    </row>
    <row r="468809" spans="47:47">
      <c r="AU468809" s="31"/>
    </row>
    <row r="468841" spans="47:47">
      <c r="AU468841" s="31"/>
    </row>
    <row r="468873" spans="47:47">
      <c r="AU468873" s="31"/>
    </row>
    <row r="468905" spans="47:47">
      <c r="AU468905" s="31"/>
    </row>
    <row r="468937" spans="47:47">
      <c r="AU468937" s="31"/>
    </row>
    <row r="468969" spans="47:47">
      <c r="AU468969" s="31"/>
    </row>
    <row r="469001" spans="47:47">
      <c r="AU469001" s="31"/>
    </row>
    <row r="469033" spans="47:47">
      <c r="AU469033" s="31"/>
    </row>
    <row r="469065" spans="47:47">
      <c r="AU469065" s="31"/>
    </row>
    <row r="469097" spans="47:47">
      <c r="AU469097" s="31"/>
    </row>
    <row r="469129" spans="47:47">
      <c r="AU469129" s="31"/>
    </row>
    <row r="469161" spans="47:47">
      <c r="AU469161" s="31"/>
    </row>
    <row r="469193" spans="47:47">
      <c r="AU469193" s="31"/>
    </row>
    <row r="469225" spans="47:47">
      <c r="AU469225" s="31"/>
    </row>
    <row r="469257" spans="47:47">
      <c r="AU469257" s="31"/>
    </row>
    <row r="469289" spans="47:47">
      <c r="AU469289" s="31"/>
    </row>
    <row r="469321" spans="47:47">
      <c r="AU469321" s="31"/>
    </row>
    <row r="469353" spans="47:47">
      <c r="AU469353" s="31"/>
    </row>
    <row r="469385" spans="47:47">
      <c r="AU469385" s="31"/>
    </row>
    <row r="469417" spans="47:47">
      <c r="AU469417" s="31"/>
    </row>
    <row r="469449" spans="47:47">
      <c r="AU469449" s="31"/>
    </row>
    <row r="469481" spans="47:47">
      <c r="AU469481" s="31"/>
    </row>
    <row r="469513" spans="47:47">
      <c r="AU469513" s="31"/>
    </row>
    <row r="469545" spans="47:47">
      <c r="AU469545" s="31"/>
    </row>
    <row r="469577" spans="47:47">
      <c r="AU469577" s="31"/>
    </row>
    <row r="469609" spans="47:47">
      <c r="AU469609" s="31"/>
    </row>
    <row r="469641" spans="47:47">
      <c r="AU469641" s="31"/>
    </row>
    <row r="469673" spans="47:47">
      <c r="AU469673" s="31"/>
    </row>
    <row r="469705" spans="47:47">
      <c r="AU469705" s="31"/>
    </row>
    <row r="469737" spans="47:47">
      <c r="AU469737" s="31"/>
    </row>
    <row r="469769" spans="47:47">
      <c r="AU469769" s="31"/>
    </row>
    <row r="469801" spans="47:47">
      <c r="AU469801" s="31"/>
    </row>
    <row r="469833" spans="47:47">
      <c r="AU469833" s="31"/>
    </row>
    <row r="469865" spans="47:47">
      <c r="AU469865" s="31"/>
    </row>
    <row r="469897" spans="47:47">
      <c r="AU469897" s="31"/>
    </row>
    <row r="469929" spans="47:47">
      <c r="AU469929" s="31"/>
    </row>
    <row r="469961" spans="47:47">
      <c r="AU469961" s="31"/>
    </row>
    <row r="469993" spans="47:47">
      <c r="AU469993" s="31"/>
    </row>
    <row r="470025" spans="47:47">
      <c r="AU470025" s="31"/>
    </row>
    <row r="470057" spans="47:47">
      <c r="AU470057" s="31"/>
    </row>
    <row r="470089" spans="47:47">
      <c r="AU470089" s="31"/>
    </row>
    <row r="470121" spans="47:47">
      <c r="AU470121" s="31"/>
    </row>
    <row r="470153" spans="47:47">
      <c r="AU470153" s="31"/>
    </row>
    <row r="470185" spans="47:47">
      <c r="AU470185" s="31"/>
    </row>
    <row r="470217" spans="47:47">
      <c r="AU470217" s="31"/>
    </row>
    <row r="470249" spans="47:47">
      <c r="AU470249" s="31"/>
    </row>
    <row r="470281" spans="47:47">
      <c r="AU470281" s="31"/>
    </row>
    <row r="470313" spans="47:47">
      <c r="AU470313" s="31"/>
    </row>
    <row r="470345" spans="47:47">
      <c r="AU470345" s="31"/>
    </row>
    <row r="470377" spans="47:47">
      <c r="AU470377" s="31"/>
    </row>
    <row r="470409" spans="47:47">
      <c r="AU470409" s="31"/>
    </row>
    <row r="470441" spans="47:47">
      <c r="AU470441" s="31"/>
    </row>
    <row r="470473" spans="47:47">
      <c r="AU470473" s="31"/>
    </row>
    <row r="470505" spans="47:47">
      <c r="AU470505" s="31"/>
    </row>
    <row r="470537" spans="47:47">
      <c r="AU470537" s="31"/>
    </row>
    <row r="470569" spans="47:47">
      <c r="AU470569" s="31"/>
    </row>
    <row r="470601" spans="47:47">
      <c r="AU470601" s="31"/>
    </row>
    <row r="470633" spans="47:47">
      <c r="AU470633" s="31"/>
    </row>
    <row r="470665" spans="47:47">
      <c r="AU470665" s="31"/>
    </row>
    <row r="470697" spans="47:47">
      <c r="AU470697" s="31"/>
    </row>
    <row r="470729" spans="47:47">
      <c r="AU470729" s="31"/>
    </row>
    <row r="470761" spans="47:47">
      <c r="AU470761" s="31"/>
    </row>
    <row r="470793" spans="47:47">
      <c r="AU470793" s="31"/>
    </row>
    <row r="470825" spans="47:47">
      <c r="AU470825" s="31"/>
    </row>
    <row r="470857" spans="47:47">
      <c r="AU470857" s="31"/>
    </row>
    <row r="470889" spans="47:47">
      <c r="AU470889" s="31"/>
    </row>
    <row r="470921" spans="47:47">
      <c r="AU470921" s="31"/>
    </row>
    <row r="470953" spans="47:47">
      <c r="AU470953" s="31"/>
    </row>
    <row r="470985" spans="47:47">
      <c r="AU470985" s="31"/>
    </row>
    <row r="471017" spans="47:47">
      <c r="AU471017" s="31"/>
    </row>
    <row r="471049" spans="47:47">
      <c r="AU471049" s="31"/>
    </row>
    <row r="471081" spans="47:47">
      <c r="AU471081" s="31"/>
    </row>
    <row r="471113" spans="47:47">
      <c r="AU471113" s="31"/>
    </row>
    <row r="471145" spans="47:47">
      <c r="AU471145" s="31"/>
    </row>
    <row r="471177" spans="47:47">
      <c r="AU471177" s="31"/>
    </row>
    <row r="471209" spans="47:47">
      <c r="AU471209" s="31"/>
    </row>
    <row r="471241" spans="47:47">
      <c r="AU471241" s="31"/>
    </row>
    <row r="471273" spans="47:47">
      <c r="AU471273" s="31"/>
    </row>
    <row r="471305" spans="47:47">
      <c r="AU471305" s="31"/>
    </row>
    <row r="471337" spans="47:47">
      <c r="AU471337" s="31"/>
    </row>
    <row r="471369" spans="47:47">
      <c r="AU471369" s="31"/>
    </row>
    <row r="471401" spans="47:47">
      <c r="AU471401" s="31"/>
    </row>
    <row r="471433" spans="47:47">
      <c r="AU471433" s="31"/>
    </row>
    <row r="471465" spans="47:47">
      <c r="AU471465" s="31"/>
    </row>
    <row r="471497" spans="47:47">
      <c r="AU471497" s="31"/>
    </row>
    <row r="471529" spans="47:47">
      <c r="AU471529" s="31"/>
    </row>
    <row r="471561" spans="47:47">
      <c r="AU471561" s="31"/>
    </row>
    <row r="471593" spans="47:47">
      <c r="AU471593" s="31"/>
    </row>
    <row r="471625" spans="47:47">
      <c r="AU471625" s="31"/>
    </row>
    <row r="471657" spans="47:47">
      <c r="AU471657" s="31"/>
    </row>
    <row r="471689" spans="47:47">
      <c r="AU471689" s="31"/>
    </row>
    <row r="471721" spans="47:47">
      <c r="AU471721" s="31"/>
    </row>
    <row r="471753" spans="47:47">
      <c r="AU471753" s="31"/>
    </row>
    <row r="471785" spans="47:47">
      <c r="AU471785" s="31"/>
    </row>
    <row r="471817" spans="47:47">
      <c r="AU471817" s="31"/>
    </row>
    <row r="471849" spans="47:47">
      <c r="AU471849" s="31"/>
    </row>
    <row r="471881" spans="47:47">
      <c r="AU471881" s="31"/>
    </row>
    <row r="471913" spans="47:47">
      <c r="AU471913" s="31"/>
    </row>
    <row r="471945" spans="47:47">
      <c r="AU471945" s="31"/>
    </row>
    <row r="471977" spans="47:47">
      <c r="AU471977" s="31"/>
    </row>
    <row r="472009" spans="47:47">
      <c r="AU472009" s="31"/>
    </row>
    <row r="472041" spans="47:47">
      <c r="AU472041" s="31"/>
    </row>
    <row r="472073" spans="47:47">
      <c r="AU472073" s="31"/>
    </row>
    <row r="472105" spans="47:47">
      <c r="AU472105" s="31"/>
    </row>
    <row r="472137" spans="47:47">
      <c r="AU472137" s="31"/>
    </row>
    <row r="472169" spans="47:47">
      <c r="AU472169" s="31"/>
    </row>
    <row r="472201" spans="47:47">
      <c r="AU472201" s="31"/>
    </row>
    <row r="472233" spans="47:47">
      <c r="AU472233" s="31"/>
    </row>
    <row r="472265" spans="47:47">
      <c r="AU472265" s="31"/>
    </row>
    <row r="472297" spans="47:47">
      <c r="AU472297" s="31"/>
    </row>
    <row r="472329" spans="47:47">
      <c r="AU472329" s="31"/>
    </row>
    <row r="472361" spans="47:47">
      <c r="AU472361" s="31"/>
    </row>
    <row r="472393" spans="47:47">
      <c r="AU472393" s="31"/>
    </row>
    <row r="472425" spans="47:47">
      <c r="AU472425" s="31"/>
    </row>
    <row r="472457" spans="47:47">
      <c r="AU472457" s="31"/>
    </row>
    <row r="472489" spans="47:47">
      <c r="AU472489" s="31"/>
    </row>
    <row r="472521" spans="47:47">
      <c r="AU472521" s="31"/>
    </row>
    <row r="472553" spans="47:47">
      <c r="AU472553" s="31"/>
    </row>
    <row r="472585" spans="47:47">
      <c r="AU472585" s="31"/>
    </row>
    <row r="472617" spans="47:47">
      <c r="AU472617" s="31"/>
    </row>
    <row r="472649" spans="47:47">
      <c r="AU472649" s="31"/>
    </row>
    <row r="472681" spans="47:47">
      <c r="AU472681" s="31"/>
    </row>
    <row r="472713" spans="47:47">
      <c r="AU472713" s="31"/>
    </row>
    <row r="472745" spans="47:47">
      <c r="AU472745" s="31"/>
    </row>
    <row r="472777" spans="47:47">
      <c r="AU472777" s="31"/>
    </row>
    <row r="472809" spans="47:47">
      <c r="AU472809" s="31"/>
    </row>
    <row r="472841" spans="47:47">
      <c r="AU472841" s="31"/>
    </row>
    <row r="472873" spans="47:47">
      <c r="AU472873" s="31"/>
    </row>
    <row r="472905" spans="47:47">
      <c r="AU472905" s="31"/>
    </row>
    <row r="472937" spans="47:47">
      <c r="AU472937" s="31"/>
    </row>
    <row r="472969" spans="47:47">
      <c r="AU472969" s="31"/>
    </row>
    <row r="473001" spans="47:47">
      <c r="AU473001" s="31"/>
    </row>
    <row r="473033" spans="47:47">
      <c r="AU473033" s="31"/>
    </row>
    <row r="473065" spans="47:47">
      <c r="AU473065" s="31"/>
    </row>
    <row r="473097" spans="47:47">
      <c r="AU473097" s="31"/>
    </row>
    <row r="473129" spans="47:47">
      <c r="AU473129" s="31"/>
    </row>
    <row r="473161" spans="47:47">
      <c r="AU473161" s="31"/>
    </row>
    <row r="473193" spans="47:47">
      <c r="AU473193" s="31"/>
    </row>
    <row r="473225" spans="47:47">
      <c r="AU473225" s="31"/>
    </row>
    <row r="473257" spans="47:47">
      <c r="AU473257" s="31"/>
    </row>
    <row r="473289" spans="47:47">
      <c r="AU473289" s="31"/>
    </row>
    <row r="473321" spans="47:47">
      <c r="AU473321" s="31"/>
    </row>
    <row r="473353" spans="47:47">
      <c r="AU473353" s="31"/>
    </row>
    <row r="473385" spans="47:47">
      <c r="AU473385" s="31"/>
    </row>
    <row r="473417" spans="47:47">
      <c r="AU473417" s="31"/>
    </row>
    <row r="473449" spans="47:47">
      <c r="AU473449" s="31"/>
    </row>
    <row r="473481" spans="47:47">
      <c r="AU473481" s="31"/>
    </row>
    <row r="473513" spans="47:47">
      <c r="AU473513" s="31"/>
    </row>
    <row r="473545" spans="47:47">
      <c r="AU473545" s="31"/>
    </row>
    <row r="473577" spans="47:47">
      <c r="AU473577" s="31"/>
    </row>
    <row r="473609" spans="47:47">
      <c r="AU473609" s="31"/>
    </row>
    <row r="473641" spans="47:47">
      <c r="AU473641" s="31"/>
    </row>
    <row r="473673" spans="47:47">
      <c r="AU473673" s="31"/>
    </row>
    <row r="473705" spans="47:47">
      <c r="AU473705" s="31"/>
    </row>
    <row r="473737" spans="47:47">
      <c r="AU473737" s="31"/>
    </row>
    <row r="473769" spans="47:47">
      <c r="AU473769" s="31"/>
    </row>
    <row r="473801" spans="47:47">
      <c r="AU473801" s="31"/>
    </row>
    <row r="473833" spans="47:47">
      <c r="AU473833" s="31"/>
    </row>
    <row r="473865" spans="47:47">
      <c r="AU473865" s="31"/>
    </row>
    <row r="473897" spans="47:47">
      <c r="AU473897" s="31"/>
    </row>
    <row r="473929" spans="47:47">
      <c r="AU473929" s="31"/>
    </row>
    <row r="473961" spans="47:47">
      <c r="AU473961" s="31"/>
    </row>
    <row r="473993" spans="47:47">
      <c r="AU473993" s="31"/>
    </row>
    <row r="474025" spans="47:47">
      <c r="AU474025" s="31"/>
    </row>
    <row r="474057" spans="47:47">
      <c r="AU474057" s="31"/>
    </row>
    <row r="474089" spans="47:47">
      <c r="AU474089" s="31"/>
    </row>
    <row r="474121" spans="47:47">
      <c r="AU474121" s="31"/>
    </row>
    <row r="474153" spans="47:47">
      <c r="AU474153" s="31"/>
    </row>
    <row r="474185" spans="47:47">
      <c r="AU474185" s="31"/>
    </row>
    <row r="474217" spans="47:47">
      <c r="AU474217" s="31"/>
    </row>
    <row r="474249" spans="47:47">
      <c r="AU474249" s="31"/>
    </row>
    <row r="474281" spans="47:47">
      <c r="AU474281" s="31"/>
    </row>
    <row r="474313" spans="47:47">
      <c r="AU474313" s="31"/>
    </row>
    <row r="474345" spans="47:47">
      <c r="AU474345" s="31"/>
    </row>
    <row r="474377" spans="47:47">
      <c r="AU474377" s="31"/>
    </row>
    <row r="474409" spans="47:47">
      <c r="AU474409" s="31"/>
    </row>
    <row r="474441" spans="47:47">
      <c r="AU474441" s="31"/>
    </row>
    <row r="474473" spans="47:47">
      <c r="AU474473" s="31"/>
    </row>
    <row r="474505" spans="47:47">
      <c r="AU474505" s="31"/>
    </row>
    <row r="474537" spans="47:47">
      <c r="AU474537" s="31"/>
    </row>
    <row r="474569" spans="47:47">
      <c r="AU474569" s="31"/>
    </row>
    <row r="474601" spans="47:47">
      <c r="AU474601" s="31"/>
    </row>
    <row r="474633" spans="47:47">
      <c r="AU474633" s="31"/>
    </row>
    <row r="474665" spans="47:47">
      <c r="AU474665" s="31"/>
    </row>
    <row r="474697" spans="47:47">
      <c r="AU474697" s="31"/>
    </row>
    <row r="474729" spans="47:47">
      <c r="AU474729" s="31"/>
    </row>
    <row r="474761" spans="47:47">
      <c r="AU474761" s="31"/>
    </row>
    <row r="474793" spans="47:47">
      <c r="AU474793" s="31"/>
    </row>
    <row r="474825" spans="47:47">
      <c r="AU474825" s="31"/>
    </row>
    <row r="474857" spans="47:47">
      <c r="AU474857" s="31"/>
    </row>
    <row r="474889" spans="47:47">
      <c r="AU474889" s="31"/>
    </row>
    <row r="474921" spans="47:47">
      <c r="AU474921" s="31"/>
    </row>
    <row r="474953" spans="47:47">
      <c r="AU474953" s="31"/>
    </row>
    <row r="474985" spans="47:47">
      <c r="AU474985" s="31"/>
    </row>
    <row r="475017" spans="47:47">
      <c r="AU475017" s="31"/>
    </row>
    <row r="475049" spans="47:47">
      <c r="AU475049" s="31"/>
    </row>
    <row r="475081" spans="47:47">
      <c r="AU475081" s="31"/>
    </row>
    <row r="475113" spans="47:47">
      <c r="AU475113" s="31"/>
    </row>
    <row r="475145" spans="47:47">
      <c r="AU475145" s="31"/>
    </row>
    <row r="475177" spans="47:47">
      <c r="AU475177" s="31"/>
    </row>
    <row r="475209" spans="47:47">
      <c r="AU475209" s="31"/>
    </row>
    <row r="475241" spans="47:47">
      <c r="AU475241" s="31"/>
    </row>
    <row r="475273" spans="47:47">
      <c r="AU475273" s="31"/>
    </row>
    <row r="475305" spans="47:47">
      <c r="AU475305" s="31"/>
    </row>
    <row r="475337" spans="47:47">
      <c r="AU475337" s="31"/>
    </row>
    <row r="475369" spans="47:47">
      <c r="AU475369" s="31"/>
    </row>
    <row r="475401" spans="47:47">
      <c r="AU475401" s="31"/>
    </row>
    <row r="475433" spans="47:47">
      <c r="AU475433" s="31"/>
    </row>
    <row r="475465" spans="47:47">
      <c r="AU475465" s="31"/>
    </row>
    <row r="475497" spans="47:47">
      <c r="AU475497" s="31"/>
    </row>
    <row r="475529" spans="47:47">
      <c r="AU475529" s="31"/>
    </row>
    <row r="475561" spans="47:47">
      <c r="AU475561" s="31"/>
    </row>
    <row r="475593" spans="47:47">
      <c r="AU475593" s="31"/>
    </row>
    <row r="475625" spans="47:47">
      <c r="AU475625" s="31"/>
    </row>
    <row r="475657" spans="47:47">
      <c r="AU475657" s="31"/>
    </row>
    <row r="475689" spans="47:47">
      <c r="AU475689" s="31"/>
    </row>
    <row r="475721" spans="47:47">
      <c r="AU475721" s="31"/>
    </row>
    <row r="475753" spans="47:47">
      <c r="AU475753" s="31"/>
    </row>
    <row r="475785" spans="47:47">
      <c r="AU475785" s="31"/>
    </row>
    <row r="475817" spans="47:47">
      <c r="AU475817" s="31"/>
    </row>
    <row r="475849" spans="47:47">
      <c r="AU475849" s="31"/>
    </row>
    <row r="475881" spans="47:47">
      <c r="AU475881" s="31"/>
    </row>
    <row r="475913" spans="47:47">
      <c r="AU475913" s="31"/>
    </row>
    <row r="475945" spans="47:47">
      <c r="AU475945" s="31"/>
    </row>
    <row r="475977" spans="47:47">
      <c r="AU475977" s="31"/>
    </row>
    <row r="476009" spans="47:47">
      <c r="AU476009" s="31"/>
    </row>
    <row r="476041" spans="47:47">
      <c r="AU476041" s="31"/>
    </row>
    <row r="476073" spans="47:47">
      <c r="AU476073" s="31"/>
    </row>
    <row r="476105" spans="47:47">
      <c r="AU476105" s="31"/>
    </row>
    <row r="476137" spans="47:47">
      <c r="AU476137" s="31"/>
    </row>
    <row r="476169" spans="47:47">
      <c r="AU476169" s="31"/>
    </row>
    <row r="476201" spans="47:47">
      <c r="AU476201" s="31"/>
    </row>
    <row r="476233" spans="47:47">
      <c r="AU476233" s="31"/>
    </row>
    <row r="476265" spans="47:47">
      <c r="AU476265" s="31"/>
    </row>
    <row r="476297" spans="47:47">
      <c r="AU476297" s="31"/>
    </row>
    <row r="476329" spans="47:47">
      <c r="AU476329" s="31"/>
    </row>
    <row r="476361" spans="47:47">
      <c r="AU476361" s="31"/>
    </row>
    <row r="476393" spans="47:47">
      <c r="AU476393" s="31"/>
    </row>
    <row r="476425" spans="47:47">
      <c r="AU476425" s="31"/>
    </row>
    <row r="476457" spans="47:47">
      <c r="AU476457" s="31"/>
    </row>
    <row r="476489" spans="47:47">
      <c r="AU476489" s="31"/>
    </row>
    <row r="476521" spans="47:47">
      <c r="AU476521" s="31"/>
    </row>
    <row r="476553" spans="47:47">
      <c r="AU476553" s="31"/>
    </row>
    <row r="476585" spans="47:47">
      <c r="AU476585" s="31"/>
    </row>
    <row r="476617" spans="47:47">
      <c r="AU476617" s="31"/>
    </row>
    <row r="476649" spans="47:47">
      <c r="AU476649" s="31"/>
    </row>
    <row r="476681" spans="47:47">
      <c r="AU476681" s="31"/>
    </row>
    <row r="476713" spans="47:47">
      <c r="AU476713" s="31"/>
    </row>
    <row r="476745" spans="47:47">
      <c r="AU476745" s="31"/>
    </row>
    <row r="476777" spans="47:47">
      <c r="AU476777" s="31"/>
    </row>
    <row r="476809" spans="47:47">
      <c r="AU476809" s="31"/>
    </row>
    <row r="476841" spans="47:47">
      <c r="AU476841" s="31"/>
    </row>
    <row r="476873" spans="47:47">
      <c r="AU476873" s="31"/>
    </row>
    <row r="476905" spans="47:47">
      <c r="AU476905" s="31"/>
    </row>
    <row r="476937" spans="47:47">
      <c r="AU476937" s="31"/>
    </row>
    <row r="476969" spans="47:47">
      <c r="AU476969" s="31"/>
    </row>
    <row r="477001" spans="47:47">
      <c r="AU477001" s="31"/>
    </row>
    <row r="477033" spans="47:47">
      <c r="AU477033" s="31"/>
    </row>
    <row r="477065" spans="47:47">
      <c r="AU477065" s="31"/>
    </row>
    <row r="477097" spans="47:47">
      <c r="AU477097" s="31"/>
    </row>
    <row r="477129" spans="47:47">
      <c r="AU477129" s="31"/>
    </row>
    <row r="477161" spans="47:47">
      <c r="AU477161" s="31"/>
    </row>
    <row r="477193" spans="47:47">
      <c r="AU477193" s="31"/>
    </row>
    <row r="477225" spans="47:47">
      <c r="AU477225" s="31"/>
    </row>
    <row r="477257" spans="47:47">
      <c r="AU477257" s="31"/>
    </row>
    <row r="477289" spans="47:47">
      <c r="AU477289" s="31"/>
    </row>
    <row r="477321" spans="47:47">
      <c r="AU477321" s="31"/>
    </row>
    <row r="477353" spans="47:47">
      <c r="AU477353" s="31"/>
    </row>
    <row r="477385" spans="47:47">
      <c r="AU477385" s="31"/>
    </row>
    <row r="477417" spans="47:47">
      <c r="AU477417" s="31"/>
    </row>
    <row r="477449" spans="47:47">
      <c r="AU477449" s="31"/>
    </row>
    <row r="477481" spans="47:47">
      <c r="AU477481" s="31"/>
    </row>
    <row r="477513" spans="47:47">
      <c r="AU477513" s="31"/>
    </row>
    <row r="477545" spans="47:47">
      <c r="AU477545" s="31"/>
    </row>
    <row r="477577" spans="47:47">
      <c r="AU477577" s="31"/>
    </row>
    <row r="477609" spans="47:47">
      <c r="AU477609" s="31"/>
    </row>
    <row r="477641" spans="47:47">
      <c r="AU477641" s="31"/>
    </row>
    <row r="477673" spans="47:47">
      <c r="AU477673" s="31"/>
    </row>
    <row r="477705" spans="47:47">
      <c r="AU477705" s="31"/>
    </row>
    <row r="477737" spans="47:47">
      <c r="AU477737" s="31"/>
    </row>
    <row r="477769" spans="47:47">
      <c r="AU477769" s="31"/>
    </row>
    <row r="477801" spans="47:47">
      <c r="AU477801" s="31"/>
    </row>
    <row r="477833" spans="47:47">
      <c r="AU477833" s="31"/>
    </row>
    <row r="477865" spans="47:47">
      <c r="AU477865" s="31"/>
    </row>
    <row r="477897" spans="47:47">
      <c r="AU477897" s="31"/>
    </row>
    <row r="477929" spans="47:47">
      <c r="AU477929" s="31"/>
    </row>
    <row r="477961" spans="47:47">
      <c r="AU477961" s="31"/>
    </row>
    <row r="477993" spans="47:47">
      <c r="AU477993" s="31"/>
    </row>
    <row r="478025" spans="47:47">
      <c r="AU478025" s="31"/>
    </row>
    <row r="478057" spans="47:47">
      <c r="AU478057" s="31"/>
    </row>
    <row r="478089" spans="47:47">
      <c r="AU478089" s="31"/>
    </row>
    <row r="478121" spans="47:47">
      <c r="AU478121" s="31"/>
    </row>
    <row r="478153" spans="47:47">
      <c r="AU478153" s="31"/>
    </row>
    <row r="478185" spans="47:47">
      <c r="AU478185" s="31"/>
    </row>
    <row r="478217" spans="47:47">
      <c r="AU478217" s="31"/>
    </row>
    <row r="478249" spans="47:47">
      <c r="AU478249" s="31"/>
    </row>
    <row r="478281" spans="47:47">
      <c r="AU478281" s="31"/>
    </row>
    <row r="478313" spans="47:47">
      <c r="AU478313" s="31"/>
    </row>
    <row r="478345" spans="47:47">
      <c r="AU478345" s="31"/>
    </row>
    <row r="478377" spans="47:47">
      <c r="AU478377" s="31"/>
    </row>
    <row r="478409" spans="47:47">
      <c r="AU478409" s="31"/>
    </row>
    <row r="478441" spans="47:47">
      <c r="AU478441" s="31"/>
    </row>
    <row r="478473" spans="47:47">
      <c r="AU478473" s="31"/>
    </row>
    <row r="478505" spans="47:47">
      <c r="AU478505" s="31"/>
    </row>
    <row r="478537" spans="47:47">
      <c r="AU478537" s="31"/>
    </row>
    <row r="478569" spans="47:47">
      <c r="AU478569" s="31"/>
    </row>
    <row r="478601" spans="47:47">
      <c r="AU478601" s="31"/>
    </row>
    <row r="478633" spans="47:47">
      <c r="AU478633" s="31"/>
    </row>
    <row r="478665" spans="47:47">
      <c r="AU478665" s="31"/>
    </row>
    <row r="478697" spans="47:47">
      <c r="AU478697" s="31"/>
    </row>
    <row r="478729" spans="47:47">
      <c r="AU478729" s="31"/>
    </row>
    <row r="478761" spans="47:47">
      <c r="AU478761" s="31"/>
    </row>
    <row r="478793" spans="47:47">
      <c r="AU478793" s="31"/>
    </row>
    <row r="478825" spans="47:47">
      <c r="AU478825" s="31"/>
    </row>
    <row r="478857" spans="47:47">
      <c r="AU478857" s="31"/>
    </row>
    <row r="478889" spans="47:47">
      <c r="AU478889" s="31"/>
    </row>
    <row r="478921" spans="47:47">
      <c r="AU478921" s="31"/>
    </row>
    <row r="478953" spans="47:47">
      <c r="AU478953" s="31"/>
    </row>
    <row r="478985" spans="47:47">
      <c r="AU478985" s="31"/>
    </row>
    <row r="479017" spans="47:47">
      <c r="AU479017" s="31"/>
    </row>
    <row r="479049" spans="47:47">
      <c r="AU479049" s="31"/>
    </row>
    <row r="479081" spans="47:47">
      <c r="AU479081" s="31"/>
    </row>
    <row r="479113" spans="47:47">
      <c r="AU479113" s="31"/>
    </row>
    <row r="479145" spans="47:47">
      <c r="AU479145" s="31"/>
    </row>
    <row r="479177" spans="47:47">
      <c r="AU479177" s="31"/>
    </row>
    <row r="479209" spans="47:47">
      <c r="AU479209" s="31"/>
    </row>
    <row r="479241" spans="47:47">
      <c r="AU479241" s="31"/>
    </row>
    <row r="479273" spans="47:47">
      <c r="AU479273" s="31"/>
    </row>
    <row r="479305" spans="47:47">
      <c r="AU479305" s="31"/>
    </row>
    <row r="479337" spans="47:47">
      <c r="AU479337" s="31"/>
    </row>
    <row r="479369" spans="47:47">
      <c r="AU479369" s="31"/>
    </row>
    <row r="479401" spans="47:47">
      <c r="AU479401" s="31"/>
    </row>
    <row r="479433" spans="47:47">
      <c r="AU479433" s="31"/>
    </row>
    <row r="479465" spans="47:47">
      <c r="AU479465" s="31"/>
    </row>
    <row r="479497" spans="47:47">
      <c r="AU479497" s="31"/>
    </row>
    <row r="479529" spans="47:47">
      <c r="AU479529" s="31"/>
    </row>
    <row r="479561" spans="47:47">
      <c r="AU479561" s="31"/>
    </row>
    <row r="479593" spans="47:47">
      <c r="AU479593" s="31"/>
    </row>
    <row r="479625" spans="47:47">
      <c r="AU479625" s="31"/>
    </row>
    <row r="479657" spans="47:47">
      <c r="AU479657" s="31"/>
    </row>
    <row r="479689" spans="47:47">
      <c r="AU479689" s="31"/>
    </row>
    <row r="479721" spans="47:47">
      <c r="AU479721" s="31"/>
    </row>
    <row r="479753" spans="47:47">
      <c r="AU479753" s="31"/>
    </row>
    <row r="479785" spans="47:47">
      <c r="AU479785" s="31"/>
    </row>
    <row r="479817" spans="47:47">
      <c r="AU479817" s="31"/>
    </row>
    <row r="479849" spans="47:47">
      <c r="AU479849" s="31"/>
    </row>
    <row r="479881" spans="47:47">
      <c r="AU479881" s="31"/>
    </row>
    <row r="479913" spans="47:47">
      <c r="AU479913" s="31"/>
    </row>
    <row r="479945" spans="47:47">
      <c r="AU479945" s="31"/>
    </row>
    <row r="479977" spans="47:47">
      <c r="AU479977" s="31"/>
    </row>
    <row r="480009" spans="47:47">
      <c r="AU480009" s="31"/>
    </row>
    <row r="480041" spans="47:47">
      <c r="AU480041" s="31"/>
    </row>
    <row r="480073" spans="47:47">
      <c r="AU480073" s="31"/>
    </row>
    <row r="480105" spans="47:47">
      <c r="AU480105" s="31"/>
    </row>
    <row r="480137" spans="47:47">
      <c r="AU480137" s="31"/>
    </row>
    <row r="480169" spans="47:47">
      <c r="AU480169" s="31"/>
    </row>
    <row r="480201" spans="47:47">
      <c r="AU480201" s="31"/>
    </row>
    <row r="480233" spans="47:47">
      <c r="AU480233" s="31"/>
    </row>
    <row r="480265" spans="47:47">
      <c r="AU480265" s="31"/>
    </row>
    <row r="480297" spans="47:47">
      <c r="AU480297" s="31"/>
    </row>
    <row r="480329" spans="47:47">
      <c r="AU480329" s="31"/>
    </row>
    <row r="480361" spans="47:47">
      <c r="AU480361" s="31"/>
    </row>
    <row r="480393" spans="47:47">
      <c r="AU480393" s="31"/>
    </row>
    <row r="480425" spans="47:47">
      <c r="AU480425" s="31"/>
    </row>
    <row r="480457" spans="47:47">
      <c r="AU480457" s="31"/>
    </row>
    <row r="480489" spans="47:47">
      <c r="AU480489" s="31"/>
    </row>
    <row r="480521" spans="47:47">
      <c r="AU480521" s="31"/>
    </row>
    <row r="480553" spans="47:47">
      <c r="AU480553" s="31"/>
    </row>
    <row r="480585" spans="47:47">
      <c r="AU480585" s="31"/>
    </row>
    <row r="480617" spans="47:47">
      <c r="AU480617" s="31"/>
    </row>
    <row r="480649" spans="47:47">
      <c r="AU480649" s="31"/>
    </row>
    <row r="480681" spans="47:47">
      <c r="AU480681" s="31"/>
    </row>
    <row r="480713" spans="47:47">
      <c r="AU480713" s="31"/>
    </row>
    <row r="480745" spans="47:47">
      <c r="AU480745" s="31"/>
    </row>
    <row r="480777" spans="47:47">
      <c r="AU480777" s="31"/>
    </row>
    <row r="480809" spans="47:47">
      <c r="AU480809" s="31"/>
    </row>
    <row r="480841" spans="47:47">
      <c r="AU480841" s="31"/>
    </row>
    <row r="480873" spans="47:47">
      <c r="AU480873" s="31"/>
    </row>
    <row r="480905" spans="47:47">
      <c r="AU480905" s="31"/>
    </row>
    <row r="480937" spans="47:47">
      <c r="AU480937" s="31"/>
    </row>
    <row r="480969" spans="47:47">
      <c r="AU480969" s="31"/>
    </row>
    <row r="481001" spans="47:47">
      <c r="AU481001" s="31"/>
    </row>
    <row r="481033" spans="47:47">
      <c r="AU481033" s="31"/>
    </row>
    <row r="481065" spans="47:47">
      <c r="AU481065" s="31"/>
    </row>
    <row r="481097" spans="47:47">
      <c r="AU481097" s="31"/>
    </row>
    <row r="481129" spans="47:47">
      <c r="AU481129" s="31"/>
    </row>
    <row r="481161" spans="47:47">
      <c r="AU481161" s="31"/>
    </row>
    <row r="481193" spans="47:47">
      <c r="AU481193" s="31"/>
    </row>
    <row r="481225" spans="47:47">
      <c r="AU481225" s="31"/>
    </row>
    <row r="481257" spans="47:47">
      <c r="AU481257" s="31"/>
    </row>
    <row r="481289" spans="47:47">
      <c r="AU481289" s="31"/>
    </row>
    <row r="481321" spans="47:47">
      <c r="AU481321" s="31"/>
    </row>
    <row r="481353" spans="47:47">
      <c r="AU481353" s="31"/>
    </row>
    <row r="481385" spans="47:47">
      <c r="AU481385" s="31"/>
    </row>
    <row r="481417" spans="47:47">
      <c r="AU481417" s="31"/>
    </row>
    <row r="481449" spans="47:47">
      <c r="AU481449" s="31"/>
    </row>
    <row r="481481" spans="47:47">
      <c r="AU481481" s="31"/>
    </row>
    <row r="481513" spans="47:47">
      <c r="AU481513" s="31"/>
    </row>
    <row r="481545" spans="47:47">
      <c r="AU481545" s="31"/>
    </row>
    <row r="481577" spans="47:47">
      <c r="AU481577" s="31"/>
    </row>
    <row r="481609" spans="47:47">
      <c r="AU481609" s="31"/>
    </row>
    <row r="481641" spans="47:47">
      <c r="AU481641" s="31"/>
    </row>
    <row r="481673" spans="47:47">
      <c r="AU481673" s="31"/>
    </row>
    <row r="481705" spans="47:47">
      <c r="AU481705" s="31"/>
    </row>
    <row r="481737" spans="47:47">
      <c r="AU481737" s="31"/>
    </row>
    <row r="481769" spans="47:47">
      <c r="AU481769" s="31"/>
    </row>
    <row r="481801" spans="47:47">
      <c r="AU481801" s="31"/>
    </row>
    <row r="481833" spans="47:47">
      <c r="AU481833" s="31"/>
    </row>
    <row r="481865" spans="47:47">
      <c r="AU481865" s="31"/>
    </row>
    <row r="481897" spans="47:47">
      <c r="AU481897" s="31"/>
    </row>
    <row r="481929" spans="47:47">
      <c r="AU481929" s="31"/>
    </row>
    <row r="481961" spans="47:47">
      <c r="AU481961" s="31"/>
    </row>
    <row r="481993" spans="47:47">
      <c r="AU481993" s="31"/>
    </row>
    <row r="482025" spans="47:47">
      <c r="AU482025" s="31"/>
    </row>
    <row r="482057" spans="47:47">
      <c r="AU482057" s="31"/>
    </row>
    <row r="482089" spans="47:47">
      <c r="AU482089" s="31"/>
    </row>
    <row r="482121" spans="47:47">
      <c r="AU482121" s="31"/>
    </row>
    <row r="482153" spans="47:47">
      <c r="AU482153" s="31"/>
    </row>
    <row r="482185" spans="47:47">
      <c r="AU482185" s="31"/>
    </row>
    <row r="482217" spans="47:47">
      <c r="AU482217" s="31"/>
    </row>
    <row r="482249" spans="47:47">
      <c r="AU482249" s="31"/>
    </row>
    <row r="482281" spans="47:47">
      <c r="AU482281" s="31"/>
    </row>
    <row r="482313" spans="47:47">
      <c r="AU482313" s="31"/>
    </row>
    <row r="482345" spans="47:47">
      <c r="AU482345" s="31"/>
    </row>
    <row r="482377" spans="47:47">
      <c r="AU482377" s="31"/>
    </row>
    <row r="482409" spans="47:47">
      <c r="AU482409" s="31"/>
    </row>
    <row r="482441" spans="47:47">
      <c r="AU482441" s="31"/>
    </row>
    <row r="482473" spans="47:47">
      <c r="AU482473" s="31"/>
    </row>
    <row r="482505" spans="47:47">
      <c r="AU482505" s="31"/>
    </row>
    <row r="482537" spans="47:47">
      <c r="AU482537" s="31"/>
    </row>
    <row r="482569" spans="47:47">
      <c r="AU482569" s="31"/>
    </row>
    <row r="482601" spans="47:47">
      <c r="AU482601" s="31"/>
    </row>
    <row r="482633" spans="47:47">
      <c r="AU482633" s="31"/>
    </row>
    <row r="482665" spans="47:47">
      <c r="AU482665" s="31"/>
    </row>
    <row r="482697" spans="47:47">
      <c r="AU482697" s="31"/>
    </row>
    <row r="482729" spans="47:47">
      <c r="AU482729" s="31"/>
    </row>
    <row r="482761" spans="47:47">
      <c r="AU482761" s="31"/>
    </row>
    <row r="482793" spans="47:47">
      <c r="AU482793" s="31"/>
    </row>
    <row r="482825" spans="47:47">
      <c r="AU482825" s="31"/>
    </row>
    <row r="482857" spans="47:47">
      <c r="AU482857" s="31"/>
    </row>
    <row r="482889" spans="47:47">
      <c r="AU482889" s="31"/>
    </row>
    <row r="482921" spans="47:47">
      <c r="AU482921" s="31"/>
    </row>
    <row r="482953" spans="47:47">
      <c r="AU482953" s="31"/>
    </row>
    <row r="482985" spans="47:47">
      <c r="AU482985" s="31"/>
    </row>
    <row r="483017" spans="47:47">
      <c r="AU483017" s="31"/>
    </row>
    <row r="483049" spans="47:47">
      <c r="AU483049" s="31"/>
    </row>
    <row r="483081" spans="47:47">
      <c r="AU483081" s="31"/>
    </row>
    <row r="483113" spans="47:47">
      <c r="AU483113" s="31"/>
    </row>
    <row r="483145" spans="47:47">
      <c r="AU483145" s="31"/>
    </row>
    <row r="483177" spans="47:47">
      <c r="AU483177" s="31"/>
    </row>
    <row r="483209" spans="47:47">
      <c r="AU483209" s="31"/>
    </row>
    <row r="483241" spans="47:47">
      <c r="AU483241" s="31"/>
    </row>
    <row r="483273" spans="47:47">
      <c r="AU483273" s="31"/>
    </row>
    <row r="483305" spans="47:47">
      <c r="AU483305" s="31"/>
    </row>
    <row r="483337" spans="47:47">
      <c r="AU483337" s="31"/>
    </row>
    <row r="483369" spans="47:47">
      <c r="AU483369" s="31"/>
    </row>
    <row r="483401" spans="47:47">
      <c r="AU483401" s="31"/>
    </row>
    <row r="483433" spans="47:47">
      <c r="AU483433" s="31"/>
    </row>
    <row r="483465" spans="47:47">
      <c r="AU483465" s="31"/>
    </row>
    <row r="483497" spans="47:47">
      <c r="AU483497" s="31"/>
    </row>
    <row r="483529" spans="47:47">
      <c r="AU483529" s="31"/>
    </row>
    <row r="483561" spans="47:47">
      <c r="AU483561" s="31"/>
    </row>
    <row r="483593" spans="47:47">
      <c r="AU483593" s="31"/>
    </row>
    <row r="483625" spans="47:47">
      <c r="AU483625" s="31"/>
    </row>
    <row r="483657" spans="47:47">
      <c r="AU483657" s="31"/>
    </row>
    <row r="483689" spans="47:47">
      <c r="AU483689" s="31"/>
    </row>
    <row r="483721" spans="47:47">
      <c r="AU483721" s="31"/>
    </row>
    <row r="483753" spans="47:47">
      <c r="AU483753" s="31"/>
    </row>
    <row r="483785" spans="47:47">
      <c r="AU483785" s="31"/>
    </row>
    <row r="483817" spans="47:47">
      <c r="AU483817" s="31"/>
    </row>
    <row r="483849" spans="47:47">
      <c r="AU483849" s="31"/>
    </row>
    <row r="483881" spans="47:47">
      <c r="AU483881" s="31"/>
    </row>
    <row r="483913" spans="47:47">
      <c r="AU483913" s="31"/>
    </row>
    <row r="483945" spans="47:47">
      <c r="AU483945" s="31"/>
    </row>
    <row r="483977" spans="47:47">
      <c r="AU483977" s="31"/>
    </row>
    <row r="484009" spans="47:47">
      <c r="AU484009" s="31"/>
    </row>
    <row r="484041" spans="47:47">
      <c r="AU484041" s="31"/>
    </row>
    <row r="484073" spans="47:47">
      <c r="AU484073" s="31"/>
    </row>
    <row r="484105" spans="47:47">
      <c r="AU484105" s="31"/>
    </row>
    <row r="484137" spans="47:47">
      <c r="AU484137" s="31"/>
    </row>
    <row r="484169" spans="47:47">
      <c r="AU484169" s="31"/>
    </row>
    <row r="484201" spans="47:47">
      <c r="AU484201" s="31"/>
    </row>
    <row r="484233" spans="47:47">
      <c r="AU484233" s="31"/>
    </row>
    <row r="484265" spans="47:47">
      <c r="AU484265" s="31"/>
    </row>
    <row r="484297" spans="47:47">
      <c r="AU484297" s="31"/>
    </row>
    <row r="484329" spans="47:47">
      <c r="AU484329" s="31"/>
    </row>
    <row r="484361" spans="47:47">
      <c r="AU484361" s="31"/>
    </row>
    <row r="484393" spans="47:47">
      <c r="AU484393" s="31"/>
    </row>
    <row r="484425" spans="47:47">
      <c r="AU484425" s="31"/>
    </row>
    <row r="484457" spans="47:47">
      <c r="AU484457" s="31"/>
    </row>
    <row r="484489" spans="47:47">
      <c r="AU484489" s="31"/>
    </row>
    <row r="484521" spans="47:47">
      <c r="AU484521" s="31"/>
    </row>
    <row r="484553" spans="47:47">
      <c r="AU484553" s="31"/>
    </row>
    <row r="484585" spans="47:47">
      <c r="AU484585" s="31"/>
    </row>
    <row r="484617" spans="47:47">
      <c r="AU484617" s="31"/>
    </row>
    <row r="484649" spans="47:47">
      <c r="AU484649" s="31"/>
    </row>
    <row r="484681" spans="47:47">
      <c r="AU484681" s="31"/>
    </row>
    <row r="484713" spans="47:47">
      <c r="AU484713" s="31"/>
    </row>
    <row r="484745" spans="47:47">
      <c r="AU484745" s="31"/>
    </row>
    <row r="484777" spans="47:47">
      <c r="AU484777" s="31"/>
    </row>
    <row r="484809" spans="47:47">
      <c r="AU484809" s="31"/>
    </row>
    <row r="484841" spans="47:47">
      <c r="AU484841" s="31"/>
    </row>
    <row r="484873" spans="47:47">
      <c r="AU484873" s="31"/>
    </row>
    <row r="484905" spans="47:47">
      <c r="AU484905" s="31"/>
    </row>
    <row r="484937" spans="47:47">
      <c r="AU484937" s="31"/>
    </row>
    <row r="484969" spans="47:47">
      <c r="AU484969" s="31"/>
    </row>
    <row r="485001" spans="47:47">
      <c r="AU485001" s="31"/>
    </row>
    <row r="485033" spans="47:47">
      <c r="AU485033" s="31"/>
    </row>
    <row r="485065" spans="47:47">
      <c r="AU485065" s="31"/>
    </row>
    <row r="485097" spans="47:47">
      <c r="AU485097" s="31"/>
    </row>
    <row r="485129" spans="47:47">
      <c r="AU485129" s="31"/>
    </row>
    <row r="485161" spans="47:47">
      <c r="AU485161" s="31"/>
    </row>
    <row r="485193" spans="47:47">
      <c r="AU485193" s="31"/>
    </row>
    <row r="485225" spans="47:47">
      <c r="AU485225" s="31"/>
    </row>
    <row r="485257" spans="47:47">
      <c r="AU485257" s="31"/>
    </row>
    <row r="485289" spans="47:47">
      <c r="AU485289" s="31"/>
    </row>
    <row r="485321" spans="47:47">
      <c r="AU485321" s="31"/>
    </row>
    <row r="485353" spans="47:47">
      <c r="AU485353" s="31"/>
    </row>
    <row r="485385" spans="47:47">
      <c r="AU485385" s="31"/>
    </row>
    <row r="485417" spans="47:47">
      <c r="AU485417" s="31"/>
    </row>
    <row r="485449" spans="47:47">
      <c r="AU485449" s="31"/>
    </row>
    <row r="485481" spans="47:47">
      <c r="AU485481" s="31"/>
    </row>
    <row r="485513" spans="47:47">
      <c r="AU485513" s="31"/>
    </row>
    <row r="485545" spans="47:47">
      <c r="AU485545" s="31"/>
    </row>
    <row r="485577" spans="47:47">
      <c r="AU485577" s="31"/>
    </row>
    <row r="485609" spans="47:47">
      <c r="AU485609" s="31"/>
    </row>
    <row r="485641" spans="47:47">
      <c r="AU485641" s="31"/>
    </row>
    <row r="485673" spans="47:47">
      <c r="AU485673" s="31"/>
    </row>
    <row r="485705" spans="47:47">
      <c r="AU485705" s="31"/>
    </row>
    <row r="485737" spans="47:47">
      <c r="AU485737" s="31"/>
    </row>
    <row r="485769" spans="47:47">
      <c r="AU485769" s="31"/>
    </row>
    <row r="485801" spans="47:47">
      <c r="AU485801" s="31"/>
    </row>
    <row r="485833" spans="47:47">
      <c r="AU485833" s="31"/>
    </row>
    <row r="485865" spans="47:47">
      <c r="AU485865" s="31"/>
    </row>
    <row r="485897" spans="47:47">
      <c r="AU485897" s="31"/>
    </row>
    <row r="485929" spans="47:47">
      <c r="AU485929" s="31"/>
    </row>
    <row r="485961" spans="47:47">
      <c r="AU485961" s="31"/>
    </row>
    <row r="485993" spans="47:47">
      <c r="AU485993" s="31"/>
    </row>
    <row r="486025" spans="47:47">
      <c r="AU486025" s="31"/>
    </row>
    <row r="486057" spans="47:47">
      <c r="AU486057" s="31"/>
    </row>
    <row r="486089" spans="47:47">
      <c r="AU486089" s="31"/>
    </row>
    <row r="486121" spans="47:47">
      <c r="AU486121" s="31"/>
    </row>
    <row r="486153" spans="47:47">
      <c r="AU486153" s="31"/>
    </row>
    <row r="486185" spans="47:47">
      <c r="AU486185" s="31"/>
    </row>
    <row r="486217" spans="47:47">
      <c r="AU486217" s="31"/>
    </row>
    <row r="486249" spans="47:47">
      <c r="AU486249" s="31"/>
    </row>
    <row r="486281" spans="47:47">
      <c r="AU486281" s="31"/>
    </row>
    <row r="486313" spans="47:47">
      <c r="AU486313" s="31"/>
    </row>
    <row r="486345" spans="47:47">
      <c r="AU486345" s="31"/>
    </row>
    <row r="486377" spans="47:47">
      <c r="AU486377" s="31"/>
    </row>
    <row r="486409" spans="47:47">
      <c r="AU486409" s="31"/>
    </row>
    <row r="486441" spans="47:47">
      <c r="AU486441" s="31"/>
    </row>
    <row r="486473" spans="47:47">
      <c r="AU486473" s="31"/>
    </row>
    <row r="486505" spans="47:47">
      <c r="AU486505" s="31"/>
    </row>
    <row r="486537" spans="47:47">
      <c r="AU486537" s="31"/>
    </row>
    <row r="486569" spans="47:47">
      <c r="AU486569" s="31"/>
    </row>
    <row r="486601" spans="47:47">
      <c r="AU486601" s="31"/>
    </row>
    <row r="486633" spans="47:47">
      <c r="AU486633" s="31"/>
    </row>
    <row r="486665" spans="47:47">
      <c r="AU486665" s="31"/>
    </row>
    <row r="486697" spans="47:47">
      <c r="AU486697" s="31"/>
    </row>
    <row r="486729" spans="47:47">
      <c r="AU486729" s="31"/>
    </row>
    <row r="486761" spans="47:47">
      <c r="AU486761" s="31"/>
    </row>
    <row r="486793" spans="47:47">
      <c r="AU486793" s="31"/>
    </row>
    <row r="486825" spans="47:47">
      <c r="AU486825" s="31"/>
    </row>
    <row r="486857" spans="47:47">
      <c r="AU486857" s="31"/>
    </row>
    <row r="486889" spans="47:47">
      <c r="AU486889" s="31"/>
    </row>
    <row r="486921" spans="47:47">
      <c r="AU486921" s="31"/>
    </row>
    <row r="486953" spans="47:47">
      <c r="AU486953" s="31"/>
    </row>
    <row r="486985" spans="47:47">
      <c r="AU486985" s="31"/>
    </row>
    <row r="487017" spans="47:47">
      <c r="AU487017" s="31"/>
    </row>
    <row r="487049" spans="47:47">
      <c r="AU487049" s="31"/>
    </row>
    <row r="487081" spans="47:47">
      <c r="AU487081" s="31"/>
    </row>
    <row r="487113" spans="47:47">
      <c r="AU487113" s="31"/>
    </row>
    <row r="487145" spans="47:47">
      <c r="AU487145" s="31"/>
    </row>
    <row r="487177" spans="47:47">
      <c r="AU487177" s="31"/>
    </row>
    <row r="487209" spans="47:47">
      <c r="AU487209" s="31"/>
    </row>
    <row r="487241" spans="47:47">
      <c r="AU487241" s="31"/>
    </row>
    <row r="487273" spans="47:47">
      <c r="AU487273" s="31"/>
    </row>
    <row r="487305" spans="47:47">
      <c r="AU487305" s="31"/>
    </row>
    <row r="487337" spans="47:47">
      <c r="AU487337" s="31"/>
    </row>
    <row r="487369" spans="47:47">
      <c r="AU487369" s="31"/>
    </row>
    <row r="487401" spans="47:47">
      <c r="AU487401" s="31"/>
    </row>
    <row r="487433" spans="47:47">
      <c r="AU487433" s="31"/>
    </row>
    <row r="487465" spans="47:47">
      <c r="AU487465" s="31"/>
    </row>
    <row r="487497" spans="47:47">
      <c r="AU487497" s="31"/>
    </row>
    <row r="487529" spans="47:47">
      <c r="AU487529" s="31"/>
    </row>
    <row r="487561" spans="47:47">
      <c r="AU487561" s="31"/>
    </row>
    <row r="487593" spans="47:47">
      <c r="AU487593" s="31"/>
    </row>
    <row r="487625" spans="47:47">
      <c r="AU487625" s="31"/>
    </row>
    <row r="487657" spans="47:47">
      <c r="AU487657" s="31"/>
    </row>
    <row r="487689" spans="47:47">
      <c r="AU487689" s="31"/>
    </row>
    <row r="487721" spans="47:47">
      <c r="AU487721" s="31"/>
    </row>
    <row r="487753" spans="47:47">
      <c r="AU487753" s="31"/>
    </row>
    <row r="487785" spans="47:47">
      <c r="AU487785" s="31"/>
    </row>
    <row r="487817" spans="47:47">
      <c r="AU487817" s="31"/>
    </row>
    <row r="487849" spans="47:47">
      <c r="AU487849" s="31"/>
    </row>
    <row r="487881" spans="47:47">
      <c r="AU487881" s="31"/>
    </row>
    <row r="487913" spans="47:47">
      <c r="AU487913" s="31"/>
    </row>
    <row r="487945" spans="47:47">
      <c r="AU487945" s="31"/>
    </row>
    <row r="487977" spans="47:47">
      <c r="AU487977" s="31"/>
    </row>
    <row r="488009" spans="47:47">
      <c r="AU488009" s="31"/>
    </row>
    <row r="488041" spans="47:47">
      <c r="AU488041" s="31"/>
    </row>
    <row r="488073" spans="47:47">
      <c r="AU488073" s="31"/>
    </row>
    <row r="488105" spans="47:47">
      <c r="AU488105" s="31"/>
    </row>
    <row r="488137" spans="47:47">
      <c r="AU488137" s="31"/>
    </row>
    <row r="488169" spans="47:47">
      <c r="AU488169" s="31"/>
    </row>
    <row r="488201" spans="47:47">
      <c r="AU488201" s="31"/>
    </row>
    <row r="488233" spans="47:47">
      <c r="AU488233" s="31"/>
    </row>
    <row r="488265" spans="47:47">
      <c r="AU488265" s="31"/>
    </row>
    <row r="488297" spans="47:47">
      <c r="AU488297" s="31"/>
    </row>
    <row r="488329" spans="47:47">
      <c r="AU488329" s="31"/>
    </row>
    <row r="488361" spans="47:47">
      <c r="AU488361" s="31"/>
    </row>
    <row r="488393" spans="47:47">
      <c r="AU488393" s="31"/>
    </row>
    <row r="488425" spans="47:47">
      <c r="AU488425" s="31"/>
    </row>
    <row r="488457" spans="47:47">
      <c r="AU488457" s="31"/>
    </row>
    <row r="488489" spans="47:47">
      <c r="AU488489" s="31"/>
    </row>
    <row r="488521" spans="47:47">
      <c r="AU488521" s="31"/>
    </row>
    <row r="488553" spans="47:47">
      <c r="AU488553" s="31"/>
    </row>
    <row r="488585" spans="47:47">
      <c r="AU488585" s="31"/>
    </row>
    <row r="488617" spans="47:47">
      <c r="AU488617" s="31"/>
    </row>
    <row r="488649" spans="47:47">
      <c r="AU488649" s="31"/>
    </row>
    <row r="488681" spans="47:47">
      <c r="AU488681" s="31"/>
    </row>
    <row r="488713" spans="47:47">
      <c r="AU488713" s="31"/>
    </row>
    <row r="488745" spans="47:47">
      <c r="AU488745" s="31"/>
    </row>
    <row r="488777" spans="47:47">
      <c r="AU488777" s="31"/>
    </row>
    <row r="488809" spans="47:47">
      <c r="AU488809" s="31"/>
    </row>
    <row r="488841" spans="47:47">
      <c r="AU488841" s="31"/>
    </row>
    <row r="488873" spans="47:47">
      <c r="AU488873" s="31"/>
    </row>
    <row r="488905" spans="47:47">
      <c r="AU488905" s="31"/>
    </row>
    <row r="488937" spans="47:47">
      <c r="AU488937" s="31"/>
    </row>
    <row r="488969" spans="47:47">
      <c r="AU488969" s="31"/>
    </row>
    <row r="489001" spans="47:47">
      <c r="AU489001" s="31"/>
    </row>
    <row r="489033" spans="47:47">
      <c r="AU489033" s="31"/>
    </row>
    <row r="489065" spans="47:47">
      <c r="AU489065" s="31"/>
    </row>
    <row r="489097" spans="47:47">
      <c r="AU489097" s="31"/>
    </row>
    <row r="489129" spans="47:47">
      <c r="AU489129" s="31"/>
    </row>
    <row r="489161" spans="47:47">
      <c r="AU489161" s="31"/>
    </row>
    <row r="489193" spans="47:47">
      <c r="AU489193" s="31"/>
    </row>
    <row r="489225" spans="47:47">
      <c r="AU489225" s="31"/>
    </row>
    <row r="489257" spans="47:47">
      <c r="AU489257" s="31"/>
    </row>
    <row r="489289" spans="47:47">
      <c r="AU489289" s="31"/>
    </row>
    <row r="489321" spans="47:47">
      <c r="AU489321" s="31"/>
    </row>
    <row r="489353" spans="47:47">
      <c r="AU489353" s="31"/>
    </row>
    <row r="489385" spans="47:47">
      <c r="AU489385" s="31"/>
    </row>
    <row r="489417" spans="47:47">
      <c r="AU489417" s="31"/>
    </row>
    <row r="489449" spans="47:47">
      <c r="AU489449" s="31"/>
    </row>
    <row r="489481" spans="47:47">
      <c r="AU489481" s="31"/>
    </row>
    <row r="489513" spans="47:47">
      <c r="AU489513" s="31"/>
    </row>
    <row r="489545" spans="47:47">
      <c r="AU489545" s="31"/>
    </row>
    <row r="489577" spans="47:47">
      <c r="AU489577" s="31"/>
    </row>
    <row r="489609" spans="47:47">
      <c r="AU489609" s="31"/>
    </row>
    <row r="489641" spans="47:47">
      <c r="AU489641" s="31"/>
    </row>
    <row r="489673" spans="47:47">
      <c r="AU489673" s="31"/>
    </row>
    <row r="489705" spans="47:47">
      <c r="AU489705" s="31"/>
    </row>
    <row r="489737" spans="47:47">
      <c r="AU489737" s="31"/>
    </row>
    <row r="489769" spans="47:47">
      <c r="AU489769" s="31"/>
    </row>
    <row r="489801" spans="47:47">
      <c r="AU489801" s="31"/>
    </row>
    <row r="489833" spans="47:47">
      <c r="AU489833" s="31"/>
    </row>
    <row r="489865" spans="47:47">
      <c r="AU489865" s="31"/>
    </row>
    <row r="489897" spans="47:47">
      <c r="AU489897" s="31"/>
    </row>
    <row r="489929" spans="47:47">
      <c r="AU489929" s="31"/>
    </row>
    <row r="489961" spans="47:47">
      <c r="AU489961" s="31"/>
    </row>
    <row r="489993" spans="47:47">
      <c r="AU489993" s="31"/>
    </row>
    <row r="490025" spans="47:47">
      <c r="AU490025" s="31"/>
    </row>
    <row r="490057" spans="47:47">
      <c r="AU490057" s="31"/>
    </row>
    <row r="490089" spans="47:47">
      <c r="AU490089" s="31"/>
    </row>
    <row r="490121" spans="47:47">
      <c r="AU490121" s="31"/>
    </row>
    <row r="490153" spans="47:47">
      <c r="AU490153" s="31"/>
    </row>
    <row r="490185" spans="47:47">
      <c r="AU490185" s="31"/>
    </row>
    <row r="490217" spans="47:47">
      <c r="AU490217" s="31"/>
    </row>
    <row r="490249" spans="47:47">
      <c r="AU490249" s="31"/>
    </row>
    <row r="490281" spans="47:47">
      <c r="AU490281" s="31"/>
    </row>
    <row r="490313" spans="47:47">
      <c r="AU490313" s="31"/>
    </row>
    <row r="490345" spans="47:47">
      <c r="AU490345" s="31"/>
    </row>
    <row r="490377" spans="47:47">
      <c r="AU490377" s="31"/>
    </row>
    <row r="490409" spans="47:47">
      <c r="AU490409" s="31"/>
    </row>
    <row r="490441" spans="47:47">
      <c r="AU490441" s="31"/>
    </row>
    <row r="490473" spans="47:47">
      <c r="AU490473" s="31"/>
    </row>
    <row r="490505" spans="47:47">
      <c r="AU490505" s="31"/>
    </row>
    <row r="490537" spans="47:47">
      <c r="AU490537" s="31"/>
    </row>
    <row r="490569" spans="47:47">
      <c r="AU490569" s="31"/>
    </row>
    <row r="490601" spans="47:47">
      <c r="AU490601" s="31"/>
    </row>
    <row r="490633" spans="47:47">
      <c r="AU490633" s="31"/>
    </row>
    <row r="490665" spans="47:47">
      <c r="AU490665" s="31"/>
    </row>
    <row r="490697" spans="47:47">
      <c r="AU490697" s="31"/>
    </row>
    <row r="490729" spans="47:47">
      <c r="AU490729" s="31"/>
    </row>
    <row r="490761" spans="47:47">
      <c r="AU490761" s="31"/>
    </row>
    <row r="490793" spans="47:47">
      <c r="AU490793" s="31"/>
    </row>
    <row r="490825" spans="47:47">
      <c r="AU490825" s="31"/>
    </row>
    <row r="490857" spans="47:47">
      <c r="AU490857" s="31"/>
    </row>
    <row r="490889" spans="47:47">
      <c r="AU490889" s="31"/>
    </row>
    <row r="490921" spans="47:47">
      <c r="AU490921" s="31"/>
    </row>
    <row r="490953" spans="47:47">
      <c r="AU490953" s="31"/>
    </row>
    <row r="490985" spans="47:47">
      <c r="AU490985" s="31"/>
    </row>
    <row r="491017" spans="47:47">
      <c r="AU491017" s="31"/>
    </row>
    <row r="491049" spans="47:47">
      <c r="AU491049" s="31"/>
    </row>
    <row r="491081" spans="47:47">
      <c r="AU491081" s="31"/>
    </row>
    <row r="491113" spans="47:47">
      <c r="AU491113" s="31"/>
    </row>
    <row r="491145" spans="47:47">
      <c r="AU491145" s="31"/>
    </row>
    <row r="491177" spans="47:47">
      <c r="AU491177" s="31"/>
    </row>
    <row r="491209" spans="47:47">
      <c r="AU491209" s="31"/>
    </row>
    <row r="491241" spans="47:47">
      <c r="AU491241" s="31"/>
    </row>
    <row r="491273" spans="47:47">
      <c r="AU491273" s="31"/>
    </row>
    <row r="491305" spans="47:47">
      <c r="AU491305" s="31"/>
    </row>
    <row r="491337" spans="47:47">
      <c r="AU491337" s="31"/>
    </row>
    <row r="491369" spans="47:47">
      <c r="AU491369" s="31"/>
    </row>
    <row r="491401" spans="47:47">
      <c r="AU491401" s="31"/>
    </row>
    <row r="491433" spans="47:47">
      <c r="AU491433" s="31"/>
    </row>
    <row r="491465" spans="47:47">
      <c r="AU491465" s="31"/>
    </row>
    <row r="491497" spans="47:47">
      <c r="AU491497" s="31"/>
    </row>
    <row r="491529" spans="47:47">
      <c r="AU491529" s="31"/>
    </row>
    <row r="491561" spans="47:47">
      <c r="AU491561" s="31"/>
    </row>
    <row r="491593" spans="47:47">
      <c r="AU491593" s="31"/>
    </row>
    <row r="491625" spans="47:47">
      <c r="AU491625" s="31"/>
    </row>
    <row r="491657" spans="47:47">
      <c r="AU491657" s="31"/>
    </row>
    <row r="491689" spans="47:47">
      <c r="AU491689" s="31"/>
    </row>
    <row r="491721" spans="47:47">
      <c r="AU491721" s="31"/>
    </row>
    <row r="491753" spans="47:47">
      <c r="AU491753" s="31"/>
    </row>
    <row r="491785" spans="47:47">
      <c r="AU491785" s="31"/>
    </row>
    <row r="491817" spans="47:47">
      <c r="AU491817" s="31"/>
    </row>
    <row r="491849" spans="47:47">
      <c r="AU491849" s="31"/>
    </row>
    <row r="491881" spans="47:47">
      <c r="AU491881" s="31"/>
    </row>
    <row r="491913" spans="47:47">
      <c r="AU491913" s="31"/>
    </row>
    <row r="491945" spans="47:47">
      <c r="AU491945" s="31"/>
    </row>
    <row r="491977" spans="47:47">
      <c r="AU491977" s="31"/>
    </row>
    <row r="492009" spans="47:47">
      <c r="AU492009" s="31"/>
    </row>
    <row r="492041" spans="47:47">
      <c r="AU492041" s="31"/>
    </row>
    <row r="492073" spans="47:47">
      <c r="AU492073" s="31"/>
    </row>
    <row r="492105" spans="47:47">
      <c r="AU492105" s="31"/>
    </row>
    <row r="492137" spans="47:47">
      <c r="AU492137" s="31"/>
    </row>
    <row r="492169" spans="47:47">
      <c r="AU492169" s="31"/>
    </row>
    <row r="492201" spans="47:47">
      <c r="AU492201" s="31"/>
    </row>
    <row r="492233" spans="47:47">
      <c r="AU492233" s="31"/>
    </row>
    <row r="492265" spans="47:47">
      <c r="AU492265" s="31"/>
    </row>
    <row r="492297" spans="47:47">
      <c r="AU492297" s="31"/>
    </row>
    <row r="492329" spans="47:47">
      <c r="AU492329" s="31"/>
    </row>
    <row r="492361" spans="47:47">
      <c r="AU492361" s="31"/>
    </row>
    <row r="492393" spans="47:47">
      <c r="AU492393" s="31"/>
    </row>
    <row r="492425" spans="47:47">
      <c r="AU492425" s="31"/>
    </row>
    <row r="492457" spans="47:47">
      <c r="AU492457" s="31"/>
    </row>
    <row r="492489" spans="47:47">
      <c r="AU492489" s="31"/>
    </row>
    <row r="492521" spans="47:47">
      <c r="AU492521" s="31"/>
    </row>
    <row r="492553" spans="47:47">
      <c r="AU492553" s="31"/>
    </row>
    <row r="492585" spans="47:47">
      <c r="AU492585" s="31"/>
    </row>
    <row r="492617" spans="47:47">
      <c r="AU492617" s="31"/>
    </row>
    <row r="492649" spans="47:47">
      <c r="AU492649" s="31"/>
    </row>
    <row r="492681" spans="47:47">
      <c r="AU492681" s="31"/>
    </row>
    <row r="492713" spans="47:47">
      <c r="AU492713" s="31"/>
    </row>
    <row r="492745" spans="47:47">
      <c r="AU492745" s="31"/>
    </row>
    <row r="492777" spans="47:47">
      <c r="AU492777" s="31"/>
    </row>
    <row r="492809" spans="47:47">
      <c r="AU492809" s="31"/>
    </row>
    <row r="492841" spans="47:47">
      <c r="AU492841" s="31"/>
    </row>
    <row r="492873" spans="47:47">
      <c r="AU492873" s="31"/>
    </row>
    <row r="492905" spans="47:47">
      <c r="AU492905" s="31"/>
    </row>
    <row r="492937" spans="47:47">
      <c r="AU492937" s="31"/>
    </row>
    <row r="492969" spans="47:47">
      <c r="AU492969" s="31"/>
    </row>
    <row r="493001" spans="47:47">
      <c r="AU493001" s="31"/>
    </row>
    <row r="493033" spans="47:47">
      <c r="AU493033" s="31"/>
    </row>
    <row r="493065" spans="47:47">
      <c r="AU493065" s="31"/>
    </row>
    <row r="493097" spans="47:47">
      <c r="AU493097" s="31"/>
    </row>
    <row r="493129" spans="47:47">
      <c r="AU493129" s="31"/>
    </row>
    <row r="493161" spans="47:47">
      <c r="AU493161" s="31"/>
    </row>
    <row r="493193" spans="47:47">
      <c r="AU493193" s="31"/>
    </row>
    <row r="493225" spans="47:47">
      <c r="AU493225" s="31"/>
    </row>
    <row r="493257" spans="47:47">
      <c r="AU493257" s="31"/>
    </row>
    <row r="493289" spans="47:47">
      <c r="AU493289" s="31"/>
    </row>
    <row r="493321" spans="47:47">
      <c r="AU493321" s="31"/>
    </row>
    <row r="493353" spans="47:47">
      <c r="AU493353" s="31"/>
    </row>
    <row r="493385" spans="47:47">
      <c r="AU493385" s="31"/>
    </row>
    <row r="493417" spans="47:47">
      <c r="AU493417" s="31"/>
    </row>
    <row r="493449" spans="47:47">
      <c r="AU493449" s="31"/>
    </row>
    <row r="493481" spans="47:47">
      <c r="AU493481" s="31"/>
    </row>
    <row r="493513" spans="47:47">
      <c r="AU493513" s="31"/>
    </row>
    <row r="493545" spans="47:47">
      <c r="AU493545" s="31"/>
    </row>
    <row r="493577" spans="47:47">
      <c r="AU493577" s="31"/>
    </row>
    <row r="493609" spans="47:47">
      <c r="AU493609" s="31"/>
    </row>
    <row r="493641" spans="47:47">
      <c r="AU493641" s="31"/>
    </row>
    <row r="493673" spans="47:47">
      <c r="AU493673" s="31"/>
    </row>
    <row r="493705" spans="47:47">
      <c r="AU493705" s="31"/>
    </row>
    <row r="493737" spans="47:47">
      <c r="AU493737" s="31"/>
    </row>
    <row r="493769" spans="47:47">
      <c r="AU493769" s="31"/>
    </row>
    <row r="493801" spans="47:47">
      <c r="AU493801" s="31"/>
    </row>
    <row r="493833" spans="47:47">
      <c r="AU493833" s="31"/>
    </row>
    <row r="493865" spans="47:47">
      <c r="AU493865" s="31"/>
    </row>
    <row r="493897" spans="47:47">
      <c r="AU493897" s="31"/>
    </row>
    <row r="493929" spans="47:47">
      <c r="AU493929" s="31"/>
    </row>
    <row r="493961" spans="47:47">
      <c r="AU493961" s="31"/>
    </row>
    <row r="493993" spans="47:47">
      <c r="AU493993" s="31"/>
    </row>
    <row r="494025" spans="47:47">
      <c r="AU494025" s="31"/>
    </row>
    <row r="494057" spans="47:47">
      <c r="AU494057" s="31"/>
    </row>
    <row r="494089" spans="47:47">
      <c r="AU494089" s="31"/>
    </row>
    <row r="494121" spans="47:47">
      <c r="AU494121" s="31"/>
    </row>
    <row r="494153" spans="47:47">
      <c r="AU494153" s="31"/>
    </row>
    <row r="494185" spans="47:47">
      <c r="AU494185" s="31"/>
    </row>
    <row r="494217" spans="47:47">
      <c r="AU494217" s="31"/>
    </row>
    <row r="494249" spans="47:47">
      <c r="AU494249" s="31"/>
    </row>
    <row r="494281" spans="47:47">
      <c r="AU494281" s="31"/>
    </row>
    <row r="494313" spans="47:47">
      <c r="AU494313" s="31"/>
    </row>
    <row r="494345" spans="47:47">
      <c r="AU494345" s="31"/>
    </row>
    <row r="494377" spans="47:47">
      <c r="AU494377" s="31"/>
    </row>
    <row r="494409" spans="47:47">
      <c r="AU494409" s="31"/>
    </row>
    <row r="494441" spans="47:47">
      <c r="AU494441" s="31"/>
    </row>
    <row r="494473" spans="47:47">
      <c r="AU494473" s="31"/>
    </row>
    <row r="494505" spans="47:47">
      <c r="AU494505" s="31"/>
    </row>
    <row r="494537" spans="47:47">
      <c r="AU494537" s="31"/>
    </row>
    <row r="494569" spans="47:47">
      <c r="AU494569" s="31"/>
    </row>
    <row r="494601" spans="47:47">
      <c r="AU494601" s="31"/>
    </row>
    <row r="494633" spans="47:47">
      <c r="AU494633" s="31"/>
    </row>
    <row r="494665" spans="47:47">
      <c r="AU494665" s="31"/>
    </row>
    <row r="494697" spans="47:47">
      <c r="AU494697" s="31"/>
    </row>
    <row r="494729" spans="47:47">
      <c r="AU494729" s="31"/>
    </row>
    <row r="494761" spans="47:47">
      <c r="AU494761" s="31"/>
    </row>
    <row r="494793" spans="47:47">
      <c r="AU494793" s="31"/>
    </row>
    <row r="494825" spans="47:47">
      <c r="AU494825" s="31"/>
    </row>
    <row r="494857" spans="47:47">
      <c r="AU494857" s="31"/>
    </row>
    <row r="494889" spans="47:47">
      <c r="AU494889" s="31"/>
    </row>
    <row r="494921" spans="47:47">
      <c r="AU494921" s="31"/>
    </row>
    <row r="494953" spans="47:47">
      <c r="AU494953" s="31"/>
    </row>
    <row r="494985" spans="47:47">
      <c r="AU494985" s="31"/>
    </row>
    <row r="495017" spans="47:47">
      <c r="AU495017" s="31"/>
    </row>
    <row r="495049" spans="47:47">
      <c r="AU495049" s="31"/>
    </row>
    <row r="495081" spans="47:47">
      <c r="AU495081" s="31"/>
    </row>
    <row r="495113" spans="47:47">
      <c r="AU495113" s="31"/>
    </row>
    <row r="495145" spans="47:47">
      <c r="AU495145" s="31"/>
    </row>
    <row r="495177" spans="47:47">
      <c r="AU495177" s="31"/>
    </row>
    <row r="495209" spans="47:47">
      <c r="AU495209" s="31"/>
    </row>
    <row r="495241" spans="47:47">
      <c r="AU495241" s="31"/>
    </row>
    <row r="495273" spans="47:47">
      <c r="AU495273" s="31"/>
    </row>
    <row r="495305" spans="47:47">
      <c r="AU495305" s="31"/>
    </row>
    <row r="495337" spans="47:47">
      <c r="AU495337" s="31"/>
    </row>
    <row r="495369" spans="47:47">
      <c r="AU495369" s="31"/>
    </row>
    <row r="495401" spans="47:47">
      <c r="AU495401" s="31"/>
    </row>
    <row r="495433" spans="47:47">
      <c r="AU495433" s="31"/>
    </row>
    <row r="495465" spans="47:47">
      <c r="AU495465" s="31"/>
    </row>
    <row r="495497" spans="47:47">
      <c r="AU495497" s="31"/>
    </row>
    <row r="495529" spans="47:47">
      <c r="AU495529" s="31"/>
    </row>
    <row r="495561" spans="47:47">
      <c r="AU495561" s="31"/>
    </row>
    <row r="495593" spans="47:47">
      <c r="AU495593" s="31"/>
    </row>
    <row r="495625" spans="47:47">
      <c r="AU495625" s="31"/>
    </row>
    <row r="495657" spans="47:47">
      <c r="AU495657" s="31"/>
    </row>
    <row r="495689" spans="47:47">
      <c r="AU495689" s="31"/>
    </row>
    <row r="495721" spans="47:47">
      <c r="AU495721" s="31"/>
    </row>
    <row r="495753" spans="47:47">
      <c r="AU495753" s="31"/>
    </row>
    <row r="495785" spans="47:47">
      <c r="AU495785" s="31"/>
    </row>
    <row r="495817" spans="47:47">
      <c r="AU495817" s="31"/>
    </row>
    <row r="495849" spans="47:47">
      <c r="AU495849" s="31"/>
    </row>
    <row r="495881" spans="47:47">
      <c r="AU495881" s="31"/>
    </row>
    <row r="495913" spans="47:47">
      <c r="AU495913" s="31"/>
    </row>
    <row r="495945" spans="47:47">
      <c r="AU495945" s="31"/>
    </row>
    <row r="495977" spans="47:47">
      <c r="AU495977" s="31"/>
    </row>
    <row r="496009" spans="47:47">
      <c r="AU496009" s="31"/>
    </row>
    <row r="496041" spans="47:47">
      <c r="AU496041" s="31"/>
    </row>
    <row r="496073" spans="47:47">
      <c r="AU496073" s="31"/>
    </row>
    <row r="496105" spans="47:47">
      <c r="AU496105" s="31"/>
    </row>
    <row r="496137" spans="47:47">
      <c r="AU496137" s="31"/>
    </row>
    <row r="496169" spans="47:47">
      <c r="AU496169" s="31"/>
    </row>
    <row r="496201" spans="47:47">
      <c r="AU496201" s="31"/>
    </row>
    <row r="496233" spans="47:47">
      <c r="AU496233" s="31"/>
    </row>
    <row r="496265" spans="47:47">
      <c r="AU496265" s="31"/>
    </row>
    <row r="496297" spans="47:47">
      <c r="AU496297" s="31"/>
    </row>
    <row r="496329" spans="47:47">
      <c r="AU496329" s="31"/>
    </row>
    <row r="496361" spans="47:47">
      <c r="AU496361" s="31"/>
    </row>
    <row r="496393" spans="47:47">
      <c r="AU496393" s="31"/>
    </row>
    <row r="496425" spans="47:47">
      <c r="AU496425" s="31"/>
    </row>
    <row r="496457" spans="47:47">
      <c r="AU496457" s="31"/>
    </row>
    <row r="496489" spans="47:47">
      <c r="AU496489" s="31"/>
    </row>
    <row r="496521" spans="47:47">
      <c r="AU496521" s="31"/>
    </row>
    <row r="496553" spans="47:47">
      <c r="AU496553" s="31"/>
    </row>
    <row r="496585" spans="47:47">
      <c r="AU496585" s="31"/>
    </row>
    <row r="496617" spans="47:47">
      <c r="AU496617" s="31"/>
    </row>
    <row r="496649" spans="47:47">
      <c r="AU496649" s="31"/>
    </row>
    <row r="496681" spans="47:47">
      <c r="AU496681" s="31"/>
    </row>
    <row r="496713" spans="47:47">
      <c r="AU496713" s="31"/>
    </row>
    <row r="496745" spans="47:47">
      <c r="AU496745" s="31"/>
    </row>
    <row r="496777" spans="47:47">
      <c r="AU496777" s="31"/>
    </row>
    <row r="496809" spans="47:47">
      <c r="AU496809" s="31"/>
    </row>
    <row r="496841" spans="47:47">
      <c r="AU496841" s="31"/>
    </row>
    <row r="496873" spans="47:47">
      <c r="AU496873" s="31"/>
    </row>
    <row r="496905" spans="47:47">
      <c r="AU496905" s="31"/>
    </row>
    <row r="496937" spans="47:47">
      <c r="AU496937" s="31"/>
    </row>
    <row r="496969" spans="47:47">
      <c r="AU496969" s="31"/>
    </row>
    <row r="497001" spans="47:47">
      <c r="AU497001" s="31"/>
    </row>
    <row r="497033" spans="47:47">
      <c r="AU497033" s="31"/>
    </row>
    <row r="497065" spans="47:47">
      <c r="AU497065" s="31"/>
    </row>
    <row r="497097" spans="47:47">
      <c r="AU497097" s="31"/>
    </row>
    <row r="497129" spans="47:47">
      <c r="AU497129" s="31"/>
    </row>
    <row r="497161" spans="47:47">
      <c r="AU497161" s="31"/>
    </row>
    <row r="497193" spans="47:47">
      <c r="AU497193" s="31"/>
    </row>
    <row r="497225" spans="47:47">
      <c r="AU497225" s="31"/>
    </row>
    <row r="497257" spans="47:47">
      <c r="AU497257" s="31"/>
    </row>
    <row r="497289" spans="47:47">
      <c r="AU497289" s="31"/>
    </row>
    <row r="497321" spans="47:47">
      <c r="AU497321" s="31"/>
    </row>
    <row r="497353" spans="47:47">
      <c r="AU497353" s="31"/>
    </row>
    <row r="497385" spans="47:47">
      <c r="AU497385" s="31"/>
    </row>
    <row r="497417" spans="47:47">
      <c r="AU497417" s="31"/>
    </row>
    <row r="497449" spans="47:47">
      <c r="AU497449" s="31"/>
    </row>
    <row r="497481" spans="47:47">
      <c r="AU497481" s="31"/>
    </row>
    <row r="497513" spans="47:47">
      <c r="AU497513" s="31"/>
    </row>
    <row r="497545" spans="47:47">
      <c r="AU497545" s="31"/>
    </row>
    <row r="497577" spans="47:47">
      <c r="AU497577" s="31"/>
    </row>
    <row r="497609" spans="47:47">
      <c r="AU497609" s="31"/>
    </row>
    <row r="497641" spans="47:47">
      <c r="AU497641" s="31"/>
    </row>
    <row r="497673" spans="47:47">
      <c r="AU497673" s="31"/>
    </row>
    <row r="497705" spans="47:47">
      <c r="AU497705" s="31"/>
    </row>
    <row r="497737" spans="47:47">
      <c r="AU497737" s="31"/>
    </row>
    <row r="497769" spans="47:47">
      <c r="AU497769" s="31"/>
    </row>
    <row r="497801" spans="47:47">
      <c r="AU497801" s="31"/>
    </row>
    <row r="497833" spans="47:47">
      <c r="AU497833" s="31"/>
    </row>
    <row r="497865" spans="47:47">
      <c r="AU497865" s="31"/>
    </row>
    <row r="497897" spans="47:47">
      <c r="AU497897" s="31"/>
    </row>
    <row r="497929" spans="47:47">
      <c r="AU497929" s="31"/>
    </row>
    <row r="497961" spans="47:47">
      <c r="AU497961" s="31"/>
    </row>
    <row r="497993" spans="47:47">
      <c r="AU497993" s="31"/>
    </row>
    <row r="498025" spans="47:47">
      <c r="AU498025" s="31"/>
    </row>
    <row r="498057" spans="47:47">
      <c r="AU498057" s="31"/>
    </row>
    <row r="498089" spans="47:47">
      <c r="AU498089" s="31"/>
    </row>
    <row r="498121" spans="47:47">
      <c r="AU498121" s="31"/>
    </row>
    <row r="498153" spans="47:47">
      <c r="AU498153" s="31"/>
    </row>
    <row r="498185" spans="47:47">
      <c r="AU498185" s="31"/>
    </row>
    <row r="498217" spans="47:47">
      <c r="AU498217" s="31"/>
    </row>
    <row r="498249" spans="47:47">
      <c r="AU498249" s="31"/>
    </row>
    <row r="498281" spans="47:47">
      <c r="AU498281" s="31"/>
    </row>
    <row r="498313" spans="47:47">
      <c r="AU498313" s="31"/>
    </row>
    <row r="498345" spans="47:47">
      <c r="AU498345" s="31"/>
    </row>
    <row r="498377" spans="47:47">
      <c r="AU498377" s="31"/>
    </row>
    <row r="498409" spans="47:47">
      <c r="AU498409" s="31"/>
    </row>
    <row r="498441" spans="47:47">
      <c r="AU498441" s="31"/>
    </row>
    <row r="498473" spans="47:47">
      <c r="AU498473" s="31"/>
    </row>
    <row r="498505" spans="47:47">
      <c r="AU498505" s="31"/>
    </row>
    <row r="498537" spans="47:47">
      <c r="AU498537" s="31"/>
    </row>
    <row r="498569" spans="47:47">
      <c r="AU498569" s="31"/>
    </row>
    <row r="498601" spans="47:47">
      <c r="AU498601" s="31"/>
    </row>
    <row r="498633" spans="47:47">
      <c r="AU498633" s="31"/>
    </row>
    <row r="498665" spans="47:47">
      <c r="AU498665" s="31"/>
    </row>
    <row r="498697" spans="47:47">
      <c r="AU498697" s="31"/>
    </row>
    <row r="498729" spans="47:47">
      <c r="AU498729" s="31"/>
    </row>
    <row r="498761" spans="47:47">
      <c r="AU498761" s="31"/>
    </row>
    <row r="498793" spans="47:47">
      <c r="AU498793" s="31"/>
    </row>
    <row r="498825" spans="47:47">
      <c r="AU498825" s="31"/>
    </row>
    <row r="498857" spans="47:47">
      <c r="AU498857" s="31"/>
    </row>
    <row r="498889" spans="47:47">
      <c r="AU498889" s="31"/>
    </row>
    <row r="498921" spans="47:47">
      <c r="AU498921" s="31"/>
    </row>
    <row r="498953" spans="47:47">
      <c r="AU498953" s="31"/>
    </row>
    <row r="498985" spans="47:47">
      <c r="AU498985" s="31"/>
    </row>
    <row r="499017" spans="47:47">
      <c r="AU499017" s="31"/>
    </row>
    <row r="499049" spans="47:47">
      <c r="AU499049" s="31"/>
    </row>
    <row r="499081" spans="47:47">
      <c r="AU499081" s="31"/>
    </row>
    <row r="499113" spans="47:47">
      <c r="AU499113" s="31"/>
    </row>
    <row r="499145" spans="47:47">
      <c r="AU499145" s="31"/>
    </row>
    <row r="499177" spans="47:47">
      <c r="AU499177" s="31"/>
    </row>
    <row r="499209" spans="47:47">
      <c r="AU499209" s="31"/>
    </row>
    <row r="499241" spans="47:47">
      <c r="AU499241" s="31"/>
    </row>
    <row r="499273" spans="47:47">
      <c r="AU499273" s="31"/>
    </row>
    <row r="499305" spans="47:47">
      <c r="AU499305" s="31"/>
    </row>
    <row r="499337" spans="47:47">
      <c r="AU499337" s="31"/>
    </row>
    <row r="499369" spans="47:47">
      <c r="AU499369" s="31"/>
    </row>
    <row r="499401" spans="47:47">
      <c r="AU499401" s="31"/>
    </row>
    <row r="499433" spans="47:47">
      <c r="AU499433" s="31"/>
    </row>
    <row r="499465" spans="47:47">
      <c r="AU499465" s="31"/>
    </row>
    <row r="499497" spans="47:47">
      <c r="AU499497" s="31"/>
    </row>
    <row r="499529" spans="47:47">
      <c r="AU499529" s="31"/>
    </row>
    <row r="499561" spans="47:47">
      <c r="AU499561" s="31"/>
    </row>
    <row r="499593" spans="47:47">
      <c r="AU499593" s="31"/>
    </row>
    <row r="499625" spans="47:47">
      <c r="AU499625" s="31"/>
    </row>
    <row r="499657" spans="47:47">
      <c r="AU499657" s="31"/>
    </row>
    <row r="499689" spans="47:47">
      <c r="AU499689" s="31"/>
    </row>
    <row r="499721" spans="47:47">
      <c r="AU499721" s="31"/>
    </row>
    <row r="499753" spans="47:47">
      <c r="AU499753" s="31"/>
    </row>
    <row r="499785" spans="47:47">
      <c r="AU499785" s="31"/>
    </row>
    <row r="499817" spans="47:47">
      <c r="AU499817" s="31"/>
    </row>
    <row r="499849" spans="47:47">
      <c r="AU499849" s="31"/>
    </row>
    <row r="499881" spans="47:47">
      <c r="AU499881" s="31"/>
    </row>
    <row r="499913" spans="47:47">
      <c r="AU499913" s="31"/>
    </row>
    <row r="499945" spans="47:47">
      <c r="AU499945" s="31"/>
    </row>
    <row r="499977" spans="47:47">
      <c r="AU499977" s="31"/>
    </row>
    <row r="500009" spans="47:47">
      <c r="AU500009" s="31"/>
    </row>
    <row r="500041" spans="47:47">
      <c r="AU500041" s="31"/>
    </row>
    <row r="500073" spans="47:47">
      <c r="AU500073" s="31"/>
    </row>
    <row r="500105" spans="47:47">
      <c r="AU500105" s="31"/>
    </row>
    <row r="500137" spans="47:47">
      <c r="AU500137" s="31"/>
    </row>
    <row r="500169" spans="47:47">
      <c r="AU500169" s="31"/>
    </row>
    <row r="500201" spans="47:47">
      <c r="AU500201" s="31"/>
    </row>
    <row r="500233" spans="47:47">
      <c r="AU500233" s="31"/>
    </row>
    <row r="500265" spans="47:47">
      <c r="AU500265" s="31"/>
    </row>
    <row r="500297" spans="47:47">
      <c r="AU500297" s="31"/>
    </row>
    <row r="500329" spans="47:47">
      <c r="AU500329" s="31"/>
    </row>
    <row r="500361" spans="47:47">
      <c r="AU500361" s="31"/>
    </row>
    <row r="500393" spans="47:47">
      <c r="AU500393" s="31"/>
    </row>
    <row r="500425" spans="47:47">
      <c r="AU500425" s="31"/>
    </row>
    <row r="500457" spans="47:47">
      <c r="AU500457" s="31"/>
    </row>
    <row r="500489" spans="47:47">
      <c r="AU500489" s="31"/>
    </row>
    <row r="500521" spans="47:47">
      <c r="AU500521" s="31"/>
    </row>
    <row r="500553" spans="47:47">
      <c r="AU500553" s="31"/>
    </row>
    <row r="500585" spans="47:47">
      <c r="AU500585" s="31"/>
    </row>
    <row r="500617" spans="47:47">
      <c r="AU500617" s="31"/>
    </row>
    <row r="500649" spans="47:47">
      <c r="AU500649" s="31"/>
    </row>
    <row r="500681" spans="47:47">
      <c r="AU500681" s="31"/>
    </row>
    <row r="500713" spans="47:47">
      <c r="AU500713" s="31"/>
    </row>
    <row r="500745" spans="47:47">
      <c r="AU500745" s="31"/>
    </row>
    <row r="500777" spans="47:47">
      <c r="AU500777" s="31"/>
    </row>
    <row r="500809" spans="47:47">
      <c r="AU500809" s="31"/>
    </row>
    <row r="500841" spans="47:47">
      <c r="AU500841" s="31"/>
    </row>
    <row r="500873" spans="47:47">
      <c r="AU500873" s="31"/>
    </row>
    <row r="500905" spans="47:47">
      <c r="AU500905" s="31"/>
    </row>
    <row r="500937" spans="47:47">
      <c r="AU500937" s="31"/>
    </row>
    <row r="500969" spans="47:47">
      <c r="AU500969" s="31"/>
    </row>
    <row r="501001" spans="47:47">
      <c r="AU501001" s="31"/>
    </row>
    <row r="501033" spans="47:47">
      <c r="AU501033" s="31"/>
    </row>
    <row r="501065" spans="47:47">
      <c r="AU501065" s="31"/>
    </row>
    <row r="501097" spans="47:47">
      <c r="AU501097" s="31"/>
    </row>
    <row r="501129" spans="47:47">
      <c r="AU501129" s="31"/>
    </row>
    <row r="501161" spans="47:47">
      <c r="AU501161" s="31"/>
    </row>
    <row r="501193" spans="47:47">
      <c r="AU501193" s="31"/>
    </row>
    <row r="501225" spans="47:47">
      <c r="AU501225" s="31"/>
    </row>
    <row r="501257" spans="47:47">
      <c r="AU501257" s="31"/>
    </row>
    <row r="501289" spans="47:47">
      <c r="AU501289" s="31"/>
    </row>
    <row r="501321" spans="47:47">
      <c r="AU501321" s="31"/>
    </row>
    <row r="501353" spans="47:47">
      <c r="AU501353" s="31"/>
    </row>
    <row r="501385" spans="47:47">
      <c r="AU501385" s="31"/>
    </row>
    <row r="501417" spans="47:47">
      <c r="AU501417" s="31"/>
    </row>
    <row r="501449" spans="47:47">
      <c r="AU501449" s="31"/>
    </row>
    <row r="501481" spans="47:47">
      <c r="AU501481" s="31"/>
    </row>
    <row r="501513" spans="47:47">
      <c r="AU501513" s="31"/>
    </row>
    <row r="501545" spans="47:47">
      <c r="AU501545" s="31"/>
    </row>
    <row r="501577" spans="47:47">
      <c r="AU501577" s="31"/>
    </row>
    <row r="501609" spans="47:47">
      <c r="AU501609" s="31"/>
    </row>
    <row r="501641" spans="47:47">
      <c r="AU501641" s="31"/>
    </row>
    <row r="501673" spans="47:47">
      <c r="AU501673" s="31"/>
    </row>
    <row r="501705" spans="47:47">
      <c r="AU501705" s="31"/>
    </row>
    <row r="501737" spans="47:47">
      <c r="AU501737" s="31"/>
    </row>
    <row r="501769" spans="47:47">
      <c r="AU501769" s="31"/>
    </row>
    <row r="501801" spans="47:47">
      <c r="AU501801" s="31"/>
    </row>
    <row r="501833" spans="47:47">
      <c r="AU501833" s="31"/>
    </row>
    <row r="501865" spans="47:47">
      <c r="AU501865" s="31"/>
    </row>
    <row r="501897" spans="47:47">
      <c r="AU501897" s="31"/>
    </row>
    <row r="501929" spans="47:47">
      <c r="AU501929" s="31"/>
    </row>
    <row r="501961" spans="47:47">
      <c r="AU501961" s="31"/>
    </row>
    <row r="501993" spans="47:47">
      <c r="AU501993" s="31"/>
    </row>
    <row r="502025" spans="47:47">
      <c r="AU502025" s="31"/>
    </row>
    <row r="502057" spans="47:47">
      <c r="AU502057" s="31"/>
    </row>
    <row r="502089" spans="47:47">
      <c r="AU502089" s="31"/>
    </row>
    <row r="502121" spans="47:47">
      <c r="AU502121" s="31"/>
    </row>
    <row r="502153" spans="47:47">
      <c r="AU502153" s="31"/>
    </row>
    <row r="502185" spans="47:47">
      <c r="AU502185" s="31"/>
    </row>
    <row r="502217" spans="47:47">
      <c r="AU502217" s="31"/>
    </row>
    <row r="502249" spans="47:47">
      <c r="AU502249" s="31"/>
    </row>
    <row r="502281" spans="47:47">
      <c r="AU502281" s="31"/>
    </row>
    <row r="502313" spans="47:47">
      <c r="AU502313" s="31"/>
    </row>
    <row r="502345" spans="47:47">
      <c r="AU502345" s="31"/>
    </row>
    <row r="502377" spans="47:47">
      <c r="AU502377" s="31"/>
    </row>
    <row r="502409" spans="47:47">
      <c r="AU502409" s="31"/>
    </row>
    <row r="502441" spans="47:47">
      <c r="AU502441" s="31"/>
    </row>
    <row r="502473" spans="47:47">
      <c r="AU502473" s="31"/>
    </row>
    <row r="502505" spans="47:47">
      <c r="AU502505" s="31"/>
    </row>
    <row r="502537" spans="47:47">
      <c r="AU502537" s="31"/>
    </row>
    <row r="502569" spans="47:47">
      <c r="AU502569" s="31"/>
    </row>
    <row r="502601" spans="47:47">
      <c r="AU502601" s="31"/>
    </row>
    <row r="502633" spans="47:47">
      <c r="AU502633" s="31"/>
    </row>
    <row r="502665" spans="47:47">
      <c r="AU502665" s="31"/>
    </row>
    <row r="502697" spans="47:47">
      <c r="AU502697" s="31"/>
    </row>
    <row r="502729" spans="47:47">
      <c r="AU502729" s="31"/>
    </row>
    <row r="502761" spans="47:47">
      <c r="AU502761" s="31"/>
    </row>
    <row r="502793" spans="47:47">
      <c r="AU502793" s="31"/>
    </row>
    <row r="502825" spans="47:47">
      <c r="AU502825" s="31"/>
    </row>
    <row r="502857" spans="47:47">
      <c r="AU502857" s="31"/>
    </row>
    <row r="502889" spans="47:47">
      <c r="AU502889" s="31"/>
    </row>
    <row r="502921" spans="47:47">
      <c r="AU502921" s="31"/>
    </row>
    <row r="502953" spans="47:47">
      <c r="AU502953" s="31"/>
    </row>
    <row r="502985" spans="47:47">
      <c r="AU502985" s="31"/>
    </row>
    <row r="503017" spans="47:47">
      <c r="AU503017" s="31"/>
    </row>
    <row r="503049" spans="47:47">
      <c r="AU503049" s="31"/>
    </row>
    <row r="503081" spans="47:47">
      <c r="AU503081" s="31"/>
    </row>
    <row r="503113" spans="47:47">
      <c r="AU503113" s="31"/>
    </row>
    <row r="503145" spans="47:47">
      <c r="AU503145" s="31"/>
    </row>
    <row r="503177" spans="47:47">
      <c r="AU503177" s="31"/>
    </row>
    <row r="503209" spans="47:47">
      <c r="AU503209" s="31"/>
    </row>
    <row r="503241" spans="47:47">
      <c r="AU503241" s="31"/>
    </row>
    <row r="503273" spans="47:47">
      <c r="AU503273" s="31"/>
    </row>
    <row r="503305" spans="47:47">
      <c r="AU503305" s="31"/>
    </row>
    <row r="503337" spans="47:47">
      <c r="AU503337" s="31"/>
    </row>
    <row r="503369" spans="47:47">
      <c r="AU503369" s="31"/>
    </row>
    <row r="503401" spans="47:47">
      <c r="AU503401" s="31"/>
    </row>
    <row r="503433" spans="47:47">
      <c r="AU503433" s="31"/>
    </row>
    <row r="503465" spans="47:47">
      <c r="AU503465" s="31"/>
    </row>
    <row r="503497" spans="47:47">
      <c r="AU503497" s="31"/>
    </row>
    <row r="503529" spans="47:47">
      <c r="AU503529" s="31"/>
    </row>
    <row r="503561" spans="47:47">
      <c r="AU503561" s="31"/>
    </row>
    <row r="503593" spans="47:47">
      <c r="AU503593" s="31"/>
    </row>
    <row r="503625" spans="47:47">
      <c r="AU503625" s="31"/>
    </row>
    <row r="503657" spans="47:47">
      <c r="AU503657" s="31"/>
    </row>
    <row r="503689" spans="47:47">
      <c r="AU503689" s="31"/>
    </row>
    <row r="503721" spans="47:47">
      <c r="AU503721" s="31"/>
    </row>
    <row r="503753" spans="47:47">
      <c r="AU503753" s="31"/>
    </row>
    <row r="503785" spans="47:47">
      <c r="AU503785" s="31"/>
    </row>
    <row r="503817" spans="47:47">
      <c r="AU503817" s="31"/>
    </row>
    <row r="503849" spans="47:47">
      <c r="AU503849" s="31"/>
    </row>
    <row r="503881" spans="47:47">
      <c r="AU503881" s="31"/>
    </row>
    <row r="503913" spans="47:47">
      <c r="AU503913" s="31"/>
    </row>
    <row r="503945" spans="47:47">
      <c r="AU503945" s="31"/>
    </row>
    <row r="503977" spans="47:47">
      <c r="AU503977" s="31"/>
    </row>
    <row r="504009" spans="47:47">
      <c r="AU504009" s="31"/>
    </row>
    <row r="504041" spans="47:47">
      <c r="AU504041" s="31"/>
    </row>
    <row r="504073" spans="47:47">
      <c r="AU504073" s="31"/>
    </row>
    <row r="504105" spans="47:47">
      <c r="AU504105" s="31"/>
    </row>
    <row r="504137" spans="47:47">
      <c r="AU504137" s="31"/>
    </row>
    <row r="504169" spans="47:47">
      <c r="AU504169" s="31"/>
    </row>
    <row r="504201" spans="47:47">
      <c r="AU504201" s="31"/>
    </row>
    <row r="504233" spans="47:47">
      <c r="AU504233" s="31"/>
    </row>
    <row r="504265" spans="47:47">
      <c r="AU504265" s="31"/>
    </row>
    <row r="504297" spans="47:47">
      <c r="AU504297" s="31"/>
    </row>
    <row r="504329" spans="47:47">
      <c r="AU504329" s="31"/>
    </row>
    <row r="504361" spans="47:47">
      <c r="AU504361" s="31"/>
    </row>
    <row r="504393" spans="47:47">
      <c r="AU504393" s="31"/>
    </row>
    <row r="504425" spans="47:47">
      <c r="AU504425" s="31"/>
    </row>
    <row r="504457" spans="47:47">
      <c r="AU504457" s="31"/>
    </row>
    <row r="504489" spans="47:47">
      <c r="AU504489" s="31"/>
    </row>
    <row r="504521" spans="47:47">
      <c r="AU504521" s="31"/>
    </row>
    <row r="504553" spans="47:47">
      <c r="AU504553" s="31"/>
    </row>
    <row r="504585" spans="47:47">
      <c r="AU504585" s="31"/>
    </row>
    <row r="504617" spans="47:47">
      <c r="AU504617" s="31"/>
    </row>
    <row r="504649" spans="47:47">
      <c r="AU504649" s="31"/>
    </row>
    <row r="504681" spans="47:47">
      <c r="AU504681" s="31"/>
    </row>
    <row r="504713" spans="47:47">
      <c r="AU504713" s="31"/>
    </row>
    <row r="504745" spans="47:47">
      <c r="AU504745" s="31"/>
    </row>
    <row r="504777" spans="47:47">
      <c r="AU504777" s="31"/>
    </row>
    <row r="504809" spans="47:47">
      <c r="AU504809" s="31"/>
    </row>
    <row r="504841" spans="47:47">
      <c r="AU504841" s="31"/>
    </row>
    <row r="504873" spans="47:47">
      <c r="AU504873" s="31"/>
    </row>
    <row r="504905" spans="47:47">
      <c r="AU504905" s="31"/>
    </row>
    <row r="504937" spans="47:47">
      <c r="AU504937" s="31"/>
    </row>
    <row r="504969" spans="47:47">
      <c r="AU504969" s="31"/>
    </row>
    <row r="505001" spans="47:47">
      <c r="AU505001" s="31"/>
    </row>
    <row r="505033" spans="47:47">
      <c r="AU505033" s="31"/>
    </row>
    <row r="505065" spans="47:47">
      <c r="AU505065" s="31"/>
    </row>
    <row r="505097" spans="47:47">
      <c r="AU505097" s="31"/>
    </row>
    <row r="505129" spans="47:47">
      <c r="AU505129" s="31"/>
    </row>
    <row r="505161" spans="47:47">
      <c r="AU505161" s="31"/>
    </row>
    <row r="505193" spans="47:47">
      <c r="AU505193" s="31"/>
    </row>
    <row r="505225" spans="47:47">
      <c r="AU505225" s="31"/>
    </row>
    <row r="505257" spans="47:47">
      <c r="AU505257" s="31"/>
    </row>
    <row r="505289" spans="47:47">
      <c r="AU505289" s="31"/>
    </row>
    <row r="505321" spans="47:47">
      <c r="AU505321" s="31"/>
    </row>
    <row r="505353" spans="47:47">
      <c r="AU505353" s="31"/>
    </row>
    <row r="505385" spans="47:47">
      <c r="AU505385" s="31"/>
    </row>
    <row r="505417" spans="47:47">
      <c r="AU505417" s="31"/>
    </row>
    <row r="505449" spans="47:47">
      <c r="AU505449" s="31"/>
    </row>
    <row r="505481" spans="47:47">
      <c r="AU505481" s="31"/>
    </row>
    <row r="505513" spans="47:47">
      <c r="AU505513" s="31"/>
    </row>
    <row r="505545" spans="47:47">
      <c r="AU505545" s="31"/>
    </row>
    <row r="505577" spans="47:47">
      <c r="AU505577" s="31"/>
    </row>
    <row r="505609" spans="47:47">
      <c r="AU505609" s="31"/>
    </row>
    <row r="505641" spans="47:47">
      <c r="AU505641" s="31"/>
    </row>
    <row r="505673" spans="47:47">
      <c r="AU505673" s="31"/>
    </row>
    <row r="505705" spans="47:47">
      <c r="AU505705" s="31"/>
    </row>
    <row r="505737" spans="47:47">
      <c r="AU505737" s="31"/>
    </row>
    <row r="505769" spans="47:47">
      <c r="AU505769" s="31"/>
    </row>
    <row r="505801" spans="47:47">
      <c r="AU505801" s="31"/>
    </row>
    <row r="505833" spans="47:47">
      <c r="AU505833" s="31"/>
    </row>
    <row r="505865" spans="47:47">
      <c r="AU505865" s="31"/>
    </row>
    <row r="505897" spans="47:47">
      <c r="AU505897" s="31"/>
    </row>
    <row r="505929" spans="47:47">
      <c r="AU505929" s="31"/>
    </row>
    <row r="505961" spans="47:47">
      <c r="AU505961" s="31"/>
    </row>
    <row r="505993" spans="47:47">
      <c r="AU505993" s="31"/>
    </row>
    <row r="506025" spans="47:47">
      <c r="AU506025" s="31"/>
    </row>
    <row r="506057" spans="47:47">
      <c r="AU506057" s="31"/>
    </row>
    <row r="506089" spans="47:47">
      <c r="AU506089" s="31"/>
    </row>
    <row r="506121" spans="47:47">
      <c r="AU506121" s="31"/>
    </row>
    <row r="506153" spans="47:47">
      <c r="AU506153" s="31"/>
    </row>
    <row r="506185" spans="47:47">
      <c r="AU506185" s="31"/>
    </row>
    <row r="506217" spans="47:47">
      <c r="AU506217" s="31"/>
    </row>
    <row r="506249" spans="47:47">
      <c r="AU506249" s="31"/>
    </row>
    <row r="506281" spans="47:47">
      <c r="AU506281" s="31"/>
    </row>
    <row r="506313" spans="47:47">
      <c r="AU506313" s="31"/>
    </row>
    <row r="506345" spans="47:47">
      <c r="AU506345" s="31"/>
    </row>
    <row r="506377" spans="47:47">
      <c r="AU506377" s="31"/>
    </row>
    <row r="506409" spans="47:47">
      <c r="AU506409" s="31"/>
    </row>
    <row r="506441" spans="47:47">
      <c r="AU506441" s="31"/>
    </row>
    <row r="506473" spans="47:47">
      <c r="AU506473" s="31"/>
    </row>
    <row r="506505" spans="47:47">
      <c r="AU506505" s="31"/>
    </row>
    <row r="506537" spans="47:47">
      <c r="AU506537" s="31"/>
    </row>
    <row r="506569" spans="47:47">
      <c r="AU506569" s="31"/>
    </row>
    <row r="506601" spans="47:47">
      <c r="AU506601" s="31"/>
    </row>
    <row r="506633" spans="47:47">
      <c r="AU506633" s="31"/>
    </row>
    <row r="506665" spans="47:47">
      <c r="AU506665" s="31"/>
    </row>
    <row r="506697" spans="47:47">
      <c r="AU506697" s="31"/>
    </row>
    <row r="506729" spans="47:47">
      <c r="AU506729" s="31"/>
    </row>
    <row r="506761" spans="47:47">
      <c r="AU506761" s="31"/>
    </row>
    <row r="506793" spans="47:47">
      <c r="AU506793" s="31"/>
    </row>
    <row r="506825" spans="47:47">
      <c r="AU506825" s="31"/>
    </row>
    <row r="506857" spans="47:47">
      <c r="AU506857" s="31"/>
    </row>
    <row r="506889" spans="47:47">
      <c r="AU506889" s="31"/>
    </row>
    <row r="506921" spans="47:47">
      <c r="AU506921" s="31"/>
    </row>
    <row r="506953" spans="47:47">
      <c r="AU506953" s="31"/>
    </row>
    <row r="506985" spans="47:47">
      <c r="AU506985" s="31"/>
    </row>
    <row r="507017" spans="47:47">
      <c r="AU507017" s="31"/>
    </row>
    <row r="507049" spans="47:47">
      <c r="AU507049" s="31"/>
    </row>
    <row r="507081" spans="47:47">
      <c r="AU507081" s="31"/>
    </row>
    <row r="507113" spans="47:47">
      <c r="AU507113" s="31"/>
    </row>
    <row r="507145" spans="47:47">
      <c r="AU507145" s="31"/>
    </row>
    <row r="507177" spans="47:47">
      <c r="AU507177" s="31"/>
    </row>
    <row r="507209" spans="47:47">
      <c r="AU507209" s="31"/>
    </row>
    <row r="507241" spans="47:47">
      <c r="AU507241" s="31"/>
    </row>
    <row r="507273" spans="47:47">
      <c r="AU507273" s="31"/>
    </row>
    <row r="507305" spans="47:47">
      <c r="AU507305" s="31"/>
    </row>
    <row r="507337" spans="47:47">
      <c r="AU507337" s="31"/>
    </row>
    <row r="507369" spans="47:47">
      <c r="AU507369" s="31"/>
    </row>
    <row r="507401" spans="47:47">
      <c r="AU507401" s="31"/>
    </row>
    <row r="507433" spans="47:47">
      <c r="AU507433" s="31"/>
    </row>
    <row r="507465" spans="47:47">
      <c r="AU507465" s="31"/>
    </row>
    <row r="507497" spans="47:47">
      <c r="AU507497" s="31"/>
    </row>
    <row r="507529" spans="47:47">
      <c r="AU507529" s="31"/>
    </row>
    <row r="507561" spans="47:47">
      <c r="AU507561" s="31"/>
    </row>
    <row r="507593" spans="47:47">
      <c r="AU507593" s="31"/>
    </row>
    <row r="507625" spans="47:47">
      <c r="AU507625" s="31"/>
    </row>
    <row r="507657" spans="47:47">
      <c r="AU507657" s="31"/>
    </row>
    <row r="507689" spans="47:47">
      <c r="AU507689" s="31"/>
    </row>
    <row r="507721" spans="47:47">
      <c r="AU507721" s="31"/>
    </row>
    <row r="507753" spans="47:47">
      <c r="AU507753" s="31"/>
    </row>
    <row r="507785" spans="47:47">
      <c r="AU507785" s="31"/>
    </row>
    <row r="507817" spans="47:47">
      <c r="AU507817" s="31"/>
    </row>
    <row r="507849" spans="47:47">
      <c r="AU507849" s="31"/>
    </row>
    <row r="507881" spans="47:47">
      <c r="AU507881" s="31"/>
    </row>
    <row r="507913" spans="47:47">
      <c r="AU507913" s="31"/>
    </row>
    <row r="507945" spans="47:47">
      <c r="AU507945" s="31"/>
    </row>
    <row r="507977" spans="47:47">
      <c r="AU507977" s="31"/>
    </row>
    <row r="508009" spans="47:47">
      <c r="AU508009" s="31"/>
    </row>
    <row r="508041" spans="47:47">
      <c r="AU508041" s="31"/>
    </row>
    <row r="508073" spans="47:47">
      <c r="AU508073" s="31"/>
    </row>
    <row r="508105" spans="47:47">
      <c r="AU508105" s="31"/>
    </row>
    <row r="508137" spans="47:47">
      <c r="AU508137" s="31"/>
    </row>
    <row r="508169" spans="47:47">
      <c r="AU508169" s="31"/>
    </row>
    <row r="508201" spans="47:47">
      <c r="AU508201" s="31"/>
    </row>
    <row r="508233" spans="47:47">
      <c r="AU508233" s="31"/>
    </row>
    <row r="508265" spans="47:47">
      <c r="AU508265" s="31"/>
    </row>
    <row r="508297" spans="47:47">
      <c r="AU508297" s="31"/>
    </row>
    <row r="508329" spans="47:47">
      <c r="AU508329" s="31"/>
    </row>
    <row r="508361" spans="47:47">
      <c r="AU508361" s="31"/>
    </row>
    <row r="508393" spans="47:47">
      <c r="AU508393" s="31"/>
    </row>
    <row r="508425" spans="47:47">
      <c r="AU508425" s="31"/>
    </row>
    <row r="508457" spans="47:47">
      <c r="AU508457" s="31"/>
    </row>
    <row r="508489" spans="47:47">
      <c r="AU508489" s="31"/>
    </row>
    <row r="508521" spans="47:47">
      <c r="AU508521" s="31"/>
    </row>
    <row r="508553" spans="47:47">
      <c r="AU508553" s="31"/>
    </row>
    <row r="508585" spans="47:47">
      <c r="AU508585" s="31"/>
    </row>
    <row r="508617" spans="47:47">
      <c r="AU508617" s="31"/>
    </row>
    <row r="508649" spans="47:47">
      <c r="AU508649" s="31"/>
    </row>
    <row r="508681" spans="47:47">
      <c r="AU508681" s="31"/>
    </row>
    <row r="508713" spans="47:47">
      <c r="AU508713" s="31"/>
    </row>
    <row r="508745" spans="47:47">
      <c r="AU508745" s="31"/>
    </row>
    <row r="508777" spans="47:47">
      <c r="AU508777" s="31"/>
    </row>
    <row r="508809" spans="47:47">
      <c r="AU508809" s="31"/>
    </row>
    <row r="508841" spans="47:47">
      <c r="AU508841" s="31"/>
    </row>
    <row r="508873" spans="47:47">
      <c r="AU508873" s="31"/>
    </row>
    <row r="508905" spans="47:47">
      <c r="AU508905" s="31"/>
    </row>
    <row r="508937" spans="47:47">
      <c r="AU508937" s="31"/>
    </row>
    <row r="508969" spans="47:47">
      <c r="AU508969" s="31"/>
    </row>
    <row r="509001" spans="47:47">
      <c r="AU509001" s="31"/>
    </row>
    <row r="509033" spans="47:47">
      <c r="AU509033" s="31"/>
    </row>
    <row r="509065" spans="47:47">
      <c r="AU509065" s="31"/>
    </row>
    <row r="509097" spans="47:47">
      <c r="AU509097" s="31"/>
    </row>
    <row r="509129" spans="47:47">
      <c r="AU509129" s="31"/>
    </row>
    <row r="509161" spans="47:47">
      <c r="AU509161" s="31"/>
    </row>
    <row r="509193" spans="47:47">
      <c r="AU509193" s="31"/>
    </row>
    <row r="509225" spans="47:47">
      <c r="AU509225" s="31"/>
    </row>
    <row r="509257" spans="47:47">
      <c r="AU509257" s="31"/>
    </row>
    <row r="509289" spans="47:47">
      <c r="AU509289" s="31"/>
    </row>
    <row r="509321" spans="47:47">
      <c r="AU509321" s="31"/>
    </row>
    <row r="509353" spans="47:47">
      <c r="AU509353" s="31"/>
    </row>
    <row r="509385" spans="47:47">
      <c r="AU509385" s="31"/>
    </row>
    <row r="509417" spans="47:47">
      <c r="AU509417" s="31"/>
    </row>
    <row r="509449" spans="47:47">
      <c r="AU509449" s="31"/>
    </row>
    <row r="509481" spans="47:47">
      <c r="AU509481" s="31"/>
    </row>
    <row r="509513" spans="47:47">
      <c r="AU509513" s="31"/>
    </row>
    <row r="509545" spans="47:47">
      <c r="AU509545" s="31"/>
    </row>
    <row r="509577" spans="47:47">
      <c r="AU509577" s="31"/>
    </row>
    <row r="509609" spans="47:47">
      <c r="AU509609" s="31"/>
    </row>
    <row r="509641" spans="47:47">
      <c r="AU509641" s="31"/>
    </row>
    <row r="509673" spans="47:47">
      <c r="AU509673" s="31"/>
    </row>
    <row r="509705" spans="47:47">
      <c r="AU509705" s="31"/>
    </row>
    <row r="509737" spans="47:47">
      <c r="AU509737" s="31"/>
    </row>
    <row r="509769" spans="47:47">
      <c r="AU509769" s="31"/>
    </row>
    <row r="509801" spans="47:47">
      <c r="AU509801" s="31"/>
    </row>
    <row r="509833" spans="47:47">
      <c r="AU509833" s="31"/>
    </row>
    <row r="509865" spans="47:47">
      <c r="AU509865" s="31"/>
    </row>
    <row r="509897" spans="47:47">
      <c r="AU509897" s="31"/>
    </row>
    <row r="509929" spans="47:47">
      <c r="AU509929" s="31"/>
    </row>
    <row r="509961" spans="47:47">
      <c r="AU509961" s="31"/>
    </row>
    <row r="509993" spans="47:47">
      <c r="AU509993" s="31"/>
    </row>
    <row r="510025" spans="47:47">
      <c r="AU510025" s="31"/>
    </row>
    <row r="510057" spans="47:47">
      <c r="AU510057" s="31"/>
    </row>
    <row r="510089" spans="47:47">
      <c r="AU510089" s="31"/>
    </row>
    <row r="510121" spans="47:47">
      <c r="AU510121" s="31"/>
    </row>
    <row r="510153" spans="47:47">
      <c r="AU510153" s="31"/>
    </row>
    <row r="510185" spans="47:47">
      <c r="AU510185" s="31"/>
    </row>
    <row r="510217" spans="47:47">
      <c r="AU510217" s="31"/>
    </row>
    <row r="510249" spans="47:47">
      <c r="AU510249" s="31"/>
    </row>
    <row r="510281" spans="47:47">
      <c r="AU510281" s="31"/>
    </row>
    <row r="510313" spans="47:47">
      <c r="AU510313" s="31"/>
    </row>
    <row r="510345" spans="47:47">
      <c r="AU510345" s="31"/>
    </row>
    <row r="510377" spans="47:47">
      <c r="AU510377" s="31"/>
    </row>
    <row r="510409" spans="47:47">
      <c r="AU510409" s="31"/>
    </row>
    <row r="510441" spans="47:47">
      <c r="AU510441" s="31"/>
    </row>
    <row r="510473" spans="47:47">
      <c r="AU510473" s="31"/>
    </row>
    <row r="510505" spans="47:47">
      <c r="AU510505" s="31"/>
    </row>
    <row r="510537" spans="47:47">
      <c r="AU510537" s="31"/>
    </row>
    <row r="510569" spans="47:47">
      <c r="AU510569" s="31"/>
    </row>
    <row r="510601" spans="47:47">
      <c r="AU510601" s="31"/>
    </row>
    <row r="510633" spans="47:47">
      <c r="AU510633" s="31"/>
    </row>
    <row r="510665" spans="47:47">
      <c r="AU510665" s="31"/>
    </row>
    <row r="510697" spans="47:47">
      <c r="AU510697" s="31"/>
    </row>
    <row r="510729" spans="47:47">
      <c r="AU510729" s="31"/>
    </row>
    <row r="510761" spans="47:47">
      <c r="AU510761" s="31"/>
    </row>
    <row r="510793" spans="47:47">
      <c r="AU510793" s="31"/>
    </row>
    <row r="510825" spans="47:47">
      <c r="AU510825" s="31"/>
    </row>
    <row r="510857" spans="47:47">
      <c r="AU510857" s="31"/>
    </row>
    <row r="510889" spans="47:47">
      <c r="AU510889" s="31"/>
    </row>
    <row r="510921" spans="47:47">
      <c r="AU510921" s="31"/>
    </row>
    <row r="510953" spans="47:47">
      <c r="AU510953" s="31"/>
    </row>
    <row r="510985" spans="47:47">
      <c r="AU510985" s="31"/>
    </row>
    <row r="511017" spans="47:47">
      <c r="AU511017" s="31"/>
    </row>
    <row r="511049" spans="47:47">
      <c r="AU511049" s="31"/>
    </row>
    <row r="511081" spans="47:47">
      <c r="AU511081" s="31"/>
    </row>
    <row r="511113" spans="47:47">
      <c r="AU511113" s="31"/>
    </row>
    <row r="511145" spans="47:47">
      <c r="AU511145" s="31"/>
    </row>
    <row r="511177" spans="47:47">
      <c r="AU511177" s="31"/>
    </row>
    <row r="511209" spans="47:47">
      <c r="AU511209" s="31"/>
    </row>
    <row r="511241" spans="47:47">
      <c r="AU511241" s="31"/>
    </row>
    <row r="511273" spans="47:47">
      <c r="AU511273" s="31"/>
    </row>
    <row r="511305" spans="47:47">
      <c r="AU511305" s="31"/>
    </row>
    <row r="511337" spans="47:47">
      <c r="AU511337" s="31"/>
    </row>
    <row r="511369" spans="47:47">
      <c r="AU511369" s="31"/>
    </row>
    <row r="511401" spans="47:47">
      <c r="AU511401" s="31"/>
    </row>
    <row r="511433" spans="47:47">
      <c r="AU511433" s="31"/>
    </row>
    <row r="511465" spans="47:47">
      <c r="AU511465" s="31"/>
    </row>
    <row r="511497" spans="47:47">
      <c r="AU511497" s="31"/>
    </row>
    <row r="511529" spans="47:47">
      <c r="AU511529" s="31"/>
    </row>
    <row r="511561" spans="47:47">
      <c r="AU511561" s="31"/>
    </row>
    <row r="511593" spans="47:47">
      <c r="AU511593" s="31"/>
    </row>
    <row r="511625" spans="47:47">
      <c r="AU511625" s="31"/>
    </row>
    <row r="511657" spans="47:47">
      <c r="AU511657" s="31"/>
    </row>
    <row r="511689" spans="47:47">
      <c r="AU511689" s="31"/>
    </row>
    <row r="511721" spans="47:47">
      <c r="AU511721" s="31"/>
    </row>
    <row r="511753" spans="47:47">
      <c r="AU511753" s="31"/>
    </row>
    <row r="511785" spans="47:47">
      <c r="AU511785" s="31"/>
    </row>
    <row r="511817" spans="47:47">
      <c r="AU511817" s="31"/>
    </row>
    <row r="511849" spans="47:47">
      <c r="AU511849" s="31"/>
    </row>
    <row r="511881" spans="47:47">
      <c r="AU511881" s="31"/>
    </row>
    <row r="511913" spans="47:47">
      <c r="AU511913" s="31"/>
    </row>
    <row r="511945" spans="47:47">
      <c r="AU511945" s="31"/>
    </row>
    <row r="511977" spans="47:47">
      <c r="AU511977" s="31"/>
    </row>
    <row r="512009" spans="47:47">
      <c r="AU512009" s="31"/>
    </row>
    <row r="512041" spans="47:47">
      <c r="AU512041" s="31"/>
    </row>
    <row r="512073" spans="47:47">
      <c r="AU512073" s="31"/>
    </row>
    <row r="512105" spans="47:47">
      <c r="AU512105" s="31"/>
    </row>
    <row r="512137" spans="47:47">
      <c r="AU512137" s="31"/>
    </row>
    <row r="512169" spans="47:47">
      <c r="AU512169" s="31"/>
    </row>
    <row r="512201" spans="47:47">
      <c r="AU512201" s="31"/>
    </row>
    <row r="512233" spans="47:47">
      <c r="AU512233" s="31"/>
    </row>
    <row r="512265" spans="47:47">
      <c r="AU512265" s="31"/>
    </row>
    <row r="512297" spans="47:47">
      <c r="AU512297" s="31"/>
    </row>
    <row r="512329" spans="47:47">
      <c r="AU512329" s="31"/>
    </row>
    <row r="512361" spans="47:47">
      <c r="AU512361" s="31"/>
    </row>
    <row r="512393" spans="47:47">
      <c r="AU512393" s="31"/>
    </row>
    <row r="512425" spans="47:47">
      <c r="AU512425" s="31"/>
    </row>
    <row r="512457" spans="47:47">
      <c r="AU512457" s="31"/>
    </row>
    <row r="512489" spans="47:47">
      <c r="AU512489" s="31"/>
    </row>
    <row r="512521" spans="47:47">
      <c r="AU512521" s="31"/>
    </row>
    <row r="512553" spans="47:47">
      <c r="AU512553" s="31"/>
    </row>
    <row r="512585" spans="47:47">
      <c r="AU512585" s="31"/>
    </row>
    <row r="512617" spans="47:47">
      <c r="AU512617" s="31"/>
    </row>
    <row r="512649" spans="47:47">
      <c r="AU512649" s="31"/>
    </row>
    <row r="512681" spans="47:47">
      <c r="AU512681" s="31"/>
    </row>
    <row r="512713" spans="47:47">
      <c r="AU512713" s="31"/>
    </row>
    <row r="512745" spans="47:47">
      <c r="AU512745" s="31"/>
    </row>
    <row r="512777" spans="47:47">
      <c r="AU512777" s="31"/>
    </row>
    <row r="512809" spans="47:47">
      <c r="AU512809" s="31"/>
    </row>
    <row r="512841" spans="47:47">
      <c r="AU512841" s="31"/>
    </row>
    <row r="512873" spans="47:47">
      <c r="AU512873" s="31"/>
    </row>
    <row r="512905" spans="47:47">
      <c r="AU512905" s="31"/>
    </row>
    <row r="512937" spans="47:47">
      <c r="AU512937" s="31"/>
    </row>
    <row r="512969" spans="47:47">
      <c r="AU512969" s="31"/>
    </row>
    <row r="513001" spans="47:47">
      <c r="AU513001" s="31"/>
    </row>
    <row r="513033" spans="47:47">
      <c r="AU513033" s="31"/>
    </row>
    <row r="513065" spans="47:47">
      <c r="AU513065" s="31"/>
    </row>
    <row r="513097" spans="47:47">
      <c r="AU513097" s="31"/>
    </row>
    <row r="513129" spans="47:47">
      <c r="AU513129" s="31"/>
    </row>
    <row r="513161" spans="47:47">
      <c r="AU513161" s="31"/>
    </row>
    <row r="513193" spans="47:47">
      <c r="AU513193" s="31"/>
    </row>
    <row r="513225" spans="47:47">
      <c r="AU513225" s="31"/>
    </row>
    <row r="513257" spans="47:47">
      <c r="AU513257" s="31"/>
    </row>
    <row r="513289" spans="47:47">
      <c r="AU513289" s="31"/>
    </row>
    <row r="513321" spans="47:47">
      <c r="AU513321" s="31"/>
    </row>
    <row r="513353" spans="47:47">
      <c r="AU513353" s="31"/>
    </row>
    <row r="513385" spans="47:47">
      <c r="AU513385" s="31"/>
    </row>
    <row r="513417" spans="47:47">
      <c r="AU513417" s="31"/>
    </row>
    <row r="513449" spans="47:47">
      <c r="AU513449" s="31"/>
    </row>
    <row r="513481" spans="47:47">
      <c r="AU513481" s="31"/>
    </row>
    <row r="513513" spans="47:47">
      <c r="AU513513" s="31"/>
    </row>
    <row r="513545" spans="47:47">
      <c r="AU513545" s="31"/>
    </row>
    <row r="513577" spans="47:47">
      <c r="AU513577" s="31"/>
    </row>
    <row r="513609" spans="47:47">
      <c r="AU513609" s="31"/>
    </row>
    <row r="513641" spans="47:47">
      <c r="AU513641" s="31"/>
    </row>
    <row r="513673" spans="47:47">
      <c r="AU513673" s="31"/>
    </row>
    <row r="513705" spans="47:47">
      <c r="AU513705" s="31"/>
    </row>
    <row r="513737" spans="47:47">
      <c r="AU513737" s="31"/>
    </row>
    <row r="513769" spans="47:47">
      <c r="AU513769" s="31"/>
    </row>
    <row r="513801" spans="47:47">
      <c r="AU513801" s="31"/>
    </row>
    <row r="513833" spans="47:47">
      <c r="AU513833" s="31"/>
    </row>
    <row r="513865" spans="47:47">
      <c r="AU513865" s="31"/>
    </row>
    <row r="513897" spans="47:47">
      <c r="AU513897" s="31"/>
    </row>
    <row r="513929" spans="47:47">
      <c r="AU513929" s="31"/>
    </row>
    <row r="513961" spans="47:47">
      <c r="AU513961" s="31"/>
    </row>
    <row r="513993" spans="47:47">
      <c r="AU513993" s="31"/>
    </row>
    <row r="514025" spans="47:47">
      <c r="AU514025" s="31"/>
    </row>
    <row r="514057" spans="47:47">
      <c r="AU514057" s="31"/>
    </row>
    <row r="514089" spans="47:47">
      <c r="AU514089" s="31"/>
    </row>
    <row r="514121" spans="47:47">
      <c r="AU514121" s="31"/>
    </row>
    <row r="514153" spans="47:47">
      <c r="AU514153" s="31"/>
    </row>
    <row r="514185" spans="47:47">
      <c r="AU514185" s="31"/>
    </row>
    <row r="514217" spans="47:47">
      <c r="AU514217" s="31"/>
    </row>
    <row r="514249" spans="47:47">
      <c r="AU514249" s="31"/>
    </row>
    <row r="514281" spans="47:47">
      <c r="AU514281" s="31"/>
    </row>
    <row r="514313" spans="47:47">
      <c r="AU514313" s="31"/>
    </row>
    <row r="514345" spans="47:47">
      <c r="AU514345" s="31"/>
    </row>
    <row r="514377" spans="47:47">
      <c r="AU514377" s="31"/>
    </row>
    <row r="514409" spans="47:47">
      <c r="AU514409" s="31"/>
    </row>
    <row r="514441" spans="47:47">
      <c r="AU514441" s="31"/>
    </row>
    <row r="514473" spans="47:47">
      <c r="AU514473" s="31"/>
    </row>
    <row r="514505" spans="47:47">
      <c r="AU514505" s="31"/>
    </row>
    <row r="514537" spans="47:47">
      <c r="AU514537" s="31"/>
    </row>
    <row r="514569" spans="47:47">
      <c r="AU514569" s="31"/>
    </row>
    <row r="514601" spans="47:47">
      <c r="AU514601" s="31"/>
    </row>
    <row r="514633" spans="47:47">
      <c r="AU514633" s="31"/>
    </row>
    <row r="514665" spans="47:47">
      <c r="AU514665" s="31"/>
    </row>
    <row r="514697" spans="47:47">
      <c r="AU514697" s="31"/>
    </row>
    <row r="514729" spans="47:47">
      <c r="AU514729" s="31"/>
    </row>
    <row r="514761" spans="47:47">
      <c r="AU514761" s="31"/>
    </row>
    <row r="514793" spans="47:47">
      <c r="AU514793" s="31"/>
    </row>
    <row r="514825" spans="47:47">
      <c r="AU514825" s="31"/>
    </row>
    <row r="514857" spans="47:47">
      <c r="AU514857" s="31"/>
    </row>
    <row r="514889" spans="47:47">
      <c r="AU514889" s="31"/>
    </row>
    <row r="514921" spans="47:47">
      <c r="AU514921" s="31"/>
    </row>
    <row r="514953" spans="47:47">
      <c r="AU514953" s="31"/>
    </row>
    <row r="514985" spans="47:47">
      <c r="AU514985" s="31"/>
    </row>
    <row r="515017" spans="47:47">
      <c r="AU515017" s="31"/>
    </row>
    <row r="515049" spans="47:47">
      <c r="AU515049" s="31"/>
    </row>
    <row r="515081" spans="47:47">
      <c r="AU515081" s="31"/>
    </row>
    <row r="515113" spans="47:47">
      <c r="AU515113" s="31"/>
    </row>
    <row r="515145" spans="47:47">
      <c r="AU515145" s="31"/>
    </row>
    <row r="515177" spans="47:47">
      <c r="AU515177" s="31"/>
    </row>
    <row r="515209" spans="47:47">
      <c r="AU515209" s="31"/>
    </row>
    <row r="515241" spans="47:47">
      <c r="AU515241" s="31"/>
    </row>
    <row r="515273" spans="47:47">
      <c r="AU515273" s="31"/>
    </row>
    <row r="515305" spans="47:47">
      <c r="AU515305" s="31"/>
    </row>
    <row r="515337" spans="47:47">
      <c r="AU515337" s="31"/>
    </row>
    <row r="515369" spans="47:47">
      <c r="AU515369" s="31"/>
    </row>
    <row r="515401" spans="47:47">
      <c r="AU515401" s="31"/>
    </row>
    <row r="515433" spans="47:47">
      <c r="AU515433" s="31"/>
    </row>
    <row r="515465" spans="47:47">
      <c r="AU515465" s="31"/>
    </row>
    <row r="515497" spans="47:47">
      <c r="AU515497" s="31"/>
    </row>
    <row r="515529" spans="47:47">
      <c r="AU515529" s="31"/>
    </row>
    <row r="515561" spans="47:47">
      <c r="AU515561" s="31"/>
    </row>
    <row r="515593" spans="47:47">
      <c r="AU515593" s="31"/>
    </row>
    <row r="515625" spans="47:47">
      <c r="AU515625" s="31"/>
    </row>
    <row r="515657" spans="47:47">
      <c r="AU515657" s="31"/>
    </row>
    <row r="515689" spans="47:47">
      <c r="AU515689" s="31"/>
    </row>
    <row r="515721" spans="47:47">
      <c r="AU515721" s="31"/>
    </row>
    <row r="515753" spans="47:47">
      <c r="AU515753" s="31"/>
    </row>
    <row r="515785" spans="47:47">
      <c r="AU515785" s="31"/>
    </row>
    <row r="515817" spans="47:47">
      <c r="AU515817" s="31"/>
    </row>
    <row r="515849" spans="47:47">
      <c r="AU515849" s="31"/>
    </row>
    <row r="515881" spans="47:47">
      <c r="AU515881" s="31"/>
    </row>
    <row r="515913" spans="47:47">
      <c r="AU515913" s="31"/>
    </row>
    <row r="515945" spans="47:47">
      <c r="AU515945" s="31"/>
    </row>
    <row r="515977" spans="47:47">
      <c r="AU515977" s="31"/>
    </row>
    <row r="516009" spans="47:47">
      <c r="AU516009" s="31"/>
    </row>
    <row r="516041" spans="47:47">
      <c r="AU516041" s="31"/>
    </row>
    <row r="516073" spans="47:47">
      <c r="AU516073" s="31"/>
    </row>
    <row r="516105" spans="47:47">
      <c r="AU516105" s="31"/>
    </row>
    <row r="516137" spans="47:47">
      <c r="AU516137" s="31"/>
    </row>
    <row r="516169" spans="47:47">
      <c r="AU516169" s="31"/>
    </row>
    <row r="516201" spans="47:47">
      <c r="AU516201" s="31"/>
    </row>
    <row r="516233" spans="47:47">
      <c r="AU516233" s="31"/>
    </row>
    <row r="516265" spans="47:47">
      <c r="AU516265" s="31"/>
    </row>
    <row r="516297" spans="47:47">
      <c r="AU516297" s="31"/>
    </row>
    <row r="516329" spans="47:47">
      <c r="AU516329" s="31"/>
    </row>
    <row r="516361" spans="47:47">
      <c r="AU516361" s="31"/>
    </row>
    <row r="516393" spans="47:47">
      <c r="AU516393" s="31"/>
    </row>
    <row r="516425" spans="47:47">
      <c r="AU516425" s="31"/>
    </row>
    <row r="516457" spans="47:47">
      <c r="AU516457" s="31"/>
    </row>
    <row r="516489" spans="47:47">
      <c r="AU516489" s="31"/>
    </row>
    <row r="516521" spans="47:47">
      <c r="AU516521" s="31"/>
    </row>
    <row r="516553" spans="47:47">
      <c r="AU516553" s="31"/>
    </row>
    <row r="516585" spans="47:47">
      <c r="AU516585" s="31"/>
    </row>
    <row r="516617" spans="47:47">
      <c r="AU516617" s="31"/>
    </row>
    <row r="516649" spans="47:47">
      <c r="AU516649" s="31"/>
    </row>
    <row r="516681" spans="47:47">
      <c r="AU516681" s="31"/>
    </row>
    <row r="516713" spans="47:47">
      <c r="AU516713" s="31"/>
    </row>
    <row r="516745" spans="47:47">
      <c r="AU516745" s="31"/>
    </row>
    <row r="516777" spans="47:47">
      <c r="AU516777" s="31"/>
    </row>
    <row r="516809" spans="47:47">
      <c r="AU516809" s="31"/>
    </row>
    <row r="516841" spans="47:47">
      <c r="AU516841" s="31"/>
    </row>
    <row r="516873" spans="47:47">
      <c r="AU516873" s="31"/>
    </row>
    <row r="516905" spans="47:47">
      <c r="AU516905" s="31"/>
    </row>
    <row r="516937" spans="47:47">
      <c r="AU516937" s="31"/>
    </row>
    <row r="516969" spans="47:47">
      <c r="AU516969" s="31"/>
    </row>
    <row r="517001" spans="47:47">
      <c r="AU517001" s="31"/>
    </row>
    <row r="517033" spans="47:47">
      <c r="AU517033" s="31"/>
    </row>
    <row r="517065" spans="47:47">
      <c r="AU517065" s="31"/>
    </row>
    <row r="517097" spans="47:47">
      <c r="AU517097" s="31"/>
    </row>
    <row r="517129" spans="47:47">
      <c r="AU517129" s="31"/>
    </row>
    <row r="517161" spans="47:47">
      <c r="AU517161" s="31"/>
    </row>
    <row r="517193" spans="47:47">
      <c r="AU517193" s="31"/>
    </row>
    <row r="517225" spans="47:47">
      <c r="AU517225" s="31"/>
    </row>
    <row r="517257" spans="47:47">
      <c r="AU517257" s="31"/>
    </row>
    <row r="517289" spans="47:47">
      <c r="AU517289" s="31"/>
    </row>
    <row r="517321" spans="47:47">
      <c r="AU517321" s="31"/>
    </row>
    <row r="517353" spans="47:47">
      <c r="AU517353" s="31"/>
    </row>
    <row r="517385" spans="47:47">
      <c r="AU517385" s="31"/>
    </row>
    <row r="517417" spans="47:47">
      <c r="AU517417" s="31"/>
    </row>
    <row r="517449" spans="47:47">
      <c r="AU517449" s="31"/>
    </row>
    <row r="517481" spans="47:47">
      <c r="AU517481" s="31"/>
    </row>
    <row r="517513" spans="47:47">
      <c r="AU517513" s="31"/>
    </row>
    <row r="517545" spans="47:47">
      <c r="AU517545" s="31"/>
    </row>
    <row r="517577" spans="47:47">
      <c r="AU517577" s="31"/>
    </row>
    <row r="517609" spans="47:47">
      <c r="AU517609" s="31"/>
    </row>
    <row r="517641" spans="47:47">
      <c r="AU517641" s="31"/>
    </row>
    <row r="517673" spans="47:47">
      <c r="AU517673" s="31"/>
    </row>
    <row r="517705" spans="47:47">
      <c r="AU517705" s="31"/>
    </row>
    <row r="517737" spans="47:47">
      <c r="AU517737" s="31"/>
    </row>
    <row r="517769" spans="47:47">
      <c r="AU517769" s="31"/>
    </row>
    <row r="517801" spans="47:47">
      <c r="AU517801" s="31"/>
    </row>
    <row r="517833" spans="47:47">
      <c r="AU517833" s="31"/>
    </row>
    <row r="517865" spans="47:47">
      <c r="AU517865" s="31"/>
    </row>
    <row r="517897" spans="47:47">
      <c r="AU517897" s="31"/>
    </row>
    <row r="517929" spans="47:47">
      <c r="AU517929" s="31"/>
    </row>
    <row r="517961" spans="47:47">
      <c r="AU517961" s="31"/>
    </row>
    <row r="517993" spans="47:47">
      <c r="AU517993" s="31"/>
    </row>
    <row r="518025" spans="47:47">
      <c r="AU518025" s="31"/>
    </row>
    <row r="518057" spans="47:47">
      <c r="AU518057" s="31"/>
    </row>
    <row r="518089" spans="47:47">
      <c r="AU518089" s="31"/>
    </row>
    <row r="518121" spans="47:47">
      <c r="AU518121" s="31"/>
    </row>
    <row r="518153" spans="47:47">
      <c r="AU518153" s="31"/>
    </row>
    <row r="518185" spans="47:47">
      <c r="AU518185" s="31"/>
    </row>
    <row r="518217" spans="47:47">
      <c r="AU518217" s="31"/>
    </row>
    <row r="518249" spans="47:47">
      <c r="AU518249" s="31"/>
    </row>
    <row r="518281" spans="47:47">
      <c r="AU518281" s="31"/>
    </row>
    <row r="518313" spans="47:47">
      <c r="AU518313" s="31"/>
    </row>
    <row r="518345" spans="47:47">
      <c r="AU518345" s="31"/>
    </row>
    <row r="518377" spans="47:47">
      <c r="AU518377" s="31"/>
    </row>
    <row r="518409" spans="47:47">
      <c r="AU518409" s="31"/>
    </row>
    <row r="518441" spans="47:47">
      <c r="AU518441" s="31"/>
    </row>
    <row r="518473" spans="47:47">
      <c r="AU518473" s="31"/>
    </row>
    <row r="518505" spans="47:47">
      <c r="AU518505" s="31"/>
    </row>
    <row r="518537" spans="47:47">
      <c r="AU518537" s="31"/>
    </row>
    <row r="518569" spans="47:47">
      <c r="AU518569" s="31"/>
    </row>
    <row r="518601" spans="47:47">
      <c r="AU518601" s="31"/>
    </row>
    <row r="518633" spans="47:47">
      <c r="AU518633" s="31"/>
    </row>
    <row r="518665" spans="47:47">
      <c r="AU518665" s="31"/>
    </row>
    <row r="518697" spans="47:47">
      <c r="AU518697" s="31"/>
    </row>
    <row r="518729" spans="47:47">
      <c r="AU518729" s="31"/>
    </row>
    <row r="518761" spans="47:47">
      <c r="AU518761" s="31"/>
    </row>
    <row r="518793" spans="47:47">
      <c r="AU518793" s="31"/>
    </row>
    <row r="518825" spans="47:47">
      <c r="AU518825" s="31"/>
    </row>
    <row r="518857" spans="47:47">
      <c r="AU518857" s="31"/>
    </row>
    <row r="518889" spans="47:47">
      <c r="AU518889" s="31"/>
    </row>
    <row r="518921" spans="47:47">
      <c r="AU518921" s="31"/>
    </row>
    <row r="518953" spans="47:47">
      <c r="AU518953" s="31"/>
    </row>
    <row r="518985" spans="47:47">
      <c r="AU518985" s="31"/>
    </row>
    <row r="519017" spans="47:47">
      <c r="AU519017" s="31"/>
    </row>
    <row r="519049" spans="47:47">
      <c r="AU519049" s="31"/>
    </row>
    <row r="519081" spans="47:47">
      <c r="AU519081" s="31"/>
    </row>
    <row r="519113" spans="47:47">
      <c r="AU519113" s="31"/>
    </row>
    <row r="519145" spans="47:47">
      <c r="AU519145" s="31"/>
    </row>
    <row r="519177" spans="47:47">
      <c r="AU519177" s="31"/>
    </row>
    <row r="519209" spans="47:47">
      <c r="AU519209" s="31"/>
    </row>
    <row r="519241" spans="47:47">
      <c r="AU519241" s="31"/>
    </row>
    <row r="519273" spans="47:47">
      <c r="AU519273" s="31"/>
    </row>
    <row r="519305" spans="47:47">
      <c r="AU519305" s="31"/>
    </row>
    <row r="519337" spans="47:47">
      <c r="AU519337" s="31"/>
    </row>
    <row r="519369" spans="47:47">
      <c r="AU519369" s="31"/>
    </row>
    <row r="519401" spans="47:47">
      <c r="AU519401" s="31"/>
    </row>
    <row r="519433" spans="47:47">
      <c r="AU519433" s="31"/>
    </row>
    <row r="519465" spans="47:47">
      <c r="AU519465" s="31"/>
    </row>
    <row r="519497" spans="47:47">
      <c r="AU519497" s="31"/>
    </row>
    <row r="519529" spans="47:47">
      <c r="AU519529" s="31"/>
    </row>
    <row r="519561" spans="47:47">
      <c r="AU519561" s="31"/>
    </row>
    <row r="519593" spans="47:47">
      <c r="AU519593" s="31"/>
    </row>
    <row r="519625" spans="47:47">
      <c r="AU519625" s="31"/>
    </row>
    <row r="519657" spans="47:47">
      <c r="AU519657" s="31"/>
    </row>
    <row r="519689" spans="47:47">
      <c r="AU519689" s="31"/>
    </row>
    <row r="519721" spans="47:47">
      <c r="AU519721" s="31"/>
    </row>
    <row r="519753" spans="47:47">
      <c r="AU519753" s="31"/>
    </row>
    <row r="519785" spans="47:47">
      <c r="AU519785" s="31"/>
    </row>
    <row r="519817" spans="47:47">
      <c r="AU519817" s="31"/>
    </row>
    <row r="519849" spans="47:47">
      <c r="AU519849" s="31"/>
    </row>
    <row r="519881" spans="47:47">
      <c r="AU519881" s="31"/>
    </row>
    <row r="519913" spans="47:47">
      <c r="AU519913" s="31"/>
    </row>
    <row r="519945" spans="47:47">
      <c r="AU519945" s="31"/>
    </row>
    <row r="519977" spans="47:47">
      <c r="AU519977" s="31"/>
    </row>
    <row r="520009" spans="47:47">
      <c r="AU520009" s="31"/>
    </row>
    <row r="520041" spans="47:47">
      <c r="AU520041" s="31"/>
    </row>
    <row r="520073" spans="47:47">
      <c r="AU520073" s="31"/>
    </row>
    <row r="520105" spans="47:47">
      <c r="AU520105" s="31"/>
    </row>
    <row r="520137" spans="47:47">
      <c r="AU520137" s="31"/>
    </row>
    <row r="520169" spans="47:47">
      <c r="AU520169" s="31"/>
    </row>
    <row r="520201" spans="47:47">
      <c r="AU520201" s="31"/>
    </row>
    <row r="520233" spans="47:47">
      <c r="AU520233" s="31"/>
    </row>
    <row r="520265" spans="47:47">
      <c r="AU520265" s="31"/>
    </row>
    <row r="520297" spans="47:47">
      <c r="AU520297" s="31"/>
    </row>
    <row r="520329" spans="47:47">
      <c r="AU520329" s="31"/>
    </row>
    <row r="520361" spans="47:47">
      <c r="AU520361" s="31"/>
    </row>
    <row r="520393" spans="47:47">
      <c r="AU520393" s="31"/>
    </row>
    <row r="520425" spans="47:47">
      <c r="AU520425" s="31"/>
    </row>
    <row r="520457" spans="47:47">
      <c r="AU520457" s="31"/>
    </row>
    <row r="520489" spans="47:47">
      <c r="AU520489" s="31"/>
    </row>
    <row r="520521" spans="47:47">
      <c r="AU520521" s="31"/>
    </row>
    <row r="520553" spans="47:47">
      <c r="AU520553" s="31"/>
    </row>
    <row r="520585" spans="47:47">
      <c r="AU520585" s="31"/>
    </row>
    <row r="520617" spans="47:47">
      <c r="AU520617" s="31"/>
    </row>
    <row r="520649" spans="47:47">
      <c r="AU520649" s="31"/>
    </row>
    <row r="520681" spans="47:47">
      <c r="AU520681" s="31"/>
    </row>
    <row r="520713" spans="47:47">
      <c r="AU520713" s="31"/>
    </row>
    <row r="520745" spans="47:47">
      <c r="AU520745" s="31"/>
    </row>
    <row r="520777" spans="47:47">
      <c r="AU520777" s="31"/>
    </row>
    <row r="520809" spans="47:47">
      <c r="AU520809" s="31"/>
    </row>
    <row r="520841" spans="47:47">
      <c r="AU520841" s="31"/>
    </row>
    <row r="520873" spans="47:47">
      <c r="AU520873" s="31"/>
    </row>
    <row r="520905" spans="47:47">
      <c r="AU520905" s="31"/>
    </row>
    <row r="520937" spans="47:47">
      <c r="AU520937" s="31"/>
    </row>
    <row r="520969" spans="47:47">
      <c r="AU520969" s="31"/>
    </row>
    <row r="521001" spans="47:47">
      <c r="AU521001" s="31"/>
    </row>
    <row r="521033" spans="47:47">
      <c r="AU521033" s="31"/>
    </row>
    <row r="521065" spans="47:47">
      <c r="AU521065" s="31"/>
    </row>
    <row r="521097" spans="47:47">
      <c r="AU521097" s="31"/>
    </row>
    <row r="521129" spans="47:47">
      <c r="AU521129" s="31"/>
    </row>
    <row r="521161" spans="47:47">
      <c r="AU521161" s="31"/>
    </row>
    <row r="521193" spans="47:47">
      <c r="AU521193" s="31"/>
    </row>
    <row r="521225" spans="47:47">
      <c r="AU521225" s="31"/>
    </row>
    <row r="521257" spans="47:47">
      <c r="AU521257" s="31"/>
    </row>
    <row r="521289" spans="47:47">
      <c r="AU521289" s="31"/>
    </row>
    <row r="521321" spans="47:47">
      <c r="AU521321" s="31"/>
    </row>
    <row r="521353" spans="47:47">
      <c r="AU521353" s="31"/>
    </row>
    <row r="521385" spans="47:47">
      <c r="AU521385" s="31"/>
    </row>
    <row r="521417" spans="47:47">
      <c r="AU521417" s="31"/>
    </row>
    <row r="521449" spans="47:47">
      <c r="AU521449" s="31"/>
    </row>
    <row r="521481" spans="47:47">
      <c r="AU521481" s="31"/>
    </row>
    <row r="521513" spans="47:47">
      <c r="AU521513" s="31"/>
    </row>
    <row r="521545" spans="47:47">
      <c r="AU521545" s="31"/>
    </row>
    <row r="521577" spans="47:47">
      <c r="AU521577" s="31"/>
    </row>
    <row r="521609" spans="47:47">
      <c r="AU521609" s="31"/>
    </row>
    <row r="521641" spans="47:47">
      <c r="AU521641" s="31"/>
    </row>
    <row r="521673" spans="47:47">
      <c r="AU521673" s="31"/>
    </row>
    <row r="521705" spans="47:47">
      <c r="AU521705" s="31"/>
    </row>
    <row r="521737" spans="47:47">
      <c r="AU521737" s="31"/>
    </row>
    <row r="521769" spans="47:47">
      <c r="AU521769" s="31"/>
    </row>
    <row r="521801" spans="47:47">
      <c r="AU521801" s="31"/>
    </row>
    <row r="521833" spans="47:47">
      <c r="AU521833" s="31"/>
    </row>
    <row r="521865" spans="47:47">
      <c r="AU521865" s="31"/>
    </row>
    <row r="521897" spans="47:47">
      <c r="AU521897" s="31"/>
    </row>
    <row r="521929" spans="47:47">
      <c r="AU521929" s="31"/>
    </row>
    <row r="521961" spans="47:47">
      <c r="AU521961" s="31"/>
    </row>
    <row r="521993" spans="47:47">
      <c r="AU521993" s="31"/>
    </row>
    <row r="522025" spans="47:47">
      <c r="AU522025" s="31"/>
    </row>
    <row r="522057" spans="47:47">
      <c r="AU522057" s="31"/>
    </row>
    <row r="522089" spans="47:47">
      <c r="AU522089" s="31"/>
    </row>
    <row r="522121" spans="47:47">
      <c r="AU522121" s="31"/>
    </row>
    <row r="522153" spans="47:47">
      <c r="AU522153" s="31"/>
    </row>
    <row r="522185" spans="47:47">
      <c r="AU522185" s="31"/>
    </row>
    <row r="522217" spans="47:47">
      <c r="AU522217" s="31"/>
    </row>
    <row r="522249" spans="47:47">
      <c r="AU522249" s="31"/>
    </row>
    <row r="522281" spans="47:47">
      <c r="AU522281" s="31"/>
    </row>
    <row r="522313" spans="47:47">
      <c r="AU522313" s="31"/>
    </row>
    <row r="522345" spans="47:47">
      <c r="AU522345" s="31"/>
    </row>
    <row r="522377" spans="47:47">
      <c r="AU522377" s="31"/>
    </row>
    <row r="522409" spans="47:47">
      <c r="AU522409" s="31"/>
    </row>
    <row r="522441" spans="47:47">
      <c r="AU522441" s="31"/>
    </row>
    <row r="522473" spans="47:47">
      <c r="AU522473" s="31"/>
    </row>
    <row r="522505" spans="47:47">
      <c r="AU522505" s="31"/>
    </row>
    <row r="522537" spans="47:47">
      <c r="AU522537" s="31"/>
    </row>
    <row r="522569" spans="47:47">
      <c r="AU522569" s="31"/>
    </row>
    <row r="522601" spans="47:47">
      <c r="AU522601" s="31"/>
    </row>
    <row r="522633" spans="47:47">
      <c r="AU522633" s="31"/>
    </row>
    <row r="522665" spans="47:47">
      <c r="AU522665" s="31"/>
    </row>
    <row r="522697" spans="47:47">
      <c r="AU522697" s="31"/>
    </row>
    <row r="522729" spans="47:47">
      <c r="AU522729" s="31"/>
    </row>
    <row r="522761" spans="47:47">
      <c r="AU522761" s="31"/>
    </row>
    <row r="522793" spans="47:47">
      <c r="AU522793" s="31"/>
    </row>
    <row r="522825" spans="47:47">
      <c r="AU522825" s="31"/>
    </row>
    <row r="522857" spans="47:47">
      <c r="AU522857" s="31"/>
    </row>
    <row r="522889" spans="47:47">
      <c r="AU522889" s="31"/>
    </row>
    <row r="522921" spans="47:47">
      <c r="AU522921" s="31"/>
    </row>
    <row r="522953" spans="47:47">
      <c r="AU522953" s="31"/>
    </row>
    <row r="522985" spans="47:47">
      <c r="AU522985" s="31"/>
    </row>
    <row r="523017" spans="47:47">
      <c r="AU523017" s="31"/>
    </row>
    <row r="523049" spans="47:47">
      <c r="AU523049" s="31"/>
    </row>
    <row r="523081" spans="47:47">
      <c r="AU523081" s="31"/>
    </row>
    <row r="523113" spans="47:47">
      <c r="AU523113" s="31"/>
    </row>
    <row r="523145" spans="47:47">
      <c r="AU523145" s="31"/>
    </row>
    <row r="523177" spans="47:47">
      <c r="AU523177" s="31"/>
    </row>
    <row r="523209" spans="47:47">
      <c r="AU523209" s="31"/>
    </row>
    <row r="523241" spans="47:47">
      <c r="AU523241" s="31"/>
    </row>
    <row r="523273" spans="47:47">
      <c r="AU523273" s="31"/>
    </row>
    <row r="523305" spans="47:47">
      <c r="AU523305" s="31"/>
    </row>
    <row r="523337" spans="47:47">
      <c r="AU523337" s="31"/>
    </row>
    <row r="523369" spans="47:47">
      <c r="AU523369" s="31"/>
    </row>
    <row r="523401" spans="47:47">
      <c r="AU523401" s="31"/>
    </row>
    <row r="523433" spans="47:47">
      <c r="AU523433" s="31"/>
    </row>
    <row r="523465" spans="47:47">
      <c r="AU523465" s="31"/>
    </row>
    <row r="523497" spans="47:47">
      <c r="AU523497" s="31"/>
    </row>
    <row r="523529" spans="47:47">
      <c r="AU523529" s="31"/>
    </row>
    <row r="523561" spans="47:47">
      <c r="AU523561" s="31"/>
    </row>
    <row r="523593" spans="47:47">
      <c r="AU523593" s="31"/>
    </row>
    <row r="523625" spans="47:47">
      <c r="AU523625" s="31"/>
    </row>
    <row r="523657" spans="47:47">
      <c r="AU523657" s="31"/>
    </row>
    <row r="523689" spans="47:47">
      <c r="AU523689" s="31"/>
    </row>
    <row r="523721" spans="47:47">
      <c r="AU523721" s="31"/>
    </row>
    <row r="523753" spans="47:47">
      <c r="AU523753" s="31"/>
    </row>
    <row r="523785" spans="47:47">
      <c r="AU523785" s="31"/>
    </row>
    <row r="523817" spans="47:47">
      <c r="AU523817" s="31"/>
    </row>
    <row r="523849" spans="47:47">
      <c r="AU523849" s="31"/>
    </row>
    <row r="523881" spans="47:47">
      <c r="AU523881" s="31"/>
    </row>
    <row r="523913" spans="47:47">
      <c r="AU523913" s="31"/>
    </row>
    <row r="523945" spans="47:47">
      <c r="AU523945" s="31"/>
    </row>
    <row r="523977" spans="47:47">
      <c r="AU523977" s="31"/>
    </row>
    <row r="524009" spans="47:47">
      <c r="AU524009" s="31"/>
    </row>
    <row r="524041" spans="47:47">
      <c r="AU524041" s="31"/>
    </row>
    <row r="524073" spans="47:47">
      <c r="AU524073" s="31"/>
    </row>
    <row r="524105" spans="47:47">
      <c r="AU524105" s="31"/>
    </row>
    <row r="524137" spans="47:47">
      <c r="AU524137" s="31"/>
    </row>
    <row r="524169" spans="47:47">
      <c r="AU524169" s="31"/>
    </row>
    <row r="524201" spans="47:47">
      <c r="AU524201" s="31"/>
    </row>
    <row r="524233" spans="47:47">
      <c r="AU524233" s="31"/>
    </row>
    <row r="524265" spans="47:47">
      <c r="AU524265" s="31"/>
    </row>
    <row r="524297" spans="47:47">
      <c r="AU524297" s="31"/>
    </row>
    <row r="524329" spans="47:47">
      <c r="AU524329" s="31"/>
    </row>
    <row r="524361" spans="47:47">
      <c r="AU524361" s="31"/>
    </row>
    <row r="524393" spans="47:47">
      <c r="AU524393" s="31"/>
    </row>
    <row r="524425" spans="47:47">
      <c r="AU524425" s="31"/>
    </row>
    <row r="524457" spans="47:47">
      <c r="AU524457" s="31"/>
    </row>
    <row r="524489" spans="47:47">
      <c r="AU524489" s="31"/>
    </row>
    <row r="524521" spans="47:47">
      <c r="AU524521" s="31"/>
    </row>
    <row r="524553" spans="47:47">
      <c r="AU524553" s="31"/>
    </row>
    <row r="524585" spans="47:47">
      <c r="AU524585" s="31"/>
    </row>
    <row r="524617" spans="47:47">
      <c r="AU524617" s="31"/>
    </row>
    <row r="524649" spans="47:47">
      <c r="AU524649" s="31"/>
    </row>
    <row r="524681" spans="47:47">
      <c r="AU524681" s="31"/>
    </row>
    <row r="524713" spans="47:47">
      <c r="AU524713" s="31"/>
    </row>
    <row r="524745" spans="47:47">
      <c r="AU524745" s="31"/>
    </row>
    <row r="524777" spans="47:47">
      <c r="AU524777" s="31"/>
    </row>
    <row r="524809" spans="47:47">
      <c r="AU524809" s="31"/>
    </row>
    <row r="524841" spans="47:47">
      <c r="AU524841" s="31"/>
    </row>
    <row r="524873" spans="47:47">
      <c r="AU524873" s="31"/>
    </row>
    <row r="524905" spans="47:47">
      <c r="AU524905" s="31"/>
    </row>
    <row r="524937" spans="47:47">
      <c r="AU524937" s="31"/>
    </row>
    <row r="524969" spans="47:47">
      <c r="AU524969" s="31"/>
    </row>
    <row r="525001" spans="47:47">
      <c r="AU525001" s="31"/>
    </row>
    <row r="525033" spans="47:47">
      <c r="AU525033" s="31"/>
    </row>
    <row r="525065" spans="47:47">
      <c r="AU525065" s="31"/>
    </row>
    <row r="525097" spans="47:47">
      <c r="AU525097" s="31"/>
    </row>
    <row r="525129" spans="47:47">
      <c r="AU525129" s="31"/>
    </row>
    <row r="525161" spans="47:47">
      <c r="AU525161" s="31"/>
    </row>
    <row r="525193" spans="47:47">
      <c r="AU525193" s="31"/>
    </row>
    <row r="525225" spans="47:47">
      <c r="AU525225" s="31"/>
    </row>
    <row r="525257" spans="47:47">
      <c r="AU525257" s="31"/>
    </row>
    <row r="525289" spans="47:47">
      <c r="AU525289" s="31"/>
    </row>
    <row r="525321" spans="47:47">
      <c r="AU525321" s="31"/>
    </row>
    <row r="525353" spans="47:47">
      <c r="AU525353" s="31"/>
    </row>
    <row r="525385" spans="47:47">
      <c r="AU525385" s="31"/>
    </row>
    <row r="525417" spans="47:47">
      <c r="AU525417" s="31"/>
    </row>
    <row r="525449" spans="47:47">
      <c r="AU525449" s="31"/>
    </row>
    <row r="525481" spans="47:47">
      <c r="AU525481" s="31"/>
    </row>
    <row r="525513" spans="47:47">
      <c r="AU525513" s="31"/>
    </row>
    <row r="525545" spans="47:47">
      <c r="AU525545" s="31"/>
    </row>
    <row r="525577" spans="47:47">
      <c r="AU525577" s="31"/>
    </row>
    <row r="525609" spans="47:47">
      <c r="AU525609" s="31"/>
    </row>
    <row r="525641" spans="47:47">
      <c r="AU525641" s="31"/>
    </row>
    <row r="525673" spans="47:47">
      <c r="AU525673" s="31"/>
    </row>
    <row r="525705" spans="47:47">
      <c r="AU525705" s="31"/>
    </row>
    <row r="525737" spans="47:47">
      <c r="AU525737" s="31"/>
    </row>
    <row r="525769" spans="47:47">
      <c r="AU525769" s="31"/>
    </row>
    <row r="525801" spans="47:47">
      <c r="AU525801" s="31"/>
    </row>
    <row r="525833" spans="47:47">
      <c r="AU525833" s="31"/>
    </row>
    <row r="525865" spans="47:47">
      <c r="AU525865" s="31"/>
    </row>
    <row r="525897" spans="47:47">
      <c r="AU525897" s="31"/>
    </row>
    <row r="525929" spans="47:47">
      <c r="AU525929" s="31"/>
    </row>
    <row r="525961" spans="47:47">
      <c r="AU525961" s="31"/>
    </row>
    <row r="525993" spans="47:47">
      <c r="AU525993" s="31"/>
    </row>
    <row r="526025" spans="47:47">
      <c r="AU526025" s="31"/>
    </row>
    <row r="526057" spans="47:47">
      <c r="AU526057" s="31"/>
    </row>
    <row r="526089" spans="47:47">
      <c r="AU526089" s="31"/>
    </row>
    <row r="526121" spans="47:47">
      <c r="AU526121" s="31"/>
    </row>
    <row r="526153" spans="47:47">
      <c r="AU526153" s="31"/>
    </row>
    <row r="526185" spans="47:47">
      <c r="AU526185" s="31"/>
    </row>
    <row r="526217" spans="47:47">
      <c r="AU526217" s="31"/>
    </row>
    <row r="526249" spans="47:47">
      <c r="AU526249" s="31"/>
    </row>
    <row r="526281" spans="47:47">
      <c r="AU526281" s="31"/>
    </row>
    <row r="526313" spans="47:47">
      <c r="AU526313" s="31"/>
    </row>
    <row r="526345" spans="47:47">
      <c r="AU526345" s="31"/>
    </row>
    <row r="526377" spans="47:47">
      <c r="AU526377" s="31"/>
    </row>
    <row r="526409" spans="47:47">
      <c r="AU526409" s="31"/>
    </row>
    <row r="526441" spans="47:47">
      <c r="AU526441" s="31"/>
    </row>
    <row r="526473" spans="47:47">
      <c r="AU526473" s="31"/>
    </row>
    <row r="526505" spans="47:47">
      <c r="AU526505" s="31"/>
    </row>
    <row r="526537" spans="47:47">
      <c r="AU526537" s="31"/>
    </row>
    <row r="526569" spans="47:47">
      <c r="AU526569" s="31"/>
    </row>
    <row r="526601" spans="47:47">
      <c r="AU526601" s="31"/>
    </row>
    <row r="526633" spans="47:47">
      <c r="AU526633" s="31"/>
    </row>
    <row r="526665" spans="47:47">
      <c r="AU526665" s="31"/>
    </row>
    <row r="526697" spans="47:47">
      <c r="AU526697" s="31"/>
    </row>
    <row r="526729" spans="47:47">
      <c r="AU526729" s="31"/>
    </row>
    <row r="526761" spans="47:47">
      <c r="AU526761" s="31"/>
    </row>
    <row r="526793" spans="47:47">
      <c r="AU526793" s="31"/>
    </row>
    <row r="526825" spans="47:47">
      <c r="AU526825" s="31"/>
    </row>
    <row r="526857" spans="47:47">
      <c r="AU526857" s="31"/>
    </row>
    <row r="526889" spans="47:47">
      <c r="AU526889" s="31"/>
    </row>
    <row r="526921" spans="47:47">
      <c r="AU526921" s="31"/>
    </row>
    <row r="526953" spans="47:47">
      <c r="AU526953" s="31"/>
    </row>
    <row r="526985" spans="47:47">
      <c r="AU526985" s="31"/>
    </row>
    <row r="527017" spans="47:47">
      <c r="AU527017" s="31"/>
    </row>
    <row r="527049" spans="47:47">
      <c r="AU527049" s="31"/>
    </row>
    <row r="527081" spans="47:47">
      <c r="AU527081" s="31"/>
    </row>
    <row r="527113" spans="47:47">
      <c r="AU527113" s="31"/>
    </row>
    <row r="527145" spans="47:47">
      <c r="AU527145" s="31"/>
    </row>
    <row r="527177" spans="47:47">
      <c r="AU527177" s="31"/>
    </row>
    <row r="527209" spans="47:47">
      <c r="AU527209" s="31"/>
    </row>
    <row r="527241" spans="47:47">
      <c r="AU527241" s="31"/>
    </row>
    <row r="527273" spans="47:47">
      <c r="AU527273" s="31"/>
    </row>
    <row r="527305" spans="47:47">
      <c r="AU527305" s="31"/>
    </row>
    <row r="527337" spans="47:47">
      <c r="AU527337" s="31"/>
    </row>
    <row r="527369" spans="47:47">
      <c r="AU527369" s="31"/>
    </row>
    <row r="527401" spans="47:47">
      <c r="AU527401" s="31"/>
    </row>
    <row r="527433" spans="47:47">
      <c r="AU527433" s="31"/>
    </row>
    <row r="527465" spans="47:47">
      <c r="AU527465" s="31"/>
    </row>
    <row r="527497" spans="47:47">
      <c r="AU527497" s="31"/>
    </row>
    <row r="527529" spans="47:47">
      <c r="AU527529" s="31"/>
    </row>
    <row r="527561" spans="47:47">
      <c r="AU527561" s="31"/>
    </row>
    <row r="527593" spans="47:47">
      <c r="AU527593" s="31"/>
    </row>
    <row r="527625" spans="47:47">
      <c r="AU527625" s="31"/>
    </row>
    <row r="527657" spans="47:47">
      <c r="AU527657" s="31"/>
    </row>
    <row r="527689" spans="47:47">
      <c r="AU527689" s="31"/>
    </row>
    <row r="527721" spans="47:47">
      <c r="AU527721" s="31"/>
    </row>
    <row r="527753" spans="47:47">
      <c r="AU527753" s="31"/>
    </row>
    <row r="527785" spans="47:47">
      <c r="AU527785" s="31"/>
    </row>
    <row r="527817" spans="47:47">
      <c r="AU527817" s="31"/>
    </row>
    <row r="527849" spans="47:47">
      <c r="AU527849" s="31"/>
    </row>
    <row r="527881" spans="47:47">
      <c r="AU527881" s="31"/>
    </row>
    <row r="527913" spans="47:47">
      <c r="AU527913" s="31"/>
    </row>
    <row r="527945" spans="47:47">
      <c r="AU527945" s="31"/>
    </row>
    <row r="527977" spans="47:47">
      <c r="AU527977" s="31"/>
    </row>
    <row r="528009" spans="47:47">
      <c r="AU528009" s="31"/>
    </row>
    <row r="528041" spans="47:47">
      <c r="AU528041" s="31"/>
    </row>
    <row r="528073" spans="47:47">
      <c r="AU528073" s="31"/>
    </row>
    <row r="528105" spans="47:47">
      <c r="AU528105" s="31"/>
    </row>
    <row r="528137" spans="47:47">
      <c r="AU528137" s="31"/>
    </row>
    <row r="528169" spans="47:47">
      <c r="AU528169" s="31"/>
    </row>
    <row r="528201" spans="47:47">
      <c r="AU528201" s="31"/>
    </row>
    <row r="528233" spans="47:47">
      <c r="AU528233" s="31"/>
    </row>
    <row r="528265" spans="47:47">
      <c r="AU528265" s="31"/>
    </row>
    <row r="528297" spans="47:47">
      <c r="AU528297" s="31"/>
    </row>
    <row r="528329" spans="47:47">
      <c r="AU528329" s="31"/>
    </row>
    <row r="528361" spans="47:47">
      <c r="AU528361" s="31"/>
    </row>
    <row r="528393" spans="47:47">
      <c r="AU528393" s="31"/>
    </row>
    <row r="528425" spans="47:47">
      <c r="AU528425" s="31"/>
    </row>
    <row r="528457" spans="47:47">
      <c r="AU528457" s="31"/>
    </row>
    <row r="528489" spans="47:47">
      <c r="AU528489" s="31"/>
    </row>
    <row r="528521" spans="47:47">
      <c r="AU528521" s="31"/>
    </row>
    <row r="528553" spans="47:47">
      <c r="AU528553" s="31"/>
    </row>
    <row r="528585" spans="47:47">
      <c r="AU528585" s="31"/>
    </row>
    <row r="528617" spans="47:47">
      <c r="AU528617" s="31"/>
    </row>
    <row r="528649" spans="47:47">
      <c r="AU528649" s="31"/>
    </row>
    <row r="528681" spans="47:47">
      <c r="AU528681" s="31"/>
    </row>
    <row r="528713" spans="47:47">
      <c r="AU528713" s="31"/>
    </row>
    <row r="528745" spans="47:47">
      <c r="AU528745" s="31"/>
    </row>
    <row r="528777" spans="47:47">
      <c r="AU528777" s="31"/>
    </row>
    <row r="528809" spans="47:47">
      <c r="AU528809" s="31"/>
    </row>
    <row r="528841" spans="47:47">
      <c r="AU528841" s="31"/>
    </row>
    <row r="528873" spans="47:47">
      <c r="AU528873" s="31"/>
    </row>
    <row r="528905" spans="47:47">
      <c r="AU528905" s="31"/>
    </row>
    <row r="528937" spans="47:47">
      <c r="AU528937" s="31"/>
    </row>
    <row r="528969" spans="47:47">
      <c r="AU528969" s="31"/>
    </row>
    <row r="529001" spans="47:47">
      <c r="AU529001" s="31"/>
    </row>
    <row r="529033" spans="47:47">
      <c r="AU529033" s="31"/>
    </row>
    <row r="529065" spans="47:47">
      <c r="AU529065" s="31"/>
    </row>
    <row r="529097" spans="47:47">
      <c r="AU529097" s="31"/>
    </row>
    <row r="529129" spans="47:47">
      <c r="AU529129" s="31"/>
    </row>
    <row r="529161" spans="47:47">
      <c r="AU529161" s="31"/>
    </row>
    <row r="529193" spans="47:47">
      <c r="AU529193" s="31"/>
    </row>
    <row r="529225" spans="47:47">
      <c r="AU529225" s="31"/>
    </row>
    <row r="529257" spans="47:47">
      <c r="AU529257" s="31"/>
    </row>
    <row r="529289" spans="47:47">
      <c r="AU529289" s="31"/>
    </row>
    <row r="529321" spans="47:47">
      <c r="AU529321" s="31"/>
    </row>
    <row r="529353" spans="47:47">
      <c r="AU529353" s="31"/>
    </row>
    <row r="529385" spans="47:47">
      <c r="AU529385" s="31"/>
    </row>
    <row r="529417" spans="47:47">
      <c r="AU529417" s="31"/>
    </row>
    <row r="529449" spans="47:47">
      <c r="AU529449" s="31"/>
    </row>
    <row r="529481" spans="47:47">
      <c r="AU529481" s="31"/>
    </row>
    <row r="529513" spans="47:47">
      <c r="AU529513" s="31"/>
    </row>
    <row r="529545" spans="47:47">
      <c r="AU529545" s="31"/>
    </row>
    <row r="529577" spans="47:47">
      <c r="AU529577" s="31"/>
    </row>
    <row r="529609" spans="47:47">
      <c r="AU529609" s="31"/>
    </row>
    <row r="529641" spans="47:47">
      <c r="AU529641" s="31"/>
    </row>
    <row r="529673" spans="47:47">
      <c r="AU529673" s="31"/>
    </row>
    <row r="529705" spans="47:47">
      <c r="AU529705" s="31"/>
    </row>
    <row r="529737" spans="47:47">
      <c r="AU529737" s="31"/>
    </row>
    <row r="529769" spans="47:47">
      <c r="AU529769" s="31"/>
    </row>
    <row r="529801" spans="47:47">
      <c r="AU529801" s="31"/>
    </row>
    <row r="529833" spans="47:47">
      <c r="AU529833" s="31"/>
    </row>
    <row r="529865" spans="47:47">
      <c r="AU529865" s="31"/>
    </row>
    <row r="529897" spans="47:47">
      <c r="AU529897" s="31"/>
    </row>
    <row r="529929" spans="47:47">
      <c r="AU529929" s="31"/>
    </row>
    <row r="529961" spans="47:47">
      <c r="AU529961" s="31"/>
    </row>
    <row r="529993" spans="47:47">
      <c r="AU529993" s="31"/>
    </row>
    <row r="530025" spans="47:47">
      <c r="AU530025" s="31"/>
    </row>
    <row r="530057" spans="47:47">
      <c r="AU530057" s="31"/>
    </row>
    <row r="530089" spans="47:47">
      <c r="AU530089" s="31"/>
    </row>
    <row r="530121" spans="47:47">
      <c r="AU530121" s="31"/>
    </row>
    <row r="530153" spans="47:47">
      <c r="AU530153" s="31"/>
    </row>
    <row r="530185" spans="47:47">
      <c r="AU530185" s="31"/>
    </row>
    <row r="530217" spans="47:47">
      <c r="AU530217" s="31"/>
    </row>
    <row r="530249" spans="47:47">
      <c r="AU530249" s="31"/>
    </row>
    <row r="530281" spans="47:47">
      <c r="AU530281" s="31"/>
    </row>
    <row r="530313" spans="47:47">
      <c r="AU530313" s="31"/>
    </row>
    <row r="530345" spans="47:47">
      <c r="AU530345" s="31"/>
    </row>
    <row r="530377" spans="47:47">
      <c r="AU530377" s="31"/>
    </row>
    <row r="530409" spans="47:47">
      <c r="AU530409" s="31"/>
    </row>
    <row r="530441" spans="47:47">
      <c r="AU530441" s="31"/>
    </row>
    <row r="530473" spans="47:47">
      <c r="AU530473" s="31"/>
    </row>
    <row r="530505" spans="47:47">
      <c r="AU530505" s="31"/>
    </row>
    <row r="530537" spans="47:47">
      <c r="AU530537" s="31"/>
    </row>
    <row r="530569" spans="47:47">
      <c r="AU530569" s="31"/>
    </row>
    <row r="530601" spans="47:47">
      <c r="AU530601" s="31"/>
    </row>
    <row r="530633" spans="47:47">
      <c r="AU530633" s="31"/>
    </row>
    <row r="530665" spans="47:47">
      <c r="AU530665" s="31"/>
    </row>
    <row r="530697" spans="47:47">
      <c r="AU530697" s="31"/>
    </row>
    <row r="530729" spans="47:47">
      <c r="AU530729" s="31"/>
    </row>
    <row r="530761" spans="47:47">
      <c r="AU530761" s="31"/>
    </row>
    <row r="530793" spans="47:47">
      <c r="AU530793" s="31"/>
    </row>
    <row r="530825" spans="47:47">
      <c r="AU530825" s="31"/>
    </row>
    <row r="530857" spans="47:47">
      <c r="AU530857" s="31"/>
    </row>
    <row r="530889" spans="47:47">
      <c r="AU530889" s="31"/>
    </row>
    <row r="530921" spans="47:47">
      <c r="AU530921" s="31"/>
    </row>
    <row r="530953" spans="47:47">
      <c r="AU530953" s="31"/>
    </row>
    <row r="530985" spans="47:47">
      <c r="AU530985" s="31"/>
    </row>
    <row r="531017" spans="47:47">
      <c r="AU531017" s="31"/>
    </row>
    <row r="531049" spans="47:47">
      <c r="AU531049" s="31"/>
    </row>
    <row r="531081" spans="47:47">
      <c r="AU531081" s="31"/>
    </row>
    <row r="531113" spans="47:47">
      <c r="AU531113" s="31"/>
    </row>
    <row r="531145" spans="47:47">
      <c r="AU531145" s="31"/>
    </row>
    <row r="531177" spans="47:47">
      <c r="AU531177" s="31"/>
    </row>
    <row r="531209" spans="47:47">
      <c r="AU531209" s="31"/>
    </row>
    <row r="531241" spans="47:47">
      <c r="AU531241" s="31"/>
    </row>
    <row r="531273" spans="47:47">
      <c r="AU531273" s="31"/>
    </row>
    <row r="531305" spans="47:47">
      <c r="AU531305" s="31"/>
    </row>
    <row r="531337" spans="47:47">
      <c r="AU531337" s="31"/>
    </row>
    <row r="531369" spans="47:47">
      <c r="AU531369" s="31"/>
    </row>
    <row r="531401" spans="47:47">
      <c r="AU531401" s="31"/>
    </row>
    <row r="531433" spans="47:47">
      <c r="AU531433" s="31"/>
    </row>
    <row r="531465" spans="47:47">
      <c r="AU531465" s="31"/>
    </row>
    <row r="531497" spans="47:47">
      <c r="AU531497" s="31"/>
    </row>
    <row r="531529" spans="47:47">
      <c r="AU531529" s="31"/>
    </row>
    <row r="531561" spans="47:47">
      <c r="AU531561" s="31"/>
    </row>
    <row r="531593" spans="47:47">
      <c r="AU531593" s="31"/>
    </row>
    <row r="531625" spans="47:47">
      <c r="AU531625" s="31"/>
    </row>
    <row r="531657" spans="47:47">
      <c r="AU531657" s="31"/>
    </row>
    <row r="531689" spans="47:47">
      <c r="AU531689" s="31"/>
    </row>
    <row r="531721" spans="47:47">
      <c r="AU531721" s="31"/>
    </row>
    <row r="531753" spans="47:47">
      <c r="AU531753" s="31"/>
    </row>
    <row r="531785" spans="47:47">
      <c r="AU531785" s="31"/>
    </row>
    <row r="531817" spans="47:47">
      <c r="AU531817" s="31"/>
    </row>
    <row r="531849" spans="47:47">
      <c r="AU531849" s="31"/>
    </row>
    <row r="531881" spans="47:47">
      <c r="AU531881" s="31"/>
    </row>
    <row r="531913" spans="47:47">
      <c r="AU531913" s="31"/>
    </row>
    <row r="531945" spans="47:47">
      <c r="AU531945" s="31"/>
    </row>
    <row r="531977" spans="47:47">
      <c r="AU531977" s="31"/>
    </row>
    <row r="532009" spans="47:47">
      <c r="AU532009" s="31"/>
    </row>
    <row r="532041" spans="47:47">
      <c r="AU532041" s="31"/>
    </row>
    <row r="532073" spans="47:47">
      <c r="AU532073" s="31"/>
    </row>
    <row r="532105" spans="47:47">
      <c r="AU532105" s="31"/>
    </row>
    <row r="532137" spans="47:47">
      <c r="AU532137" s="31"/>
    </row>
    <row r="532169" spans="47:47">
      <c r="AU532169" s="31"/>
    </row>
    <row r="532201" spans="47:47">
      <c r="AU532201" s="31"/>
    </row>
    <row r="532233" spans="47:47">
      <c r="AU532233" s="31"/>
    </row>
    <row r="532265" spans="47:47">
      <c r="AU532265" s="31"/>
    </row>
    <row r="532297" spans="47:47">
      <c r="AU532297" s="31"/>
    </row>
    <row r="532329" spans="47:47">
      <c r="AU532329" s="31"/>
    </row>
    <row r="532361" spans="47:47">
      <c r="AU532361" s="31"/>
    </row>
    <row r="532393" spans="47:47">
      <c r="AU532393" s="31"/>
    </row>
    <row r="532425" spans="47:47">
      <c r="AU532425" s="31"/>
    </row>
    <row r="532457" spans="47:47">
      <c r="AU532457" s="31"/>
    </row>
    <row r="532489" spans="47:47">
      <c r="AU532489" s="31"/>
    </row>
    <row r="532521" spans="47:47">
      <c r="AU532521" s="31"/>
    </row>
    <row r="532553" spans="47:47">
      <c r="AU532553" s="31"/>
    </row>
    <row r="532585" spans="47:47">
      <c r="AU532585" s="31"/>
    </row>
    <row r="532617" spans="47:47">
      <c r="AU532617" s="31"/>
    </row>
    <row r="532649" spans="47:47">
      <c r="AU532649" s="31"/>
    </row>
    <row r="532681" spans="47:47">
      <c r="AU532681" s="31"/>
    </row>
    <row r="532713" spans="47:47">
      <c r="AU532713" s="31"/>
    </row>
    <row r="532745" spans="47:47">
      <c r="AU532745" s="31"/>
    </row>
    <row r="532777" spans="47:47">
      <c r="AU532777" s="31"/>
    </row>
    <row r="532809" spans="47:47">
      <c r="AU532809" s="31"/>
    </row>
    <row r="532841" spans="47:47">
      <c r="AU532841" s="31"/>
    </row>
    <row r="532873" spans="47:47">
      <c r="AU532873" s="31"/>
    </row>
    <row r="532905" spans="47:47">
      <c r="AU532905" s="31"/>
    </row>
    <row r="532937" spans="47:47">
      <c r="AU532937" s="31"/>
    </row>
    <row r="532969" spans="47:47">
      <c r="AU532969" s="31"/>
    </row>
    <row r="533001" spans="47:47">
      <c r="AU533001" s="31"/>
    </row>
    <row r="533033" spans="47:47">
      <c r="AU533033" s="31"/>
    </row>
    <row r="533065" spans="47:47">
      <c r="AU533065" s="31"/>
    </row>
    <row r="533097" spans="47:47">
      <c r="AU533097" s="31"/>
    </row>
    <row r="533129" spans="47:47">
      <c r="AU533129" s="31"/>
    </row>
    <row r="533161" spans="47:47">
      <c r="AU533161" s="31"/>
    </row>
    <row r="533193" spans="47:47">
      <c r="AU533193" s="31"/>
    </row>
    <row r="533225" spans="47:47">
      <c r="AU533225" s="31"/>
    </row>
    <row r="533257" spans="47:47">
      <c r="AU533257" s="31"/>
    </row>
    <row r="533289" spans="47:47">
      <c r="AU533289" s="31"/>
    </row>
    <row r="533321" spans="47:47">
      <c r="AU533321" s="31"/>
    </row>
    <row r="533353" spans="47:47">
      <c r="AU533353" s="31"/>
    </row>
    <row r="533385" spans="47:47">
      <c r="AU533385" s="31"/>
    </row>
    <row r="533417" spans="47:47">
      <c r="AU533417" s="31"/>
    </row>
    <row r="533449" spans="47:47">
      <c r="AU533449" s="31"/>
    </row>
    <row r="533481" spans="47:47">
      <c r="AU533481" s="31"/>
    </row>
    <row r="533513" spans="47:47">
      <c r="AU533513" s="31"/>
    </row>
    <row r="533545" spans="47:47">
      <c r="AU533545" s="31"/>
    </row>
    <row r="533577" spans="47:47">
      <c r="AU533577" s="31"/>
    </row>
    <row r="533609" spans="47:47">
      <c r="AU533609" s="31"/>
    </row>
    <row r="533641" spans="47:47">
      <c r="AU533641" s="31"/>
    </row>
    <row r="533673" spans="47:47">
      <c r="AU533673" s="31"/>
    </row>
    <row r="533705" spans="47:47">
      <c r="AU533705" s="31"/>
    </row>
    <row r="533737" spans="47:47">
      <c r="AU533737" s="31"/>
    </row>
    <row r="533769" spans="47:47">
      <c r="AU533769" s="31"/>
    </row>
    <row r="533801" spans="47:47">
      <c r="AU533801" s="31"/>
    </row>
    <row r="533833" spans="47:47">
      <c r="AU533833" s="31"/>
    </row>
    <row r="533865" spans="47:47">
      <c r="AU533865" s="31"/>
    </row>
    <row r="533897" spans="47:47">
      <c r="AU533897" s="31"/>
    </row>
    <row r="533929" spans="47:47">
      <c r="AU533929" s="31"/>
    </row>
    <row r="533961" spans="47:47">
      <c r="AU533961" s="31"/>
    </row>
    <row r="533993" spans="47:47">
      <c r="AU533993" s="31"/>
    </row>
    <row r="534025" spans="47:47">
      <c r="AU534025" s="31"/>
    </row>
    <row r="534057" spans="47:47">
      <c r="AU534057" s="31"/>
    </row>
    <row r="534089" spans="47:47">
      <c r="AU534089" s="31"/>
    </row>
    <row r="534121" spans="47:47">
      <c r="AU534121" s="31"/>
    </row>
    <row r="534153" spans="47:47">
      <c r="AU534153" s="31"/>
    </row>
    <row r="534185" spans="47:47">
      <c r="AU534185" s="31"/>
    </row>
    <row r="534217" spans="47:47">
      <c r="AU534217" s="31"/>
    </row>
    <row r="534249" spans="47:47">
      <c r="AU534249" s="31"/>
    </row>
    <row r="534281" spans="47:47">
      <c r="AU534281" s="31"/>
    </row>
    <row r="534313" spans="47:47">
      <c r="AU534313" s="31"/>
    </row>
    <row r="534345" spans="47:47">
      <c r="AU534345" s="31"/>
    </row>
    <row r="534377" spans="47:47">
      <c r="AU534377" s="31"/>
    </row>
    <row r="534409" spans="47:47">
      <c r="AU534409" s="31"/>
    </row>
    <row r="534441" spans="47:47">
      <c r="AU534441" s="31"/>
    </row>
    <row r="534473" spans="47:47">
      <c r="AU534473" s="31"/>
    </row>
    <row r="534505" spans="47:47">
      <c r="AU534505" s="31"/>
    </row>
    <row r="534537" spans="47:47">
      <c r="AU534537" s="31"/>
    </row>
    <row r="534569" spans="47:47">
      <c r="AU534569" s="31"/>
    </row>
    <row r="534601" spans="47:47">
      <c r="AU534601" s="31"/>
    </row>
    <row r="534633" spans="47:47">
      <c r="AU534633" s="31"/>
    </row>
    <row r="534665" spans="47:47">
      <c r="AU534665" s="31"/>
    </row>
    <row r="534697" spans="47:47">
      <c r="AU534697" s="31"/>
    </row>
    <row r="534729" spans="47:47">
      <c r="AU534729" s="31"/>
    </row>
    <row r="534761" spans="47:47">
      <c r="AU534761" s="31"/>
    </row>
    <row r="534793" spans="47:47">
      <c r="AU534793" s="31"/>
    </row>
    <row r="534825" spans="47:47">
      <c r="AU534825" s="31"/>
    </row>
    <row r="534857" spans="47:47">
      <c r="AU534857" s="31"/>
    </row>
    <row r="534889" spans="47:47">
      <c r="AU534889" s="31"/>
    </row>
    <row r="534921" spans="47:47">
      <c r="AU534921" s="31"/>
    </row>
    <row r="534953" spans="47:47">
      <c r="AU534953" s="31"/>
    </row>
    <row r="534985" spans="47:47">
      <c r="AU534985" s="31"/>
    </row>
    <row r="535017" spans="47:47">
      <c r="AU535017" s="31"/>
    </row>
    <row r="535049" spans="47:47">
      <c r="AU535049" s="31"/>
    </row>
    <row r="535081" spans="47:47">
      <c r="AU535081" s="31"/>
    </row>
    <row r="535113" spans="47:47">
      <c r="AU535113" s="31"/>
    </row>
    <row r="535145" spans="47:47">
      <c r="AU535145" s="31"/>
    </row>
    <row r="535177" spans="47:47">
      <c r="AU535177" s="31"/>
    </row>
    <row r="535209" spans="47:47">
      <c r="AU535209" s="31"/>
    </row>
    <row r="535241" spans="47:47">
      <c r="AU535241" s="31"/>
    </row>
    <row r="535273" spans="47:47">
      <c r="AU535273" s="31"/>
    </row>
    <row r="535305" spans="47:47">
      <c r="AU535305" s="31"/>
    </row>
    <row r="535337" spans="47:47">
      <c r="AU535337" s="31"/>
    </row>
    <row r="535369" spans="47:47">
      <c r="AU535369" s="31"/>
    </row>
    <row r="535401" spans="47:47">
      <c r="AU535401" s="31"/>
    </row>
    <row r="535433" spans="47:47">
      <c r="AU535433" s="31"/>
    </row>
    <row r="535465" spans="47:47">
      <c r="AU535465" s="31"/>
    </row>
    <row r="535497" spans="47:47">
      <c r="AU535497" s="31"/>
    </row>
    <row r="535529" spans="47:47">
      <c r="AU535529" s="31"/>
    </row>
    <row r="535561" spans="47:47">
      <c r="AU535561" s="31"/>
    </row>
    <row r="535593" spans="47:47">
      <c r="AU535593" s="31"/>
    </row>
    <row r="535625" spans="47:47">
      <c r="AU535625" s="31"/>
    </row>
    <row r="535657" spans="47:47">
      <c r="AU535657" s="31"/>
    </row>
    <row r="535689" spans="47:47">
      <c r="AU535689" s="31"/>
    </row>
    <row r="535721" spans="47:47">
      <c r="AU535721" s="31"/>
    </row>
    <row r="535753" spans="47:47">
      <c r="AU535753" s="31"/>
    </row>
    <row r="535785" spans="47:47">
      <c r="AU535785" s="31"/>
    </row>
    <row r="535817" spans="47:47">
      <c r="AU535817" s="31"/>
    </row>
    <row r="535849" spans="47:47">
      <c r="AU535849" s="31"/>
    </row>
    <row r="535881" spans="47:47">
      <c r="AU535881" s="31"/>
    </row>
    <row r="535913" spans="47:47">
      <c r="AU535913" s="31"/>
    </row>
    <row r="535945" spans="47:47">
      <c r="AU535945" s="31"/>
    </row>
    <row r="535977" spans="47:47">
      <c r="AU535977" s="31"/>
    </row>
    <row r="536009" spans="47:47">
      <c r="AU536009" s="31"/>
    </row>
    <row r="536041" spans="47:47">
      <c r="AU536041" s="31"/>
    </row>
    <row r="536073" spans="47:47">
      <c r="AU536073" s="31"/>
    </row>
    <row r="536105" spans="47:47">
      <c r="AU536105" s="31"/>
    </row>
    <row r="536137" spans="47:47">
      <c r="AU536137" s="31"/>
    </row>
    <row r="536169" spans="47:47">
      <c r="AU536169" s="31"/>
    </row>
    <row r="536201" spans="47:47">
      <c r="AU536201" s="31"/>
    </row>
    <row r="536233" spans="47:47">
      <c r="AU536233" s="31"/>
    </row>
    <row r="536265" spans="47:47">
      <c r="AU536265" s="31"/>
    </row>
    <row r="536297" spans="47:47">
      <c r="AU536297" s="31"/>
    </row>
    <row r="536329" spans="47:47">
      <c r="AU536329" s="31"/>
    </row>
    <row r="536361" spans="47:47">
      <c r="AU536361" s="31"/>
    </row>
    <row r="536393" spans="47:47">
      <c r="AU536393" s="31"/>
    </row>
    <row r="536425" spans="47:47">
      <c r="AU536425" s="31"/>
    </row>
    <row r="536457" spans="47:47">
      <c r="AU536457" s="31"/>
    </row>
    <row r="536489" spans="47:47">
      <c r="AU536489" s="31"/>
    </row>
    <row r="536521" spans="47:47">
      <c r="AU536521" s="31"/>
    </row>
    <row r="536553" spans="47:47">
      <c r="AU536553" s="31"/>
    </row>
    <row r="536585" spans="47:47">
      <c r="AU536585" s="31"/>
    </row>
    <row r="536617" spans="47:47">
      <c r="AU536617" s="31"/>
    </row>
    <row r="536649" spans="47:47">
      <c r="AU536649" s="31"/>
    </row>
    <row r="536681" spans="47:47">
      <c r="AU536681" s="31"/>
    </row>
    <row r="536713" spans="47:47">
      <c r="AU536713" s="31"/>
    </row>
    <row r="536745" spans="47:47">
      <c r="AU536745" s="31"/>
    </row>
    <row r="536777" spans="47:47">
      <c r="AU536777" s="31"/>
    </row>
    <row r="536809" spans="47:47">
      <c r="AU536809" s="31"/>
    </row>
    <row r="536841" spans="47:47">
      <c r="AU536841" s="31"/>
    </row>
    <row r="536873" spans="47:47">
      <c r="AU536873" s="31"/>
    </row>
    <row r="536905" spans="47:47">
      <c r="AU536905" s="31"/>
    </row>
    <row r="536937" spans="47:47">
      <c r="AU536937" s="31"/>
    </row>
    <row r="536969" spans="47:47">
      <c r="AU536969" s="31"/>
    </row>
    <row r="537001" spans="47:47">
      <c r="AU537001" s="31"/>
    </row>
    <row r="537033" spans="47:47">
      <c r="AU537033" s="31"/>
    </row>
    <row r="537065" spans="47:47">
      <c r="AU537065" s="31"/>
    </row>
    <row r="537097" spans="47:47">
      <c r="AU537097" s="31"/>
    </row>
    <row r="537129" spans="47:47">
      <c r="AU537129" s="31"/>
    </row>
    <row r="537161" spans="47:47">
      <c r="AU537161" s="31"/>
    </row>
    <row r="537193" spans="47:47">
      <c r="AU537193" s="31"/>
    </row>
    <row r="537225" spans="47:47">
      <c r="AU537225" s="31"/>
    </row>
    <row r="537257" spans="47:47">
      <c r="AU537257" s="31"/>
    </row>
    <row r="537289" spans="47:47">
      <c r="AU537289" s="31"/>
    </row>
    <row r="537321" spans="47:47">
      <c r="AU537321" s="31"/>
    </row>
    <row r="537353" spans="47:47">
      <c r="AU537353" s="31"/>
    </row>
    <row r="537385" spans="47:47">
      <c r="AU537385" s="31"/>
    </row>
    <row r="537417" spans="47:47">
      <c r="AU537417" s="31"/>
    </row>
    <row r="537449" spans="47:47">
      <c r="AU537449" s="31"/>
    </row>
    <row r="537481" spans="47:47">
      <c r="AU537481" s="31"/>
    </row>
    <row r="537513" spans="47:47">
      <c r="AU537513" s="31"/>
    </row>
    <row r="537545" spans="47:47">
      <c r="AU537545" s="31"/>
    </row>
    <row r="537577" spans="47:47">
      <c r="AU537577" s="31"/>
    </row>
    <row r="537609" spans="47:47">
      <c r="AU537609" s="31"/>
    </row>
    <row r="537641" spans="47:47">
      <c r="AU537641" s="31"/>
    </row>
    <row r="537673" spans="47:47">
      <c r="AU537673" s="31"/>
    </row>
    <row r="537705" spans="47:47">
      <c r="AU537705" s="31"/>
    </row>
    <row r="537737" spans="47:47">
      <c r="AU537737" s="31"/>
    </row>
    <row r="537769" spans="47:47">
      <c r="AU537769" s="31"/>
    </row>
    <row r="537801" spans="47:47">
      <c r="AU537801" s="31"/>
    </row>
    <row r="537833" spans="47:47">
      <c r="AU537833" s="31"/>
    </row>
    <row r="537865" spans="47:47">
      <c r="AU537865" s="31"/>
    </row>
    <row r="537897" spans="47:47">
      <c r="AU537897" s="31"/>
    </row>
    <row r="537929" spans="47:47">
      <c r="AU537929" s="31"/>
    </row>
    <row r="537961" spans="47:47">
      <c r="AU537961" s="31"/>
    </row>
    <row r="537993" spans="47:47">
      <c r="AU537993" s="31"/>
    </row>
    <row r="538025" spans="47:47">
      <c r="AU538025" s="31"/>
    </row>
    <row r="538057" spans="47:47">
      <c r="AU538057" s="31"/>
    </row>
    <row r="538089" spans="47:47">
      <c r="AU538089" s="31"/>
    </row>
    <row r="538121" spans="47:47">
      <c r="AU538121" s="31"/>
    </row>
    <row r="538153" spans="47:47">
      <c r="AU538153" s="31"/>
    </row>
    <row r="538185" spans="47:47">
      <c r="AU538185" s="31"/>
    </row>
    <row r="538217" spans="47:47">
      <c r="AU538217" s="31"/>
    </row>
    <row r="538249" spans="47:47">
      <c r="AU538249" s="31"/>
    </row>
    <row r="538281" spans="47:47">
      <c r="AU538281" s="31"/>
    </row>
    <row r="538313" spans="47:47">
      <c r="AU538313" s="31"/>
    </row>
    <row r="538345" spans="47:47">
      <c r="AU538345" s="31"/>
    </row>
    <row r="538377" spans="47:47">
      <c r="AU538377" s="31"/>
    </row>
    <row r="538409" spans="47:47">
      <c r="AU538409" s="31"/>
    </row>
    <row r="538441" spans="47:47">
      <c r="AU538441" s="31"/>
    </row>
    <row r="538473" spans="47:47">
      <c r="AU538473" s="31"/>
    </row>
    <row r="538505" spans="47:47">
      <c r="AU538505" s="31"/>
    </row>
    <row r="538537" spans="47:47">
      <c r="AU538537" s="31"/>
    </row>
    <row r="538569" spans="47:47">
      <c r="AU538569" s="31"/>
    </row>
    <row r="538601" spans="47:47">
      <c r="AU538601" s="31"/>
    </row>
    <row r="538633" spans="47:47">
      <c r="AU538633" s="31"/>
    </row>
    <row r="538665" spans="47:47">
      <c r="AU538665" s="31"/>
    </row>
    <row r="538697" spans="47:47">
      <c r="AU538697" s="31"/>
    </row>
    <row r="538729" spans="47:47">
      <c r="AU538729" s="31"/>
    </row>
    <row r="538761" spans="47:47">
      <c r="AU538761" s="31"/>
    </row>
    <row r="538793" spans="47:47">
      <c r="AU538793" s="31"/>
    </row>
    <row r="538825" spans="47:47">
      <c r="AU538825" s="31"/>
    </row>
    <row r="538857" spans="47:47">
      <c r="AU538857" s="31"/>
    </row>
    <row r="538889" spans="47:47">
      <c r="AU538889" s="31"/>
    </row>
    <row r="538921" spans="47:47">
      <c r="AU538921" s="31"/>
    </row>
    <row r="538953" spans="47:47">
      <c r="AU538953" s="31"/>
    </row>
    <row r="538985" spans="47:47">
      <c r="AU538985" s="31"/>
    </row>
    <row r="539017" spans="47:47">
      <c r="AU539017" s="31"/>
    </row>
    <row r="539049" spans="47:47">
      <c r="AU539049" s="31"/>
    </row>
    <row r="539081" spans="47:47">
      <c r="AU539081" s="31"/>
    </row>
    <row r="539113" spans="47:47">
      <c r="AU539113" s="31"/>
    </row>
    <row r="539145" spans="47:47">
      <c r="AU539145" s="31"/>
    </row>
    <row r="539177" spans="47:47">
      <c r="AU539177" s="31"/>
    </row>
    <row r="539209" spans="47:47">
      <c r="AU539209" s="31"/>
    </row>
    <row r="539241" spans="47:47">
      <c r="AU539241" s="31"/>
    </row>
    <row r="539273" spans="47:47">
      <c r="AU539273" s="31"/>
    </row>
    <row r="539305" spans="47:47">
      <c r="AU539305" s="31"/>
    </row>
    <row r="539337" spans="47:47">
      <c r="AU539337" s="31"/>
    </row>
    <row r="539369" spans="47:47">
      <c r="AU539369" s="31"/>
    </row>
    <row r="539401" spans="47:47">
      <c r="AU539401" s="31"/>
    </row>
    <row r="539433" spans="47:47">
      <c r="AU539433" s="31"/>
    </row>
    <row r="539465" spans="47:47">
      <c r="AU539465" s="31"/>
    </row>
    <row r="539497" spans="47:47">
      <c r="AU539497" s="31"/>
    </row>
    <row r="539529" spans="47:47">
      <c r="AU539529" s="31"/>
    </row>
    <row r="539561" spans="47:47">
      <c r="AU539561" s="31"/>
    </row>
    <row r="539593" spans="47:47">
      <c r="AU539593" s="31"/>
    </row>
    <row r="539625" spans="47:47">
      <c r="AU539625" s="31"/>
    </row>
    <row r="539657" spans="47:47">
      <c r="AU539657" s="31"/>
    </row>
    <row r="539689" spans="47:47">
      <c r="AU539689" s="31"/>
    </row>
    <row r="539721" spans="47:47">
      <c r="AU539721" s="31"/>
    </row>
    <row r="539753" spans="47:47">
      <c r="AU539753" s="31"/>
    </row>
    <row r="539785" spans="47:47">
      <c r="AU539785" s="31"/>
    </row>
    <row r="539817" spans="47:47">
      <c r="AU539817" s="31"/>
    </row>
    <row r="539849" spans="47:47">
      <c r="AU539849" s="31"/>
    </row>
    <row r="539881" spans="47:47">
      <c r="AU539881" s="31"/>
    </row>
    <row r="539913" spans="47:47">
      <c r="AU539913" s="31"/>
    </row>
    <row r="539945" spans="47:47">
      <c r="AU539945" s="31"/>
    </row>
    <row r="539977" spans="47:47">
      <c r="AU539977" s="31"/>
    </row>
    <row r="540009" spans="47:47">
      <c r="AU540009" s="31"/>
    </row>
    <row r="540041" spans="47:47">
      <c r="AU540041" s="31"/>
    </row>
    <row r="540073" spans="47:47">
      <c r="AU540073" s="31"/>
    </row>
    <row r="540105" spans="47:47">
      <c r="AU540105" s="31"/>
    </row>
    <row r="540137" spans="47:47">
      <c r="AU540137" s="31"/>
    </row>
    <row r="540169" spans="47:47">
      <c r="AU540169" s="31"/>
    </row>
    <row r="540201" spans="47:47">
      <c r="AU540201" s="31"/>
    </row>
    <row r="540233" spans="47:47">
      <c r="AU540233" s="31"/>
    </row>
    <row r="540265" spans="47:47">
      <c r="AU540265" s="31"/>
    </row>
    <row r="540297" spans="47:47">
      <c r="AU540297" s="31"/>
    </row>
    <row r="540329" spans="47:47">
      <c r="AU540329" s="31"/>
    </row>
    <row r="540361" spans="47:47">
      <c r="AU540361" s="31"/>
    </row>
    <row r="540393" spans="47:47">
      <c r="AU540393" s="31"/>
    </row>
    <row r="540425" spans="47:47">
      <c r="AU540425" s="31"/>
    </row>
    <row r="540457" spans="47:47">
      <c r="AU540457" s="31"/>
    </row>
    <row r="540489" spans="47:47">
      <c r="AU540489" s="31"/>
    </row>
    <row r="540521" spans="47:47">
      <c r="AU540521" s="31"/>
    </row>
    <row r="540553" spans="47:47">
      <c r="AU540553" s="31"/>
    </row>
    <row r="540585" spans="47:47">
      <c r="AU540585" s="31"/>
    </row>
    <row r="540617" spans="47:47">
      <c r="AU540617" s="31"/>
    </row>
    <row r="540649" spans="47:47">
      <c r="AU540649" s="31"/>
    </row>
    <row r="540681" spans="47:47">
      <c r="AU540681" s="31"/>
    </row>
    <row r="540713" spans="47:47">
      <c r="AU540713" s="31"/>
    </row>
    <row r="540745" spans="47:47">
      <c r="AU540745" s="31"/>
    </row>
    <row r="540777" spans="47:47">
      <c r="AU540777" s="31"/>
    </row>
    <row r="540809" spans="47:47">
      <c r="AU540809" s="31"/>
    </row>
    <row r="540841" spans="47:47">
      <c r="AU540841" s="31"/>
    </row>
    <row r="540873" spans="47:47">
      <c r="AU540873" s="31"/>
    </row>
    <row r="540905" spans="47:47">
      <c r="AU540905" s="31"/>
    </row>
    <row r="540937" spans="47:47">
      <c r="AU540937" s="31"/>
    </row>
    <row r="540969" spans="47:47">
      <c r="AU540969" s="31"/>
    </row>
    <row r="541001" spans="47:47">
      <c r="AU541001" s="31"/>
    </row>
    <row r="541033" spans="47:47">
      <c r="AU541033" s="31"/>
    </row>
    <row r="541065" spans="47:47">
      <c r="AU541065" s="31"/>
    </row>
    <row r="541097" spans="47:47">
      <c r="AU541097" s="31"/>
    </row>
    <row r="541129" spans="47:47">
      <c r="AU541129" s="31"/>
    </row>
    <row r="541161" spans="47:47">
      <c r="AU541161" s="31"/>
    </row>
    <row r="541193" spans="47:47">
      <c r="AU541193" s="31"/>
    </row>
    <row r="541225" spans="47:47">
      <c r="AU541225" s="31"/>
    </row>
    <row r="541257" spans="47:47">
      <c r="AU541257" s="31"/>
    </row>
    <row r="541289" spans="47:47">
      <c r="AU541289" s="31"/>
    </row>
    <row r="541321" spans="47:47">
      <c r="AU541321" s="31"/>
    </row>
    <row r="541353" spans="47:47">
      <c r="AU541353" s="31"/>
    </row>
    <row r="541385" spans="47:47">
      <c r="AU541385" s="31"/>
    </row>
    <row r="541417" spans="47:47">
      <c r="AU541417" s="31"/>
    </row>
    <row r="541449" spans="47:47">
      <c r="AU541449" s="31"/>
    </row>
    <row r="541481" spans="47:47">
      <c r="AU541481" s="31"/>
    </row>
    <row r="541513" spans="47:47">
      <c r="AU541513" s="31"/>
    </row>
    <row r="541545" spans="47:47">
      <c r="AU541545" s="31"/>
    </row>
    <row r="541577" spans="47:47">
      <c r="AU541577" s="31"/>
    </row>
    <row r="541609" spans="47:47">
      <c r="AU541609" s="31"/>
    </row>
    <row r="541641" spans="47:47">
      <c r="AU541641" s="31"/>
    </row>
    <row r="541673" spans="47:47">
      <c r="AU541673" s="31"/>
    </row>
    <row r="541705" spans="47:47">
      <c r="AU541705" s="31"/>
    </row>
    <row r="541737" spans="47:47">
      <c r="AU541737" s="31"/>
    </row>
    <row r="541769" spans="47:47">
      <c r="AU541769" s="31"/>
    </row>
    <row r="541801" spans="47:47">
      <c r="AU541801" s="31"/>
    </row>
    <row r="541833" spans="47:47">
      <c r="AU541833" s="31"/>
    </row>
    <row r="541865" spans="47:47">
      <c r="AU541865" s="31"/>
    </row>
    <row r="541897" spans="47:47">
      <c r="AU541897" s="31"/>
    </row>
    <row r="541929" spans="47:47">
      <c r="AU541929" s="31"/>
    </row>
    <row r="541961" spans="47:47">
      <c r="AU541961" s="31"/>
    </row>
    <row r="541993" spans="47:47">
      <c r="AU541993" s="31"/>
    </row>
    <row r="542025" spans="47:47">
      <c r="AU542025" s="31"/>
    </row>
    <row r="542057" spans="47:47">
      <c r="AU542057" s="31"/>
    </row>
    <row r="542089" spans="47:47">
      <c r="AU542089" s="31"/>
    </row>
    <row r="542121" spans="47:47">
      <c r="AU542121" s="31"/>
    </row>
    <row r="542153" spans="47:47">
      <c r="AU542153" s="31"/>
    </row>
    <row r="542185" spans="47:47">
      <c r="AU542185" s="31"/>
    </row>
    <row r="542217" spans="47:47">
      <c r="AU542217" s="31"/>
    </row>
    <row r="542249" spans="47:47">
      <c r="AU542249" s="31"/>
    </row>
    <row r="542281" spans="47:47">
      <c r="AU542281" s="31"/>
    </row>
    <row r="542313" spans="47:47">
      <c r="AU542313" s="31"/>
    </row>
    <row r="542345" spans="47:47">
      <c r="AU542345" s="31"/>
    </row>
    <row r="542377" spans="47:47">
      <c r="AU542377" s="31"/>
    </row>
    <row r="542409" spans="47:47">
      <c r="AU542409" s="31"/>
    </row>
    <row r="542441" spans="47:47">
      <c r="AU542441" s="31"/>
    </row>
    <row r="542473" spans="47:47">
      <c r="AU542473" s="31"/>
    </row>
    <row r="542505" spans="47:47">
      <c r="AU542505" s="31"/>
    </row>
    <row r="542537" spans="47:47">
      <c r="AU542537" s="31"/>
    </row>
    <row r="542569" spans="47:47">
      <c r="AU542569" s="31"/>
    </row>
    <row r="542601" spans="47:47">
      <c r="AU542601" s="31"/>
    </row>
    <row r="542633" spans="47:47">
      <c r="AU542633" s="31"/>
    </row>
    <row r="542665" spans="47:47">
      <c r="AU542665" s="31"/>
    </row>
    <row r="542697" spans="47:47">
      <c r="AU542697" s="31"/>
    </row>
    <row r="542729" spans="47:47">
      <c r="AU542729" s="31"/>
    </row>
    <row r="542761" spans="47:47">
      <c r="AU542761" s="31"/>
    </row>
    <row r="542793" spans="47:47">
      <c r="AU542793" s="31"/>
    </row>
    <row r="542825" spans="47:47">
      <c r="AU542825" s="31"/>
    </row>
    <row r="542857" spans="47:47">
      <c r="AU542857" s="31"/>
    </row>
    <row r="542889" spans="47:47">
      <c r="AU542889" s="31"/>
    </row>
    <row r="542921" spans="47:47">
      <c r="AU542921" s="31"/>
    </row>
    <row r="542953" spans="47:47">
      <c r="AU542953" s="31"/>
    </row>
    <row r="542985" spans="47:47">
      <c r="AU542985" s="31"/>
    </row>
    <row r="543017" spans="47:47">
      <c r="AU543017" s="31"/>
    </row>
    <row r="543049" spans="47:47">
      <c r="AU543049" s="31"/>
    </row>
    <row r="543081" spans="47:47">
      <c r="AU543081" s="31"/>
    </row>
    <row r="543113" spans="47:47">
      <c r="AU543113" s="31"/>
    </row>
    <row r="543145" spans="47:47">
      <c r="AU543145" s="31"/>
    </row>
    <row r="543177" spans="47:47">
      <c r="AU543177" s="31"/>
    </row>
    <row r="543209" spans="47:47">
      <c r="AU543209" s="31"/>
    </row>
    <row r="543241" spans="47:47">
      <c r="AU543241" s="31"/>
    </row>
    <row r="543273" spans="47:47">
      <c r="AU543273" s="31"/>
    </row>
    <row r="543305" spans="47:47">
      <c r="AU543305" s="31"/>
    </row>
    <row r="543337" spans="47:47">
      <c r="AU543337" s="31"/>
    </row>
    <row r="543369" spans="47:47">
      <c r="AU543369" s="31"/>
    </row>
    <row r="543401" spans="47:47">
      <c r="AU543401" s="31"/>
    </row>
    <row r="543433" spans="47:47">
      <c r="AU543433" s="31"/>
    </row>
    <row r="543465" spans="47:47">
      <c r="AU543465" s="31"/>
    </row>
    <row r="543497" spans="47:47">
      <c r="AU543497" s="31"/>
    </row>
    <row r="543529" spans="47:47">
      <c r="AU543529" s="31"/>
    </row>
    <row r="543561" spans="47:47">
      <c r="AU543561" s="31"/>
    </row>
    <row r="543593" spans="47:47">
      <c r="AU543593" s="31"/>
    </row>
    <row r="543625" spans="47:47">
      <c r="AU543625" s="31"/>
    </row>
    <row r="543657" spans="47:47">
      <c r="AU543657" s="31"/>
    </row>
    <row r="543689" spans="47:47">
      <c r="AU543689" s="31"/>
    </row>
    <row r="543721" spans="47:47">
      <c r="AU543721" s="31"/>
    </row>
    <row r="543753" spans="47:47">
      <c r="AU543753" s="31"/>
    </row>
    <row r="543785" spans="47:47">
      <c r="AU543785" s="31"/>
    </row>
    <row r="543817" spans="47:47">
      <c r="AU543817" s="31"/>
    </row>
    <row r="543849" spans="47:47">
      <c r="AU543849" s="31"/>
    </row>
    <row r="543881" spans="47:47">
      <c r="AU543881" s="31"/>
    </row>
    <row r="543913" spans="47:47">
      <c r="AU543913" s="31"/>
    </row>
    <row r="543945" spans="47:47">
      <c r="AU543945" s="31"/>
    </row>
    <row r="543977" spans="47:47">
      <c r="AU543977" s="31"/>
    </row>
    <row r="544009" spans="47:47">
      <c r="AU544009" s="31"/>
    </row>
    <row r="544041" spans="47:47">
      <c r="AU544041" s="31"/>
    </row>
    <row r="544073" spans="47:47">
      <c r="AU544073" s="31"/>
    </row>
    <row r="544105" spans="47:47">
      <c r="AU544105" s="31"/>
    </row>
    <row r="544137" spans="47:47">
      <c r="AU544137" s="31"/>
    </row>
    <row r="544169" spans="47:47">
      <c r="AU544169" s="31"/>
    </row>
    <row r="544201" spans="47:47">
      <c r="AU544201" s="31"/>
    </row>
    <row r="544233" spans="47:47">
      <c r="AU544233" s="31"/>
    </row>
    <row r="544265" spans="47:47">
      <c r="AU544265" s="31"/>
    </row>
    <row r="544297" spans="47:47">
      <c r="AU544297" s="31"/>
    </row>
    <row r="544329" spans="47:47">
      <c r="AU544329" s="31"/>
    </row>
    <row r="544361" spans="47:47">
      <c r="AU544361" s="31"/>
    </row>
    <row r="544393" spans="47:47">
      <c r="AU544393" s="31"/>
    </row>
    <row r="544425" spans="47:47">
      <c r="AU544425" s="31"/>
    </row>
    <row r="544457" spans="47:47">
      <c r="AU544457" s="31"/>
    </row>
    <row r="544489" spans="47:47">
      <c r="AU544489" s="31"/>
    </row>
    <row r="544521" spans="47:47">
      <c r="AU544521" s="31"/>
    </row>
    <row r="544553" spans="47:47">
      <c r="AU544553" s="31"/>
    </row>
    <row r="544585" spans="47:47">
      <c r="AU544585" s="31"/>
    </row>
    <row r="544617" spans="47:47">
      <c r="AU544617" s="31"/>
    </row>
    <row r="544649" spans="47:47">
      <c r="AU544649" s="31"/>
    </row>
    <row r="544681" spans="47:47">
      <c r="AU544681" s="31"/>
    </row>
    <row r="544713" spans="47:47">
      <c r="AU544713" s="31"/>
    </row>
    <row r="544745" spans="47:47">
      <c r="AU544745" s="31"/>
    </row>
    <row r="544777" spans="47:47">
      <c r="AU544777" s="31"/>
    </row>
    <row r="544809" spans="47:47">
      <c r="AU544809" s="31"/>
    </row>
    <row r="544841" spans="47:47">
      <c r="AU544841" s="31"/>
    </row>
    <row r="544873" spans="47:47">
      <c r="AU544873" s="31"/>
    </row>
    <row r="544905" spans="47:47">
      <c r="AU544905" s="31"/>
    </row>
    <row r="544937" spans="47:47">
      <c r="AU544937" s="31"/>
    </row>
    <row r="544969" spans="47:47">
      <c r="AU544969" s="31"/>
    </row>
    <row r="545001" spans="47:47">
      <c r="AU545001" s="31"/>
    </row>
    <row r="545033" spans="47:47">
      <c r="AU545033" s="31"/>
    </row>
    <row r="545065" spans="47:47">
      <c r="AU545065" s="31"/>
    </row>
    <row r="545097" spans="47:47">
      <c r="AU545097" s="31"/>
    </row>
    <row r="545129" spans="47:47">
      <c r="AU545129" s="31"/>
    </row>
    <row r="545161" spans="47:47">
      <c r="AU545161" s="31"/>
    </row>
    <row r="545193" spans="47:47">
      <c r="AU545193" s="31"/>
    </row>
    <row r="545225" spans="47:47">
      <c r="AU545225" s="31"/>
    </row>
    <row r="545257" spans="47:47">
      <c r="AU545257" s="31"/>
    </row>
    <row r="545289" spans="47:47">
      <c r="AU545289" s="31"/>
    </row>
    <row r="545321" spans="47:47">
      <c r="AU545321" s="31"/>
    </row>
    <row r="545353" spans="47:47">
      <c r="AU545353" s="31"/>
    </row>
    <row r="545385" spans="47:47">
      <c r="AU545385" s="31"/>
    </row>
    <row r="545417" spans="47:47">
      <c r="AU545417" s="31"/>
    </row>
    <row r="545449" spans="47:47">
      <c r="AU545449" s="31"/>
    </row>
    <row r="545481" spans="47:47">
      <c r="AU545481" s="31"/>
    </row>
    <row r="545513" spans="47:47">
      <c r="AU545513" s="31"/>
    </row>
    <row r="545545" spans="47:47">
      <c r="AU545545" s="31"/>
    </row>
    <row r="545577" spans="47:47">
      <c r="AU545577" s="31"/>
    </row>
    <row r="545609" spans="47:47">
      <c r="AU545609" s="31"/>
    </row>
    <row r="545641" spans="47:47">
      <c r="AU545641" s="31"/>
    </row>
    <row r="545673" spans="47:47">
      <c r="AU545673" s="31"/>
    </row>
    <row r="545705" spans="47:47">
      <c r="AU545705" s="31"/>
    </row>
    <row r="545737" spans="47:47">
      <c r="AU545737" s="31"/>
    </row>
    <row r="545769" spans="47:47">
      <c r="AU545769" s="31"/>
    </row>
    <row r="545801" spans="47:47">
      <c r="AU545801" s="31"/>
    </row>
    <row r="545833" spans="47:47">
      <c r="AU545833" s="31"/>
    </row>
    <row r="545865" spans="47:47">
      <c r="AU545865" s="31"/>
    </row>
    <row r="545897" spans="47:47">
      <c r="AU545897" s="31"/>
    </row>
    <row r="545929" spans="47:47">
      <c r="AU545929" s="31"/>
    </row>
    <row r="545961" spans="47:47">
      <c r="AU545961" s="31"/>
    </row>
    <row r="545993" spans="47:47">
      <c r="AU545993" s="31"/>
    </row>
    <row r="546025" spans="47:47">
      <c r="AU546025" s="31"/>
    </row>
    <row r="546057" spans="47:47">
      <c r="AU546057" s="31"/>
    </row>
    <row r="546089" spans="47:47">
      <c r="AU546089" s="31"/>
    </row>
    <row r="546121" spans="47:47">
      <c r="AU546121" s="31"/>
    </row>
    <row r="546153" spans="47:47">
      <c r="AU546153" s="31"/>
    </row>
    <row r="546185" spans="47:47">
      <c r="AU546185" s="31"/>
    </row>
    <row r="546217" spans="47:47">
      <c r="AU546217" s="31"/>
    </row>
    <row r="546249" spans="47:47">
      <c r="AU546249" s="31"/>
    </row>
    <row r="546281" spans="47:47">
      <c r="AU546281" s="31"/>
    </row>
    <row r="546313" spans="47:47">
      <c r="AU546313" s="31"/>
    </row>
    <row r="546345" spans="47:47">
      <c r="AU546345" s="31"/>
    </row>
    <row r="546377" spans="47:47">
      <c r="AU546377" s="31"/>
    </row>
    <row r="546409" spans="47:47">
      <c r="AU546409" s="31"/>
    </row>
    <row r="546441" spans="47:47">
      <c r="AU546441" s="31"/>
    </row>
    <row r="546473" spans="47:47">
      <c r="AU546473" s="31"/>
    </row>
    <row r="546505" spans="47:47">
      <c r="AU546505" s="31"/>
    </row>
    <row r="546537" spans="47:47">
      <c r="AU546537" s="31"/>
    </row>
    <row r="546569" spans="47:47">
      <c r="AU546569" s="31"/>
    </row>
    <row r="546601" spans="47:47">
      <c r="AU546601" s="31"/>
    </row>
    <row r="546633" spans="47:47">
      <c r="AU546633" s="31"/>
    </row>
    <row r="546665" spans="47:47">
      <c r="AU546665" s="31"/>
    </row>
    <row r="546697" spans="47:47">
      <c r="AU546697" s="31"/>
    </row>
    <row r="546729" spans="47:47">
      <c r="AU546729" s="31"/>
    </row>
    <row r="546761" spans="47:47">
      <c r="AU546761" s="31"/>
    </row>
    <row r="546793" spans="47:47">
      <c r="AU546793" s="31"/>
    </row>
    <row r="546825" spans="47:47">
      <c r="AU546825" s="31"/>
    </row>
    <row r="546857" spans="47:47">
      <c r="AU546857" s="31"/>
    </row>
    <row r="546889" spans="47:47">
      <c r="AU546889" s="31"/>
    </row>
    <row r="546921" spans="47:47">
      <c r="AU546921" s="31"/>
    </row>
    <row r="546953" spans="47:47">
      <c r="AU546953" s="31"/>
    </row>
    <row r="546985" spans="47:47">
      <c r="AU546985" s="31"/>
    </row>
    <row r="547017" spans="47:47">
      <c r="AU547017" s="31"/>
    </row>
    <row r="547049" spans="47:47">
      <c r="AU547049" s="31"/>
    </row>
    <row r="547081" spans="47:47">
      <c r="AU547081" s="31"/>
    </row>
    <row r="547113" spans="47:47">
      <c r="AU547113" s="31"/>
    </row>
    <row r="547145" spans="47:47">
      <c r="AU547145" s="31"/>
    </row>
    <row r="547177" spans="47:47">
      <c r="AU547177" s="31"/>
    </row>
    <row r="547209" spans="47:47">
      <c r="AU547209" s="31"/>
    </row>
    <row r="547241" spans="47:47">
      <c r="AU547241" s="31"/>
    </row>
    <row r="547273" spans="47:47">
      <c r="AU547273" s="31"/>
    </row>
    <row r="547305" spans="47:47">
      <c r="AU547305" s="31"/>
    </row>
    <row r="547337" spans="47:47">
      <c r="AU547337" s="31"/>
    </row>
    <row r="547369" spans="47:47">
      <c r="AU547369" s="31"/>
    </row>
    <row r="547401" spans="47:47">
      <c r="AU547401" s="31"/>
    </row>
    <row r="547433" spans="47:47">
      <c r="AU547433" s="31"/>
    </row>
    <row r="547465" spans="47:47">
      <c r="AU547465" s="31"/>
    </row>
    <row r="547497" spans="47:47">
      <c r="AU547497" s="31"/>
    </row>
    <row r="547529" spans="47:47">
      <c r="AU547529" s="31"/>
    </row>
    <row r="547561" spans="47:47">
      <c r="AU547561" s="31"/>
    </row>
    <row r="547593" spans="47:47">
      <c r="AU547593" s="31"/>
    </row>
    <row r="547625" spans="47:47">
      <c r="AU547625" s="31"/>
    </row>
    <row r="547657" spans="47:47">
      <c r="AU547657" s="31"/>
    </row>
    <row r="547689" spans="47:47">
      <c r="AU547689" s="31"/>
    </row>
    <row r="547721" spans="47:47">
      <c r="AU547721" s="31"/>
    </row>
    <row r="547753" spans="47:47">
      <c r="AU547753" s="31"/>
    </row>
    <row r="547785" spans="47:47">
      <c r="AU547785" s="31"/>
    </row>
    <row r="547817" spans="47:47">
      <c r="AU547817" s="31"/>
    </row>
    <row r="547849" spans="47:47">
      <c r="AU547849" s="31"/>
    </row>
    <row r="547881" spans="47:47">
      <c r="AU547881" s="31"/>
    </row>
    <row r="547913" spans="47:47">
      <c r="AU547913" s="31"/>
    </row>
    <row r="547945" spans="47:47">
      <c r="AU547945" s="31"/>
    </row>
    <row r="547977" spans="47:47">
      <c r="AU547977" s="31"/>
    </row>
    <row r="548009" spans="47:47">
      <c r="AU548009" s="31"/>
    </row>
    <row r="548041" spans="47:47">
      <c r="AU548041" s="31"/>
    </row>
    <row r="548073" spans="47:47">
      <c r="AU548073" s="31"/>
    </row>
    <row r="548105" spans="47:47">
      <c r="AU548105" s="31"/>
    </row>
    <row r="548137" spans="47:47">
      <c r="AU548137" s="31"/>
    </row>
    <row r="548169" spans="47:47">
      <c r="AU548169" s="31"/>
    </row>
    <row r="548201" spans="47:47">
      <c r="AU548201" s="31"/>
    </row>
    <row r="548233" spans="47:47">
      <c r="AU548233" s="31"/>
    </row>
    <row r="548265" spans="47:47">
      <c r="AU548265" s="31"/>
    </row>
    <row r="548297" spans="47:47">
      <c r="AU548297" s="31"/>
    </row>
    <row r="548329" spans="47:47">
      <c r="AU548329" s="31"/>
    </row>
    <row r="548361" spans="47:47">
      <c r="AU548361" s="31"/>
    </row>
    <row r="548393" spans="47:47">
      <c r="AU548393" s="31"/>
    </row>
    <row r="548425" spans="47:47">
      <c r="AU548425" s="31"/>
    </row>
    <row r="548457" spans="47:47">
      <c r="AU548457" s="31"/>
    </row>
    <row r="548489" spans="47:47">
      <c r="AU548489" s="31"/>
    </row>
    <row r="548521" spans="47:47">
      <c r="AU548521" s="31"/>
    </row>
    <row r="548553" spans="47:47">
      <c r="AU548553" s="31"/>
    </row>
    <row r="548585" spans="47:47">
      <c r="AU548585" s="31"/>
    </row>
    <row r="548617" spans="47:47">
      <c r="AU548617" s="31"/>
    </row>
    <row r="548649" spans="47:47">
      <c r="AU548649" s="31"/>
    </row>
    <row r="548681" spans="47:47">
      <c r="AU548681" s="31"/>
    </row>
    <row r="548713" spans="47:47">
      <c r="AU548713" s="31"/>
    </row>
    <row r="548745" spans="47:47">
      <c r="AU548745" s="31"/>
    </row>
    <row r="548777" spans="47:47">
      <c r="AU548777" s="31"/>
    </row>
    <row r="548809" spans="47:47">
      <c r="AU548809" s="31"/>
    </row>
    <row r="548841" spans="47:47">
      <c r="AU548841" s="31"/>
    </row>
    <row r="548873" spans="47:47">
      <c r="AU548873" s="31"/>
    </row>
    <row r="548905" spans="47:47">
      <c r="AU548905" s="31"/>
    </row>
    <row r="548937" spans="47:47">
      <c r="AU548937" s="31"/>
    </row>
    <row r="548969" spans="47:47">
      <c r="AU548969" s="31"/>
    </row>
    <row r="549001" spans="47:47">
      <c r="AU549001" s="31"/>
    </row>
    <row r="549033" spans="47:47">
      <c r="AU549033" s="31"/>
    </row>
    <row r="549065" spans="47:47">
      <c r="AU549065" s="31"/>
    </row>
    <row r="549097" spans="47:47">
      <c r="AU549097" s="31"/>
    </row>
    <row r="549129" spans="47:47">
      <c r="AU549129" s="31"/>
    </row>
    <row r="549161" spans="47:47">
      <c r="AU549161" s="31"/>
    </row>
    <row r="549193" spans="47:47">
      <c r="AU549193" s="31"/>
    </row>
    <row r="549225" spans="47:47">
      <c r="AU549225" s="31"/>
    </row>
    <row r="549257" spans="47:47">
      <c r="AU549257" s="31"/>
    </row>
    <row r="549289" spans="47:47">
      <c r="AU549289" s="31"/>
    </row>
    <row r="549321" spans="47:47">
      <c r="AU549321" s="31"/>
    </row>
    <row r="549353" spans="47:47">
      <c r="AU549353" s="31"/>
    </row>
    <row r="549385" spans="47:47">
      <c r="AU549385" s="31"/>
    </row>
    <row r="549417" spans="47:47">
      <c r="AU549417" s="31"/>
    </row>
    <row r="549449" spans="47:47">
      <c r="AU549449" s="31"/>
    </row>
    <row r="549481" spans="47:47">
      <c r="AU549481" s="31"/>
    </row>
    <row r="549513" spans="47:47">
      <c r="AU549513" s="31"/>
    </row>
    <row r="549545" spans="47:47">
      <c r="AU549545" s="31"/>
    </row>
    <row r="549577" spans="47:47">
      <c r="AU549577" s="31"/>
    </row>
    <row r="549609" spans="47:47">
      <c r="AU549609" s="31"/>
    </row>
    <row r="549641" spans="47:47">
      <c r="AU549641" s="31"/>
    </row>
    <row r="549673" spans="47:47">
      <c r="AU549673" s="31"/>
    </row>
    <row r="549705" spans="47:47">
      <c r="AU549705" s="31"/>
    </row>
    <row r="549737" spans="47:47">
      <c r="AU549737" s="31"/>
    </row>
    <row r="549769" spans="47:47">
      <c r="AU549769" s="31"/>
    </row>
    <row r="549801" spans="47:47">
      <c r="AU549801" s="31"/>
    </row>
    <row r="549833" spans="47:47">
      <c r="AU549833" s="31"/>
    </row>
    <row r="549865" spans="47:47">
      <c r="AU549865" s="31"/>
    </row>
    <row r="549897" spans="47:47">
      <c r="AU549897" s="31"/>
    </row>
    <row r="549929" spans="47:47">
      <c r="AU549929" s="31"/>
    </row>
    <row r="549961" spans="47:47">
      <c r="AU549961" s="31"/>
    </row>
    <row r="549993" spans="47:47">
      <c r="AU549993" s="31"/>
    </row>
    <row r="550025" spans="47:47">
      <c r="AU550025" s="31"/>
    </row>
    <row r="550057" spans="47:47">
      <c r="AU550057" s="31"/>
    </row>
    <row r="550089" spans="47:47">
      <c r="AU550089" s="31"/>
    </row>
    <row r="550121" spans="47:47">
      <c r="AU550121" s="31"/>
    </row>
    <row r="550153" spans="47:47">
      <c r="AU550153" s="31"/>
    </row>
    <row r="550185" spans="47:47">
      <c r="AU550185" s="31"/>
    </row>
    <row r="550217" spans="47:47">
      <c r="AU550217" s="31"/>
    </row>
    <row r="550249" spans="47:47">
      <c r="AU550249" s="31"/>
    </row>
    <row r="550281" spans="47:47">
      <c r="AU550281" s="31"/>
    </row>
    <row r="550313" spans="47:47">
      <c r="AU550313" s="31"/>
    </row>
    <row r="550345" spans="47:47">
      <c r="AU550345" s="31"/>
    </row>
    <row r="550377" spans="47:47">
      <c r="AU550377" s="31"/>
    </row>
    <row r="550409" spans="47:47">
      <c r="AU550409" s="31"/>
    </row>
    <row r="550441" spans="47:47">
      <c r="AU550441" s="31"/>
    </row>
    <row r="550473" spans="47:47">
      <c r="AU550473" s="31"/>
    </row>
    <row r="550505" spans="47:47">
      <c r="AU550505" s="31"/>
    </row>
    <row r="550537" spans="47:47">
      <c r="AU550537" s="31"/>
    </row>
    <row r="550569" spans="47:47">
      <c r="AU550569" s="31"/>
    </row>
    <row r="550601" spans="47:47">
      <c r="AU550601" s="31"/>
    </row>
    <row r="550633" spans="47:47">
      <c r="AU550633" s="31"/>
    </row>
    <row r="550665" spans="47:47">
      <c r="AU550665" s="31"/>
    </row>
    <row r="550697" spans="47:47">
      <c r="AU550697" s="31"/>
    </row>
    <row r="550729" spans="47:47">
      <c r="AU550729" s="31"/>
    </row>
    <row r="550761" spans="47:47">
      <c r="AU550761" s="31"/>
    </row>
    <row r="550793" spans="47:47">
      <c r="AU550793" s="31"/>
    </row>
    <row r="550825" spans="47:47">
      <c r="AU550825" s="31"/>
    </row>
    <row r="550857" spans="47:47">
      <c r="AU550857" s="31"/>
    </row>
    <row r="550889" spans="47:47">
      <c r="AU550889" s="31"/>
    </row>
    <row r="550921" spans="47:47">
      <c r="AU550921" s="31"/>
    </row>
    <row r="550953" spans="47:47">
      <c r="AU550953" s="31"/>
    </row>
    <row r="550985" spans="47:47">
      <c r="AU550985" s="31"/>
    </row>
    <row r="551017" spans="47:47">
      <c r="AU551017" s="31"/>
    </row>
    <row r="551049" spans="47:47">
      <c r="AU551049" s="31"/>
    </row>
    <row r="551081" spans="47:47">
      <c r="AU551081" s="31"/>
    </row>
    <row r="551113" spans="47:47">
      <c r="AU551113" s="31"/>
    </row>
    <row r="551145" spans="47:47">
      <c r="AU551145" s="31"/>
    </row>
    <row r="551177" spans="47:47">
      <c r="AU551177" s="31"/>
    </row>
    <row r="551209" spans="47:47">
      <c r="AU551209" s="31"/>
    </row>
    <row r="551241" spans="47:47">
      <c r="AU551241" s="31"/>
    </row>
    <row r="551273" spans="47:47">
      <c r="AU551273" s="31"/>
    </row>
    <row r="551305" spans="47:47">
      <c r="AU551305" s="31"/>
    </row>
    <row r="551337" spans="47:47">
      <c r="AU551337" s="31"/>
    </row>
    <row r="551369" spans="47:47">
      <c r="AU551369" s="31"/>
    </row>
    <row r="551401" spans="47:47">
      <c r="AU551401" s="31"/>
    </row>
    <row r="551433" spans="47:47">
      <c r="AU551433" s="31"/>
    </row>
    <row r="551465" spans="47:47">
      <c r="AU551465" s="31"/>
    </row>
    <row r="551497" spans="47:47">
      <c r="AU551497" s="31"/>
    </row>
    <row r="551529" spans="47:47">
      <c r="AU551529" s="31"/>
    </row>
    <row r="551561" spans="47:47">
      <c r="AU551561" s="31"/>
    </row>
    <row r="551593" spans="47:47">
      <c r="AU551593" s="31"/>
    </row>
    <row r="551625" spans="47:47">
      <c r="AU551625" s="31"/>
    </row>
    <row r="551657" spans="47:47">
      <c r="AU551657" s="31"/>
    </row>
    <row r="551689" spans="47:47">
      <c r="AU551689" s="31"/>
    </row>
    <row r="551721" spans="47:47">
      <c r="AU551721" s="31"/>
    </row>
    <row r="551753" spans="47:47">
      <c r="AU551753" s="31"/>
    </row>
    <row r="551785" spans="47:47">
      <c r="AU551785" s="31"/>
    </row>
    <row r="551817" spans="47:47">
      <c r="AU551817" s="31"/>
    </row>
    <row r="551849" spans="47:47">
      <c r="AU551849" s="31"/>
    </row>
    <row r="551881" spans="47:47">
      <c r="AU551881" s="31"/>
    </row>
    <row r="551913" spans="47:47">
      <c r="AU551913" s="31"/>
    </row>
    <row r="551945" spans="47:47">
      <c r="AU551945" s="31"/>
    </row>
    <row r="551977" spans="47:47">
      <c r="AU551977" s="31"/>
    </row>
    <row r="552009" spans="47:47">
      <c r="AU552009" s="31"/>
    </row>
    <row r="552041" spans="47:47">
      <c r="AU552041" s="31"/>
    </row>
    <row r="552073" spans="47:47">
      <c r="AU552073" s="31"/>
    </row>
    <row r="552105" spans="47:47">
      <c r="AU552105" s="31"/>
    </row>
    <row r="552137" spans="47:47">
      <c r="AU552137" s="31"/>
    </row>
    <row r="552169" spans="47:47">
      <c r="AU552169" s="31"/>
    </row>
    <row r="552201" spans="47:47">
      <c r="AU552201" s="31"/>
    </row>
    <row r="552233" spans="47:47">
      <c r="AU552233" s="31"/>
    </row>
    <row r="552265" spans="47:47">
      <c r="AU552265" s="31"/>
    </row>
    <row r="552297" spans="47:47">
      <c r="AU552297" s="31"/>
    </row>
    <row r="552329" spans="47:47">
      <c r="AU552329" s="31"/>
    </row>
    <row r="552361" spans="47:47">
      <c r="AU552361" s="31"/>
    </row>
    <row r="552393" spans="47:47">
      <c r="AU552393" s="31"/>
    </row>
    <row r="552425" spans="47:47">
      <c r="AU552425" s="31"/>
    </row>
    <row r="552457" spans="47:47">
      <c r="AU552457" s="31"/>
    </row>
    <row r="552489" spans="47:47">
      <c r="AU552489" s="31"/>
    </row>
    <row r="552521" spans="47:47">
      <c r="AU552521" s="31"/>
    </row>
    <row r="552553" spans="47:47">
      <c r="AU552553" s="31"/>
    </row>
    <row r="552585" spans="47:47">
      <c r="AU552585" s="31"/>
    </row>
    <row r="552617" spans="47:47">
      <c r="AU552617" s="31"/>
    </row>
    <row r="552649" spans="47:47">
      <c r="AU552649" s="31"/>
    </row>
    <row r="552681" spans="47:47">
      <c r="AU552681" s="31"/>
    </row>
    <row r="552713" spans="47:47">
      <c r="AU552713" s="31"/>
    </row>
    <row r="552745" spans="47:47">
      <c r="AU552745" s="31"/>
    </row>
    <row r="552777" spans="47:47">
      <c r="AU552777" s="31"/>
    </row>
    <row r="552809" spans="47:47">
      <c r="AU552809" s="31"/>
    </row>
    <row r="552841" spans="47:47">
      <c r="AU552841" s="31"/>
    </row>
    <row r="552873" spans="47:47">
      <c r="AU552873" s="31"/>
    </row>
    <row r="552905" spans="47:47">
      <c r="AU552905" s="31"/>
    </row>
    <row r="552937" spans="47:47">
      <c r="AU552937" s="31"/>
    </row>
    <row r="552969" spans="47:47">
      <c r="AU552969" s="31"/>
    </row>
    <row r="553001" spans="47:47">
      <c r="AU553001" s="31"/>
    </row>
    <row r="553033" spans="47:47">
      <c r="AU553033" s="31"/>
    </row>
    <row r="553065" spans="47:47">
      <c r="AU553065" s="31"/>
    </row>
    <row r="553097" spans="47:47">
      <c r="AU553097" s="31"/>
    </row>
    <row r="553129" spans="47:47">
      <c r="AU553129" s="31"/>
    </row>
    <row r="553161" spans="47:47">
      <c r="AU553161" s="31"/>
    </row>
    <row r="553193" spans="47:47">
      <c r="AU553193" s="31"/>
    </row>
    <row r="553225" spans="47:47">
      <c r="AU553225" s="31"/>
    </row>
    <row r="553257" spans="47:47">
      <c r="AU553257" s="31"/>
    </row>
    <row r="553289" spans="47:47">
      <c r="AU553289" s="31"/>
    </row>
    <row r="553321" spans="47:47">
      <c r="AU553321" s="31"/>
    </row>
    <row r="553353" spans="47:47">
      <c r="AU553353" s="31"/>
    </row>
    <row r="553385" spans="47:47">
      <c r="AU553385" s="31"/>
    </row>
    <row r="553417" spans="47:47">
      <c r="AU553417" s="31"/>
    </row>
    <row r="553449" spans="47:47">
      <c r="AU553449" s="31"/>
    </row>
    <row r="553481" spans="47:47">
      <c r="AU553481" s="31"/>
    </row>
    <row r="553513" spans="47:47">
      <c r="AU553513" s="31"/>
    </row>
    <row r="553545" spans="47:47">
      <c r="AU553545" s="31"/>
    </row>
    <row r="553577" spans="47:47">
      <c r="AU553577" s="31"/>
    </row>
    <row r="553609" spans="47:47">
      <c r="AU553609" s="31"/>
    </row>
    <row r="553641" spans="47:47">
      <c r="AU553641" s="31"/>
    </row>
    <row r="553673" spans="47:47">
      <c r="AU553673" s="31"/>
    </row>
    <row r="553705" spans="47:47">
      <c r="AU553705" s="31"/>
    </row>
    <row r="553737" spans="47:47">
      <c r="AU553737" s="31"/>
    </row>
    <row r="553769" spans="47:47">
      <c r="AU553769" s="31"/>
    </row>
    <row r="553801" spans="47:47">
      <c r="AU553801" s="31"/>
    </row>
    <row r="553833" spans="47:47">
      <c r="AU553833" s="31"/>
    </row>
    <row r="553865" spans="47:47">
      <c r="AU553865" s="31"/>
    </row>
    <row r="553897" spans="47:47">
      <c r="AU553897" s="31"/>
    </row>
    <row r="553929" spans="47:47">
      <c r="AU553929" s="31"/>
    </row>
    <row r="553961" spans="47:47">
      <c r="AU553961" s="31"/>
    </row>
    <row r="553993" spans="47:47">
      <c r="AU553993" s="31"/>
    </row>
    <row r="554025" spans="47:47">
      <c r="AU554025" s="31"/>
    </row>
    <row r="554057" spans="47:47">
      <c r="AU554057" s="31"/>
    </row>
    <row r="554089" spans="47:47">
      <c r="AU554089" s="31"/>
    </row>
    <row r="554121" spans="47:47">
      <c r="AU554121" s="31"/>
    </row>
    <row r="554153" spans="47:47">
      <c r="AU554153" s="31"/>
    </row>
    <row r="554185" spans="47:47">
      <c r="AU554185" s="31"/>
    </row>
    <row r="554217" spans="47:47">
      <c r="AU554217" s="31"/>
    </row>
    <row r="554249" spans="47:47">
      <c r="AU554249" s="31"/>
    </row>
    <row r="554281" spans="47:47">
      <c r="AU554281" s="31"/>
    </row>
    <row r="554313" spans="47:47">
      <c r="AU554313" s="31"/>
    </row>
    <row r="554345" spans="47:47">
      <c r="AU554345" s="31"/>
    </row>
    <row r="554377" spans="47:47">
      <c r="AU554377" s="31"/>
    </row>
    <row r="554409" spans="47:47">
      <c r="AU554409" s="31"/>
    </row>
    <row r="554441" spans="47:47">
      <c r="AU554441" s="31"/>
    </row>
    <row r="554473" spans="47:47">
      <c r="AU554473" s="31"/>
    </row>
    <row r="554505" spans="47:47">
      <c r="AU554505" s="31"/>
    </row>
    <row r="554537" spans="47:47">
      <c r="AU554537" s="31"/>
    </row>
    <row r="554569" spans="47:47">
      <c r="AU554569" s="31"/>
    </row>
    <row r="554601" spans="47:47">
      <c r="AU554601" s="31"/>
    </row>
    <row r="554633" spans="47:47">
      <c r="AU554633" s="31"/>
    </row>
    <row r="554665" spans="47:47">
      <c r="AU554665" s="31"/>
    </row>
    <row r="554697" spans="47:47">
      <c r="AU554697" s="31"/>
    </row>
    <row r="554729" spans="47:47">
      <c r="AU554729" s="31"/>
    </row>
    <row r="554761" spans="47:47">
      <c r="AU554761" s="31"/>
    </row>
    <row r="554793" spans="47:47">
      <c r="AU554793" s="31"/>
    </row>
    <row r="554825" spans="47:47">
      <c r="AU554825" s="31"/>
    </row>
    <row r="554857" spans="47:47">
      <c r="AU554857" s="31"/>
    </row>
    <row r="554889" spans="47:47">
      <c r="AU554889" s="31"/>
    </row>
    <row r="554921" spans="47:47">
      <c r="AU554921" s="31"/>
    </row>
    <row r="554953" spans="47:47">
      <c r="AU554953" s="31"/>
    </row>
    <row r="554985" spans="47:47">
      <c r="AU554985" s="31"/>
    </row>
    <row r="555017" spans="47:47">
      <c r="AU555017" s="31"/>
    </row>
    <row r="555049" spans="47:47">
      <c r="AU555049" s="31"/>
    </row>
    <row r="555081" spans="47:47">
      <c r="AU555081" s="31"/>
    </row>
    <row r="555113" spans="47:47">
      <c r="AU555113" s="31"/>
    </row>
    <row r="555145" spans="47:47">
      <c r="AU555145" s="31"/>
    </row>
    <row r="555177" spans="47:47">
      <c r="AU555177" s="31"/>
    </row>
    <row r="555209" spans="47:47">
      <c r="AU555209" s="31"/>
    </row>
    <row r="555241" spans="47:47">
      <c r="AU555241" s="31"/>
    </row>
    <row r="555273" spans="47:47">
      <c r="AU555273" s="31"/>
    </row>
    <row r="555305" spans="47:47">
      <c r="AU555305" s="31"/>
    </row>
    <row r="555337" spans="47:47">
      <c r="AU555337" s="31"/>
    </row>
    <row r="555369" spans="47:47">
      <c r="AU555369" s="31"/>
    </row>
    <row r="555401" spans="47:47">
      <c r="AU555401" s="31"/>
    </row>
    <row r="555433" spans="47:47">
      <c r="AU555433" s="31"/>
    </row>
    <row r="555465" spans="47:47">
      <c r="AU555465" s="31"/>
    </row>
    <row r="555497" spans="47:47">
      <c r="AU555497" s="31"/>
    </row>
    <row r="555529" spans="47:47">
      <c r="AU555529" s="31"/>
    </row>
    <row r="555561" spans="47:47">
      <c r="AU555561" s="31"/>
    </row>
    <row r="555593" spans="47:47">
      <c r="AU555593" s="31"/>
    </row>
    <row r="555625" spans="47:47">
      <c r="AU555625" s="31"/>
    </row>
    <row r="555657" spans="47:47">
      <c r="AU555657" s="31"/>
    </row>
    <row r="555689" spans="47:47">
      <c r="AU555689" s="31"/>
    </row>
    <row r="555721" spans="47:47">
      <c r="AU555721" s="31"/>
    </row>
    <row r="555753" spans="47:47">
      <c r="AU555753" s="31"/>
    </row>
    <row r="555785" spans="47:47">
      <c r="AU555785" s="31"/>
    </row>
    <row r="555817" spans="47:47">
      <c r="AU555817" s="31"/>
    </row>
    <row r="555849" spans="47:47">
      <c r="AU555849" s="31"/>
    </row>
    <row r="555881" spans="47:47">
      <c r="AU555881" s="31"/>
    </row>
    <row r="555913" spans="47:47">
      <c r="AU555913" s="31"/>
    </row>
    <row r="555945" spans="47:47">
      <c r="AU555945" s="31"/>
    </row>
    <row r="555977" spans="47:47">
      <c r="AU555977" s="31"/>
    </row>
    <row r="556009" spans="47:47">
      <c r="AU556009" s="31"/>
    </row>
    <row r="556041" spans="47:47">
      <c r="AU556041" s="31"/>
    </row>
    <row r="556073" spans="47:47">
      <c r="AU556073" s="31"/>
    </row>
    <row r="556105" spans="47:47">
      <c r="AU556105" s="31"/>
    </row>
    <row r="556137" spans="47:47">
      <c r="AU556137" s="31"/>
    </row>
    <row r="556169" spans="47:47">
      <c r="AU556169" s="31"/>
    </row>
    <row r="556201" spans="47:47">
      <c r="AU556201" s="31"/>
    </row>
    <row r="556233" spans="47:47">
      <c r="AU556233" s="31"/>
    </row>
    <row r="556265" spans="47:47">
      <c r="AU556265" s="31"/>
    </row>
    <row r="556297" spans="47:47">
      <c r="AU556297" s="31"/>
    </row>
    <row r="556329" spans="47:47">
      <c r="AU556329" s="31"/>
    </row>
    <row r="556361" spans="47:47">
      <c r="AU556361" s="31"/>
    </row>
    <row r="556393" spans="47:47">
      <c r="AU556393" s="31"/>
    </row>
    <row r="556425" spans="47:47">
      <c r="AU556425" s="31"/>
    </row>
    <row r="556457" spans="47:47">
      <c r="AU556457" s="31"/>
    </row>
    <row r="556489" spans="47:47">
      <c r="AU556489" s="31"/>
    </row>
    <row r="556521" spans="47:47">
      <c r="AU556521" s="31"/>
    </row>
    <row r="556553" spans="47:47">
      <c r="AU556553" s="31"/>
    </row>
    <row r="556585" spans="47:47">
      <c r="AU556585" s="31"/>
    </row>
    <row r="556617" spans="47:47">
      <c r="AU556617" s="31"/>
    </row>
    <row r="556649" spans="47:47">
      <c r="AU556649" s="31"/>
    </row>
    <row r="556681" spans="47:47">
      <c r="AU556681" s="31"/>
    </row>
    <row r="556713" spans="47:47">
      <c r="AU556713" s="31"/>
    </row>
    <row r="556745" spans="47:47">
      <c r="AU556745" s="31"/>
    </row>
    <row r="556777" spans="47:47">
      <c r="AU556777" s="31"/>
    </row>
    <row r="556809" spans="47:47">
      <c r="AU556809" s="31"/>
    </row>
    <row r="556841" spans="47:47">
      <c r="AU556841" s="31"/>
    </row>
    <row r="556873" spans="47:47">
      <c r="AU556873" s="31"/>
    </row>
    <row r="556905" spans="47:47">
      <c r="AU556905" s="31"/>
    </row>
    <row r="556937" spans="47:47">
      <c r="AU556937" s="31"/>
    </row>
    <row r="556969" spans="47:47">
      <c r="AU556969" s="31"/>
    </row>
    <row r="557001" spans="47:47">
      <c r="AU557001" s="31"/>
    </row>
    <row r="557033" spans="47:47">
      <c r="AU557033" s="31"/>
    </row>
    <row r="557065" spans="47:47">
      <c r="AU557065" s="31"/>
    </row>
    <row r="557097" spans="47:47">
      <c r="AU557097" s="31"/>
    </row>
    <row r="557129" spans="47:47">
      <c r="AU557129" s="31"/>
    </row>
    <row r="557161" spans="47:47">
      <c r="AU557161" s="31"/>
    </row>
    <row r="557193" spans="47:47">
      <c r="AU557193" s="31"/>
    </row>
    <row r="557225" spans="47:47">
      <c r="AU557225" s="31"/>
    </row>
    <row r="557257" spans="47:47">
      <c r="AU557257" s="31"/>
    </row>
    <row r="557289" spans="47:47">
      <c r="AU557289" s="31"/>
    </row>
    <row r="557321" spans="47:47">
      <c r="AU557321" s="31"/>
    </row>
    <row r="557353" spans="47:47">
      <c r="AU557353" s="31"/>
    </row>
    <row r="557385" spans="47:47">
      <c r="AU557385" s="31"/>
    </row>
    <row r="557417" spans="47:47">
      <c r="AU557417" s="31"/>
    </row>
    <row r="557449" spans="47:47">
      <c r="AU557449" s="31"/>
    </row>
    <row r="557481" spans="47:47">
      <c r="AU557481" s="31"/>
    </row>
    <row r="557513" spans="47:47">
      <c r="AU557513" s="31"/>
    </row>
    <row r="557545" spans="47:47">
      <c r="AU557545" s="31"/>
    </row>
    <row r="557577" spans="47:47">
      <c r="AU557577" s="31"/>
    </row>
    <row r="557609" spans="47:47">
      <c r="AU557609" s="31"/>
    </row>
    <row r="557641" spans="47:47">
      <c r="AU557641" s="31"/>
    </row>
    <row r="557673" spans="47:47">
      <c r="AU557673" s="31"/>
    </row>
    <row r="557705" spans="47:47">
      <c r="AU557705" s="31"/>
    </row>
    <row r="557737" spans="47:47">
      <c r="AU557737" s="31"/>
    </row>
    <row r="557769" spans="47:47">
      <c r="AU557769" s="31"/>
    </row>
    <row r="557801" spans="47:47">
      <c r="AU557801" s="31"/>
    </row>
    <row r="557833" spans="47:47">
      <c r="AU557833" s="31"/>
    </row>
    <row r="557865" spans="47:47">
      <c r="AU557865" s="31"/>
    </row>
    <row r="557897" spans="47:47">
      <c r="AU557897" s="31"/>
    </row>
    <row r="557929" spans="47:47">
      <c r="AU557929" s="31"/>
    </row>
    <row r="557961" spans="47:47">
      <c r="AU557961" s="31"/>
    </row>
    <row r="557993" spans="47:47">
      <c r="AU557993" s="31"/>
    </row>
    <row r="558025" spans="47:47">
      <c r="AU558025" s="31"/>
    </row>
    <row r="558057" spans="47:47">
      <c r="AU558057" s="31"/>
    </row>
    <row r="558089" spans="47:47">
      <c r="AU558089" s="31"/>
    </row>
    <row r="558121" spans="47:47">
      <c r="AU558121" s="31"/>
    </row>
    <row r="558153" spans="47:47">
      <c r="AU558153" s="31"/>
    </row>
    <row r="558185" spans="47:47">
      <c r="AU558185" s="31"/>
    </row>
    <row r="558217" spans="47:47">
      <c r="AU558217" s="31"/>
    </row>
    <row r="558249" spans="47:47">
      <c r="AU558249" s="31"/>
    </row>
    <row r="558281" spans="47:47">
      <c r="AU558281" s="31"/>
    </row>
    <row r="558313" spans="47:47">
      <c r="AU558313" s="31"/>
    </row>
    <row r="558345" spans="47:47">
      <c r="AU558345" s="31"/>
    </row>
    <row r="558377" spans="47:47">
      <c r="AU558377" s="31"/>
    </row>
    <row r="558409" spans="47:47">
      <c r="AU558409" s="31"/>
    </row>
    <row r="558441" spans="47:47">
      <c r="AU558441" s="31"/>
    </row>
    <row r="558473" spans="47:47">
      <c r="AU558473" s="31"/>
    </row>
    <row r="558505" spans="47:47">
      <c r="AU558505" s="31"/>
    </row>
    <row r="558537" spans="47:47">
      <c r="AU558537" s="31"/>
    </row>
    <row r="558569" spans="47:47">
      <c r="AU558569" s="31"/>
    </row>
    <row r="558601" spans="47:47">
      <c r="AU558601" s="31"/>
    </row>
    <row r="558633" spans="47:47">
      <c r="AU558633" s="31"/>
    </row>
    <row r="558665" spans="47:47">
      <c r="AU558665" s="31"/>
    </row>
    <row r="558697" spans="47:47">
      <c r="AU558697" s="31"/>
    </row>
    <row r="558729" spans="47:47">
      <c r="AU558729" s="31"/>
    </row>
    <row r="558761" spans="47:47">
      <c r="AU558761" s="31"/>
    </row>
    <row r="558793" spans="47:47">
      <c r="AU558793" s="31"/>
    </row>
    <row r="558825" spans="47:47">
      <c r="AU558825" s="31"/>
    </row>
    <row r="558857" spans="47:47">
      <c r="AU558857" s="31"/>
    </row>
    <row r="558889" spans="47:47">
      <c r="AU558889" s="31"/>
    </row>
    <row r="558921" spans="47:47">
      <c r="AU558921" s="31"/>
    </row>
    <row r="558953" spans="47:47">
      <c r="AU558953" s="31"/>
    </row>
    <row r="558985" spans="47:47">
      <c r="AU558985" s="31"/>
    </row>
    <row r="559017" spans="47:47">
      <c r="AU559017" s="31"/>
    </row>
    <row r="559049" spans="47:47">
      <c r="AU559049" s="31"/>
    </row>
    <row r="559081" spans="47:47">
      <c r="AU559081" s="31"/>
    </row>
    <row r="559113" spans="47:47">
      <c r="AU559113" s="31"/>
    </row>
    <row r="559145" spans="47:47">
      <c r="AU559145" s="31"/>
    </row>
    <row r="559177" spans="47:47">
      <c r="AU559177" s="31"/>
    </row>
    <row r="559209" spans="47:47">
      <c r="AU559209" s="31"/>
    </row>
    <row r="559241" spans="47:47">
      <c r="AU559241" s="31"/>
    </row>
    <row r="559273" spans="47:47">
      <c r="AU559273" s="31"/>
    </row>
    <row r="559305" spans="47:47">
      <c r="AU559305" s="31"/>
    </row>
    <row r="559337" spans="47:47">
      <c r="AU559337" s="31"/>
    </row>
    <row r="559369" spans="47:47">
      <c r="AU559369" s="31"/>
    </row>
    <row r="559401" spans="47:47">
      <c r="AU559401" s="31"/>
    </row>
    <row r="559433" spans="47:47">
      <c r="AU559433" s="31"/>
    </row>
    <row r="559465" spans="47:47">
      <c r="AU559465" s="31"/>
    </row>
    <row r="559497" spans="47:47">
      <c r="AU559497" s="31"/>
    </row>
    <row r="559529" spans="47:47">
      <c r="AU559529" s="31"/>
    </row>
    <row r="559561" spans="47:47">
      <c r="AU559561" s="31"/>
    </row>
    <row r="559593" spans="47:47">
      <c r="AU559593" s="31"/>
    </row>
    <row r="559625" spans="47:47">
      <c r="AU559625" s="31"/>
    </row>
    <row r="559657" spans="47:47">
      <c r="AU559657" s="31"/>
    </row>
    <row r="559689" spans="47:47">
      <c r="AU559689" s="31"/>
    </row>
    <row r="559721" spans="47:47">
      <c r="AU559721" s="31"/>
    </row>
    <row r="559753" spans="47:47">
      <c r="AU559753" s="31"/>
    </row>
    <row r="559785" spans="47:47">
      <c r="AU559785" s="31"/>
    </row>
    <row r="559817" spans="47:47">
      <c r="AU559817" s="31"/>
    </row>
    <row r="559849" spans="47:47">
      <c r="AU559849" s="31"/>
    </row>
    <row r="559881" spans="47:47">
      <c r="AU559881" s="31"/>
    </row>
    <row r="559913" spans="47:47">
      <c r="AU559913" s="31"/>
    </row>
    <row r="559945" spans="47:47">
      <c r="AU559945" s="31"/>
    </row>
    <row r="559977" spans="47:47">
      <c r="AU559977" s="31"/>
    </row>
    <row r="560009" spans="47:47">
      <c r="AU560009" s="31"/>
    </row>
    <row r="560041" spans="47:47">
      <c r="AU560041" s="31"/>
    </row>
    <row r="560073" spans="47:47">
      <c r="AU560073" s="31"/>
    </row>
    <row r="560105" spans="47:47">
      <c r="AU560105" s="31"/>
    </row>
    <row r="560137" spans="47:47">
      <c r="AU560137" s="31"/>
    </row>
    <row r="560169" spans="47:47">
      <c r="AU560169" s="31"/>
    </row>
    <row r="560201" spans="47:47">
      <c r="AU560201" s="31"/>
    </row>
    <row r="560233" spans="47:47">
      <c r="AU560233" s="31"/>
    </row>
    <row r="560265" spans="47:47">
      <c r="AU560265" s="31"/>
    </row>
    <row r="560297" spans="47:47">
      <c r="AU560297" s="31"/>
    </row>
    <row r="560329" spans="47:47">
      <c r="AU560329" s="31"/>
    </row>
    <row r="560361" spans="47:47">
      <c r="AU560361" s="31"/>
    </row>
    <row r="560393" spans="47:47">
      <c r="AU560393" s="31"/>
    </row>
    <row r="560425" spans="47:47">
      <c r="AU560425" s="31"/>
    </row>
    <row r="560457" spans="47:47">
      <c r="AU560457" s="31"/>
    </row>
    <row r="560489" spans="47:47">
      <c r="AU560489" s="31"/>
    </row>
    <row r="560521" spans="47:47">
      <c r="AU560521" s="31"/>
    </row>
    <row r="560553" spans="47:47">
      <c r="AU560553" s="31"/>
    </row>
    <row r="560585" spans="47:47">
      <c r="AU560585" s="31"/>
    </row>
    <row r="560617" spans="47:47">
      <c r="AU560617" s="31"/>
    </row>
    <row r="560649" spans="47:47">
      <c r="AU560649" s="31"/>
    </row>
    <row r="560681" spans="47:47">
      <c r="AU560681" s="31"/>
    </row>
    <row r="560713" spans="47:47">
      <c r="AU560713" s="31"/>
    </row>
    <row r="560745" spans="47:47">
      <c r="AU560745" s="31"/>
    </row>
    <row r="560777" spans="47:47">
      <c r="AU560777" s="31"/>
    </row>
    <row r="560809" spans="47:47">
      <c r="AU560809" s="31"/>
    </row>
    <row r="560841" spans="47:47">
      <c r="AU560841" s="31"/>
    </row>
    <row r="560873" spans="47:47">
      <c r="AU560873" s="31"/>
    </row>
    <row r="560905" spans="47:47">
      <c r="AU560905" s="31"/>
    </row>
    <row r="560937" spans="47:47">
      <c r="AU560937" s="31"/>
    </row>
    <row r="560969" spans="47:47">
      <c r="AU560969" s="31"/>
    </row>
    <row r="561001" spans="47:47">
      <c r="AU561001" s="31"/>
    </row>
    <row r="561033" spans="47:47">
      <c r="AU561033" s="31"/>
    </row>
    <row r="561065" spans="47:47">
      <c r="AU561065" s="31"/>
    </row>
    <row r="561097" spans="47:47">
      <c r="AU561097" s="31"/>
    </row>
    <row r="561129" spans="47:47">
      <c r="AU561129" s="31"/>
    </row>
    <row r="561161" spans="47:47">
      <c r="AU561161" s="31"/>
    </row>
    <row r="561193" spans="47:47">
      <c r="AU561193" s="31"/>
    </row>
    <row r="561225" spans="47:47">
      <c r="AU561225" s="31"/>
    </row>
    <row r="561257" spans="47:47">
      <c r="AU561257" s="31"/>
    </row>
    <row r="561289" spans="47:47">
      <c r="AU561289" s="31"/>
    </row>
    <row r="561321" spans="47:47">
      <c r="AU561321" s="31"/>
    </row>
    <row r="561353" spans="47:47">
      <c r="AU561353" s="31"/>
    </row>
    <row r="561385" spans="47:47">
      <c r="AU561385" s="31"/>
    </row>
    <row r="561417" spans="47:47">
      <c r="AU561417" s="31"/>
    </row>
    <row r="561449" spans="47:47">
      <c r="AU561449" s="31"/>
    </row>
    <row r="561481" spans="47:47">
      <c r="AU561481" s="31"/>
    </row>
    <row r="561513" spans="47:47">
      <c r="AU561513" s="31"/>
    </row>
    <row r="561545" spans="47:47">
      <c r="AU561545" s="31"/>
    </row>
    <row r="561577" spans="47:47">
      <c r="AU561577" s="31"/>
    </row>
    <row r="561609" spans="47:47">
      <c r="AU561609" s="31"/>
    </row>
    <row r="561641" spans="47:47">
      <c r="AU561641" s="31"/>
    </row>
    <row r="561673" spans="47:47">
      <c r="AU561673" s="31"/>
    </row>
    <row r="561705" spans="47:47">
      <c r="AU561705" s="31"/>
    </row>
    <row r="561737" spans="47:47">
      <c r="AU561737" s="31"/>
    </row>
    <row r="561769" spans="47:47">
      <c r="AU561769" s="31"/>
    </row>
    <row r="561801" spans="47:47">
      <c r="AU561801" s="31"/>
    </row>
    <row r="561833" spans="47:47">
      <c r="AU561833" s="31"/>
    </row>
    <row r="561865" spans="47:47">
      <c r="AU561865" s="31"/>
    </row>
    <row r="561897" spans="47:47">
      <c r="AU561897" s="31"/>
    </row>
    <row r="561929" spans="47:47">
      <c r="AU561929" s="31"/>
    </row>
    <row r="561961" spans="47:47">
      <c r="AU561961" s="31"/>
    </row>
    <row r="561993" spans="47:47">
      <c r="AU561993" s="31"/>
    </row>
    <row r="562025" spans="47:47">
      <c r="AU562025" s="31"/>
    </row>
    <row r="562057" spans="47:47">
      <c r="AU562057" s="31"/>
    </row>
    <row r="562089" spans="47:47">
      <c r="AU562089" s="31"/>
    </row>
    <row r="562121" spans="47:47">
      <c r="AU562121" s="31"/>
    </row>
    <row r="562153" spans="47:47">
      <c r="AU562153" s="31"/>
    </row>
    <row r="562185" spans="47:47">
      <c r="AU562185" s="31"/>
    </row>
    <row r="562217" spans="47:47">
      <c r="AU562217" s="31"/>
    </row>
    <row r="562249" spans="47:47">
      <c r="AU562249" s="31"/>
    </row>
    <row r="562281" spans="47:47">
      <c r="AU562281" s="31"/>
    </row>
    <row r="562313" spans="47:47">
      <c r="AU562313" s="31"/>
    </row>
    <row r="562345" spans="47:47">
      <c r="AU562345" s="31"/>
    </row>
    <row r="562377" spans="47:47">
      <c r="AU562377" s="31"/>
    </row>
    <row r="562409" spans="47:47">
      <c r="AU562409" s="31"/>
    </row>
    <row r="562441" spans="47:47">
      <c r="AU562441" s="31"/>
    </row>
    <row r="562473" spans="47:47">
      <c r="AU562473" s="31"/>
    </row>
    <row r="562505" spans="47:47">
      <c r="AU562505" s="31"/>
    </row>
    <row r="562537" spans="47:47">
      <c r="AU562537" s="31"/>
    </row>
    <row r="562569" spans="47:47">
      <c r="AU562569" s="31"/>
    </row>
    <row r="562601" spans="47:47">
      <c r="AU562601" s="31"/>
    </row>
    <row r="562633" spans="47:47">
      <c r="AU562633" s="31"/>
    </row>
    <row r="562665" spans="47:47">
      <c r="AU562665" s="31"/>
    </row>
    <row r="562697" spans="47:47">
      <c r="AU562697" s="31"/>
    </row>
    <row r="562729" spans="47:47">
      <c r="AU562729" s="31"/>
    </row>
    <row r="562761" spans="47:47">
      <c r="AU562761" s="31"/>
    </row>
    <row r="562793" spans="47:47">
      <c r="AU562793" s="31"/>
    </row>
    <row r="562825" spans="47:47">
      <c r="AU562825" s="31"/>
    </row>
    <row r="562857" spans="47:47">
      <c r="AU562857" s="31"/>
    </row>
    <row r="562889" spans="47:47">
      <c r="AU562889" s="31"/>
    </row>
    <row r="562921" spans="47:47">
      <c r="AU562921" s="31"/>
    </row>
    <row r="562953" spans="47:47">
      <c r="AU562953" s="31"/>
    </row>
    <row r="562985" spans="47:47">
      <c r="AU562985" s="31"/>
    </row>
    <row r="563017" spans="47:47">
      <c r="AU563017" s="31"/>
    </row>
    <row r="563049" spans="47:47">
      <c r="AU563049" s="31"/>
    </row>
    <row r="563081" spans="47:47">
      <c r="AU563081" s="31"/>
    </row>
    <row r="563113" spans="47:47">
      <c r="AU563113" s="31"/>
    </row>
    <row r="563145" spans="47:47">
      <c r="AU563145" s="31"/>
    </row>
    <row r="563177" spans="47:47">
      <c r="AU563177" s="31"/>
    </row>
    <row r="563209" spans="47:47">
      <c r="AU563209" s="31"/>
    </row>
    <row r="563241" spans="47:47">
      <c r="AU563241" s="31"/>
    </row>
    <row r="563273" spans="47:47">
      <c r="AU563273" s="31"/>
    </row>
    <row r="563305" spans="47:47">
      <c r="AU563305" s="31"/>
    </row>
    <row r="563337" spans="47:47">
      <c r="AU563337" s="31"/>
    </row>
    <row r="563369" spans="47:47">
      <c r="AU563369" s="31"/>
    </row>
    <row r="563401" spans="47:47">
      <c r="AU563401" s="31"/>
    </row>
    <row r="563433" spans="47:47">
      <c r="AU563433" s="31"/>
    </row>
    <row r="563465" spans="47:47">
      <c r="AU563465" s="31"/>
    </row>
    <row r="563497" spans="47:47">
      <c r="AU563497" s="31"/>
    </row>
    <row r="563529" spans="47:47">
      <c r="AU563529" s="31"/>
    </row>
    <row r="563561" spans="47:47">
      <c r="AU563561" s="31"/>
    </row>
    <row r="563593" spans="47:47">
      <c r="AU563593" s="31"/>
    </row>
    <row r="563625" spans="47:47">
      <c r="AU563625" s="31"/>
    </row>
    <row r="563657" spans="47:47">
      <c r="AU563657" s="31"/>
    </row>
    <row r="563689" spans="47:47">
      <c r="AU563689" s="31"/>
    </row>
    <row r="563721" spans="47:47">
      <c r="AU563721" s="31"/>
    </row>
    <row r="563753" spans="47:47">
      <c r="AU563753" s="31"/>
    </row>
    <row r="563785" spans="47:47">
      <c r="AU563785" s="31"/>
    </row>
    <row r="563817" spans="47:47">
      <c r="AU563817" s="31"/>
    </row>
    <row r="563849" spans="47:47">
      <c r="AU563849" s="31"/>
    </row>
    <row r="563881" spans="47:47">
      <c r="AU563881" s="31"/>
    </row>
    <row r="563913" spans="47:47">
      <c r="AU563913" s="31"/>
    </row>
    <row r="563945" spans="47:47">
      <c r="AU563945" s="31"/>
    </row>
    <row r="563977" spans="47:47">
      <c r="AU563977" s="31"/>
    </row>
    <row r="564009" spans="47:47">
      <c r="AU564009" s="31"/>
    </row>
    <row r="564041" spans="47:47">
      <c r="AU564041" s="31"/>
    </row>
    <row r="564073" spans="47:47">
      <c r="AU564073" s="31"/>
    </row>
    <row r="564105" spans="47:47">
      <c r="AU564105" s="31"/>
    </row>
    <row r="564137" spans="47:47">
      <c r="AU564137" s="31"/>
    </row>
    <row r="564169" spans="47:47">
      <c r="AU564169" s="31"/>
    </row>
    <row r="564201" spans="47:47">
      <c r="AU564201" s="31"/>
    </row>
    <row r="564233" spans="47:47">
      <c r="AU564233" s="31"/>
    </row>
    <row r="564265" spans="47:47">
      <c r="AU564265" s="31"/>
    </row>
    <row r="564297" spans="47:47">
      <c r="AU564297" s="31"/>
    </row>
    <row r="564329" spans="47:47">
      <c r="AU564329" s="31"/>
    </row>
    <row r="564361" spans="47:47">
      <c r="AU564361" s="31"/>
    </row>
    <row r="564393" spans="47:47">
      <c r="AU564393" s="31"/>
    </row>
    <row r="564425" spans="47:47">
      <c r="AU564425" s="31"/>
    </row>
    <row r="564457" spans="47:47">
      <c r="AU564457" s="31"/>
    </row>
    <row r="564489" spans="47:47">
      <c r="AU564489" s="31"/>
    </row>
    <row r="564521" spans="47:47">
      <c r="AU564521" s="31"/>
    </row>
    <row r="564553" spans="47:47">
      <c r="AU564553" s="31"/>
    </row>
    <row r="564585" spans="47:47">
      <c r="AU564585" s="31"/>
    </row>
    <row r="564617" spans="47:47">
      <c r="AU564617" s="31"/>
    </row>
    <row r="564649" spans="47:47">
      <c r="AU564649" s="31"/>
    </row>
    <row r="564681" spans="47:47">
      <c r="AU564681" s="31"/>
    </row>
    <row r="564713" spans="47:47">
      <c r="AU564713" s="31"/>
    </row>
    <row r="564745" spans="47:47">
      <c r="AU564745" s="31"/>
    </row>
    <row r="564777" spans="47:47">
      <c r="AU564777" s="31"/>
    </row>
    <row r="564809" spans="47:47">
      <c r="AU564809" s="31"/>
    </row>
    <row r="564841" spans="47:47">
      <c r="AU564841" s="31"/>
    </row>
    <row r="564873" spans="47:47">
      <c r="AU564873" s="31"/>
    </row>
    <row r="564905" spans="47:47">
      <c r="AU564905" s="31"/>
    </row>
    <row r="564937" spans="47:47">
      <c r="AU564937" s="31"/>
    </row>
    <row r="564969" spans="47:47">
      <c r="AU564969" s="31"/>
    </row>
    <row r="565001" spans="47:47">
      <c r="AU565001" s="31"/>
    </row>
    <row r="565033" spans="47:47">
      <c r="AU565033" s="31"/>
    </row>
    <row r="565065" spans="47:47">
      <c r="AU565065" s="31"/>
    </row>
    <row r="565097" spans="47:47">
      <c r="AU565097" s="31"/>
    </row>
    <row r="565129" spans="47:47">
      <c r="AU565129" s="31"/>
    </row>
    <row r="565161" spans="47:47">
      <c r="AU565161" s="31"/>
    </row>
    <row r="565193" spans="47:47">
      <c r="AU565193" s="31"/>
    </row>
    <row r="565225" spans="47:47">
      <c r="AU565225" s="31"/>
    </row>
    <row r="565257" spans="47:47">
      <c r="AU565257" s="31"/>
    </row>
    <row r="565289" spans="47:47">
      <c r="AU565289" s="31"/>
    </row>
    <row r="565321" spans="47:47">
      <c r="AU565321" s="31"/>
    </row>
    <row r="565353" spans="47:47">
      <c r="AU565353" s="31"/>
    </row>
    <row r="565385" spans="47:47">
      <c r="AU565385" s="31"/>
    </row>
    <row r="565417" spans="47:47">
      <c r="AU565417" s="31"/>
    </row>
    <row r="565449" spans="47:47">
      <c r="AU565449" s="31"/>
    </row>
    <row r="565481" spans="47:47">
      <c r="AU565481" s="31"/>
    </row>
    <row r="565513" spans="47:47">
      <c r="AU565513" s="31"/>
    </row>
    <row r="565545" spans="47:47">
      <c r="AU565545" s="31"/>
    </row>
    <row r="565577" spans="47:47">
      <c r="AU565577" s="31"/>
    </row>
    <row r="565609" spans="47:47">
      <c r="AU565609" s="31"/>
    </row>
    <row r="565641" spans="47:47">
      <c r="AU565641" s="31"/>
    </row>
    <row r="565673" spans="47:47">
      <c r="AU565673" s="31"/>
    </row>
    <row r="565705" spans="47:47">
      <c r="AU565705" s="31"/>
    </row>
    <row r="565737" spans="47:47">
      <c r="AU565737" s="31"/>
    </row>
    <row r="565769" spans="47:47">
      <c r="AU565769" s="31"/>
    </row>
    <row r="565801" spans="47:47">
      <c r="AU565801" s="31"/>
    </row>
    <row r="565833" spans="47:47">
      <c r="AU565833" s="31"/>
    </row>
    <row r="565865" spans="47:47">
      <c r="AU565865" s="31"/>
    </row>
    <row r="565897" spans="47:47">
      <c r="AU565897" s="31"/>
    </row>
    <row r="565929" spans="47:47">
      <c r="AU565929" s="31"/>
    </row>
    <row r="565961" spans="47:47">
      <c r="AU565961" s="31"/>
    </row>
    <row r="565993" spans="47:47">
      <c r="AU565993" s="31"/>
    </row>
    <row r="566025" spans="47:47">
      <c r="AU566025" s="31"/>
    </row>
    <row r="566057" spans="47:47">
      <c r="AU566057" s="31"/>
    </row>
    <row r="566089" spans="47:47">
      <c r="AU566089" s="31"/>
    </row>
    <row r="566121" spans="47:47">
      <c r="AU566121" s="31"/>
    </row>
    <row r="566153" spans="47:47">
      <c r="AU566153" s="31"/>
    </row>
    <row r="566185" spans="47:47">
      <c r="AU566185" s="31"/>
    </row>
    <row r="566217" spans="47:47">
      <c r="AU566217" s="31"/>
    </row>
    <row r="566249" spans="47:47">
      <c r="AU566249" s="31"/>
    </row>
    <row r="566281" spans="47:47">
      <c r="AU566281" s="31"/>
    </row>
    <row r="566313" spans="47:47">
      <c r="AU566313" s="31"/>
    </row>
    <row r="566345" spans="47:47">
      <c r="AU566345" s="31"/>
    </row>
    <row r="566377" spans="47:47">
      <c r="AU566377" s="31"/>
    </row>
    <row r="566409" spans="47:47">
      <c r="AU566409" s="31"/>
    </row>
    <row r="566441" spans="47:47">
      <c r="AU566441" s="31"/>
    </row>
    <row r="566473" spans="47:47">
      <c r="AU566473" s="31"/>
    </row>
    <row r="566505" spans="47:47">
      <c r="AU566505" s="31"/>
    </row>
    <row r="566537" spans="47:47">
      <c r="AU566537" s="31"/>
    </row>
    <row r="566569" spans="47:47">
      <c r="AU566569" s="31"/>
    </row>
    <row r="566601" spans="47:47">
      <c r="AU566601" s="31"/>
    </row>
    <row r="566633" spans="47:47">
      <c r="AU566633" s="31"/>
    </row>
    <row r="566665" spans="47:47">
      <c r="AU566665" s="31"/>
    </row>
    <row r="566697" spans="47:47">
      <c r="AU566697" s="31"/>
    </row>
    <row r="566729" spans="47:47">
      <c r="AU566729" s="31"/>
    </row>
    <row r="566761" spans="47:47">
      <c r="AU566761" s="31"/>
    </row>
    <row r="566793" spans="47:47">
      <c r="AU566793" s="31"/>
    </row>
    <row r="566825" spans="47:47">
      <c r="AU566825" s="31"/>
    </row>
    <row r="566857" spans="47:47">
      <c r="AU566857" s="31"/>
    </row>
    <row r="566889" spans="47:47">
      <c r="AU566889" s="31"/>
    </row>
    <row r="566921" spans="47:47">
      <c r="AU566921" s="31"/>
    </row>
    <row r="566953" spans="47:47">
      <c r="AU566953" s="31"/>
    </row>
    <row r="566985" spans="47:47">
      <c r="AU566985" s="31"/>
    </row>
    <row r="567017" spans="47:47">
      <c r="AU567017" s="31"/>
    </row>
    <row r="567049" spans="47:47">
      <c r="AU567049" s="31"/>
    </row>
    <row r="567081" spans="47:47">
      <c r="AU567081" s="31"/>
    </row>
    <row r="567113" spans="47:47">
      <c r="AU567113" s="31"/>
    </row>
    <row r="567145" spans="47:47">
      <c r="AU567145" s="31"/>
    </row>
    <row r="567177" spans="47:47">
      <c r="AU567177" s="31"/>
    </row>
    <row r="567209" spans="47:47">
      <c r="AU567209" s="31"/>
    </row>
    <row r="567241" spans="47:47">
      <c r="AU567241" s="31"/>
    </row>
    <row r="567273" spans="47:47">
      <c r="AU567273" s="31"/>
    </row>
    <row r="567305" spans="47:47">
      <c r="AU567305" s="31"/>
    </row>
    <row r="567337" spans="47:47">
      <c r="AU567337" s="31"/>
    </row>
    <row r="567369" spans="47:47">
      <c r="AU567369" s="31"/>
    </row>
    <row r="567401" spans="47:47">
      <c r="AU567401" s="31"/>
    </row>
    <row r="567433" spans="47:47">
      <c r="AU567433" s="31"/>
    </row>
    <row r="567465" spans="47:47">
      <c r="AU567465" s="31"/>
    </row>
    <row r="567497" spans="47:47">
      <c r="AU567497" s="31"/>
    </row>
    <row r="567529" spans="47:47">
      <c r="AU567529" s="31"/>
    </row>
    <row r="567561" spans="47:47">
      <c r="AU567561" s="31"/>
    </row>
    <row r="567593" spans="47:47">
      <c r="AU567593" s="31"/>
    </row>
    <row r="567625" spans="47:47">
      <c r="AU567625" s="31"/>
    </row>
    <row r="567657" spans="47:47">
      <c r="AU567657" s="31"/>
    </row>
    <row r="567689" spans="47:47">
      <c r="AU567689" s="31"/>
    </row>
    <row r="567721" spans="47:47">
      <c r="AU567721" s="31"/>
    </row>
    <row r="567753" spans="47:47">
      <c r="AU567753" s="31"/>
    </row>
    <row r="567785" spans="47:47">
      <c r="AU567785" s="31"/>
    </row>
    <row r="567817" spans="47:47">
      <c r="AU567817" s="31"/>
    </row>
    <row r="567849" spans="47:47">
      <c r="AU567849" s="31"/>
    </row>
    <row r="567881" spans="47:47">
      <c r="AU567881" s="31"/>
    </row>
    <row r="567913" spans="47:47">
      <c r="AU567913" s="31"/>
    </row>
    <row r="567945" spans="47:47">
      <c r="AU567945" s="31"/>
    </row>
    <row r="567977" spans="47:47">
      <c r="AU567977" s="31"/>
    </row>
    <row r="568009" spans="47:47">
      <c r="AU568009" s="31"/>
    </row>
    <row r="568041" spans="47:47">
      <c r="AU568041" s="31"/>
    </row>
    <row r="568073" spans="47:47">
      <c r="AU568073" s="31"/>
    </row>
    <row r="568105" spans="47:47">
      <c r="AU568105" s="31"/>
    </row>
    <row r="568137" spans="47:47">
      <c r="AU568137" s="31"/>
    </row>
    <row r="568169" spans="47:47">
      <c r="AU568169" s="31"/>
    </row>
    <row r="568201" spans="47:47">
      <c r="AU568201" s="31"/>
    </row>
    <row r="568233" spans="47:47">
      <c r="AU568233" s="31"/>
    </row>
    <row r="568265" spans="47:47">
      <c r="AU568265" s="31"/>
    </row>
    <row r="568297" spans="47:47">
      <c r="AU568297" s="31"/>
    </row>
    <row r="568329" spans="47:47">
      <c r="AU568329" s="31"/>
    </row>
    <row r="568361" spans="47:47">
      <c r="AU568361" s="31"/>
    </row>
    <row r="568393" spans="47:47">
      <c r="AU568393" s="31"/>
    </row>
    <row r="568425" spans="47:47">
      <c r="AU568425" s="31"/>
    </row>
    <row r="568457" spans="47:47">
      <c r="AU568457" s="31"/>
    </row>
    <row r="568489" spans="47:47">
      <c r="AU568489" s="31"/>
    </row>
    <row r="568521" spans="47:47">
      <c r="AU568521" s="31"/>
    </row>
    <row r="568553" spans="47:47">
      <c r="AU568553" s="31"/>
    </row>
    <row r="568585" spans="47:47">
      <c r="AU568585" s="31"/>
    </row>
    <row r="568617" spans="47:47">
      <c r="AU568617" s="31"/>
    </row>
    <row r="568649" spans="47:47">
      <c r="AU568649" s="31"/>
    </row>
    <row r="568681" spans="47:47">
      <c r="AU568681" s="31"/>
    </row>
    <row r="568713" spans="47:47">
      <c r="AU568713" s="31"/>
    </row>
    <row r="568745" spans="47:47">
      <c r="AU568745" s="31"/>
    </row>
    <row r="568777" spans="47:47">
      <c r="AU568777" s="31"/>
    </row>
    <row r="568809" spans="47:47">
      <c r="AU568809" s="31"/>
    </row>
    <row r="568841" spans="47:47">
      <c r="AU568841" s="31"/>
    </row>
    <row r="568873" spans="47:47">
      <c r="AU568873" s="31"/>
    </row>
    <row r="568905" spans="47:47">
      <c r="AU568905" s="31"/>
    </row>
    <row r="568937" spans="47:47">
      <c r="AU568937" s="31"/>
    </row>
    <row r="568969" spans="47:47">
      <c r="AU568969" s="31"/>
    </row>
    <row r="569001" spans="47:47">
      <c r="AU569001" s="31"/>
    </row>
    <row r="569033" spans="47:47">
      <c r="AU569033" s="31"/>
    </row>
    <row r="569065" spans="47:47">
      <c r="AU569065" s="31"/>
    </row>
    <row r="569097" spans="47:47">
      <c r="AU569097" s="31"/>
    </row>
    <row r="569129" spans="47:47">
      <c r="AU569129" s="31"/>
    </row>
    <row r="569161" spans="47:47">
      <c r="AU569161" s="31"/>
    </row>
    <row r="569193" spans="47:47">
      <c r="AU569193" s="31"/>
    </row>
    <row r="569225" spans="47:47">
      <c r="AU569225" s="31"/>
    </row>
    <row r="569257" spans="47:47">
      <c r="AU569257" s="31"/>
    </row>
    <row r="569289" spans="47:47">
      <c r="AU569289" s="31"/>
    </row>
    <row r="569321" spans="47:47">
      <c r="AU569321" s="31"/>
    </row>
    <row r="569353" spans="47:47">
      <c r="AU569353" s="31"/>
    </row>
    <row r="569385" spans="47:47">
      <c r="AU569385" s="31"/>
    </row>
    <row r="569417" spans="47:47">
      <c r="AU569417" s="31"/>
    </row>
    <row r="569449" spans="47:47">
      <c r="AU569449" s="31"/>
    </row>
    <row r="569481" spans="47:47">
      <c r="AU569481" s="31"/>
    </row>
    <row r="569513" spans="47:47">
      <c r="AU569513" s="31"/>
    </row>
    <row r="569545" spans="47:47">
      <c r="AU569545" s="31"/>
    </row>
    <row r="569577" spans="47:47">
      <c r="AU569577" s="31"/>
    </row>
    <row r="569609" spans="47:47">
      <c r="AU569609" s="31"/>
    </row>
    <row r="569641" spans="47:47">
      <c r="AU569641" s="31"/>
    </row>
    <row r="569673" spans="47:47">
      <c r="AU569673" s="31"/>
    </row>
    <row r="569705" spans="47:47">
      <c r="AU569705" s="31"/>
    </row>
    <row r="569737" spans="47:47">
      <c r="AU569737" s="31"/>
    </row>
    <row r="569769" spans="47:47">
      <c r="AU569769" s="31"/>
    </row>
    <row r="569801" spans="47:47">
      <c r="AU569801" s="31"/>
    </row>
    <row r="569833" spans="47:47">
      <c r="AU569833" s="31"/>
    </row>
    <row r="569865" spans="47:47">
      <c r="AU569865" s="31"/>
    </row>
    <row r="569897" spans="47:47">
      <c r="AU569897" s="31"/>
    </row>
    <row r="569929" spans="47:47">
      <c r="AU569929" s="31"/>
    </row>
    <row r="569961" spans="47:47">
      <c r="AU569961" s="31"/>
    </row>
    <row r="569993" spans="47:47">
      <c r="AU569993" s="31"/>
    </row>
    <row r="570025" spans="47:47">
      <c r="AU570025" s="31"/>
    </row>
    <row r="570057" spans="47:47">
      <c r="AU570057" s="31"/>
    </row>
    <row r="570089" spans="47:47">
      <c r="AU570089" s="31"/>
    </row>
    <row r="570121" spans="47:47">
      <c r="AU570121" s="31"/>
    </row>
    <row r="570153" spans="47:47">
      <c r="AU570153" s="31"/>
    </row>
    <row r="570185" spans="47:47">
      <c r="AU570185" s="31"/>
    </row>
    <row r="570217" spans="47:47">
      <c r="AU570217" s="31"/>
    </row>
    <row r="570249" spans="47:47">
      <c r="AU570249" s="31"/>
    </row>
    <row r="570281" spans="47:47">
      <c r="AU570281" s="31"/>
    </row>
    <row r="570313" spans="47:47">
      <c r="AU570313" s="31"/>
    </row>
    <row r="570345" spans="47:47">
      <c r="AU570345" s="31"/>
    </row>
    <row r="570377" spans="47:47">
      <c r="AU570377" s="31"/>
    </row>
    <row r="570409" spans="47:47">
      <c r="AU570409" s="31"/>
    </row>
    <row r="570441" spans="47:47">
      <c r="AU570441" s="31"/>
    </row>
    <row r="570473" spans="47:47">
      <c r="AU570473" s="31"/>
    </row>
    <row r="570505" spans="47:47">
      <c r="AU570505" s="31"/>
    </row>
    <row r="570537" spans="47:47">
      <c r="AU570537" s="31"/>
    </row>
    <row r="570569" spans="47:47">
      <c r="AU570569" s="31"/>
    </row>
    <row r="570601" spans="47:47">
      <c r="AU570601" s="31"/>
    </row>
    <row r="570633" spans="47:47">
      <c r="AU570633" s="31"/>
    </row>
    <row r="570665" spans="47:47">
      <c r="AU570665" s="31"/>
    </row>
    <row r="570697" spans="47:47">
      <c r="AU570697" s="31"/>
    </row>
    <row r="570729" spans="47:47">
      <c r="AU570729" s="31"/>
    </row>
    <row r="570761" spans="47:47">
      <c r="AU570761" s="31"/>
    </row>
    <row r="570793" spans="47:47">
      <c r="AU570793" s="31"/>
    </row>
    <row r="570825" spans="47:47">
      <c r="AU570825" s="31"/>
    </row>
    <row r="570857" spans="47:47">
      <c r="AU570857" s="31"/>
    </row>
    <row r="570889" spans="47:47">
      <c r="AU570889" s="31"/>
    </row>
    <row r="570921" spans="47:47">
      <c r="AU570921" s="31"/>
    </row>
    <row r="570953" spans="47:47">
      <c r="AU570953" s="31"/>
    </row>
    <row r="570985" spans="47:47">
      <c r="AU570985" s="31"/>
    </row>
    <row r="571017" spans="47:47">
      <c r="AU571017" s="31"/>
    </row>
    <row r="571049" spans="47:47">
      <c r="AU571049" s="31"/>
    </row>
    <row r="571081" spans="47:47">
      <c r="AU571081" s="31"/>
    </row>
    <row r="571113" spans="47:47">
      <c r="AU571113" s="31"/>
    </row>
    <row r="571145" spans="47:47">
      <c r="AU571145" s="31"/>
    </row>
    <row r="571177" spans="47:47">
      <c r="AU571177" s="31"/>
    </row>
    <row r="571209" spans="47:47">
      <c r="AU571209" s="31"/>
    </row>
    <row r="571241" spans="47:47">
      <c r="AU571241" s="31"/>
    </row>
    <row r="571273" spans="47:47">
      <c r="AU571273" s="31"/>
    </row>
    <row r="571305" spans="47:47">
      <c r="AU571305" s="31"/>
    </row>
    <row r="571337" spans="47:47">
      <c r="AU571337" s="31"/>
    </row>
    <row r="571369" spans="47:47">
      <c r="AU571369" s="31"/>
    </row>
    <row r="571401" spans="47:47">
      <c r="AU571401" s="31"/>
    </row>
    <row r="571433" spans="47:47">
      <c r="AU571433" s="31"/>
    </row>
    <row r="571465" spans="47:47">
      <c r="AU571465" s="31"/>
    </row>
    <row r="571497" spans="47:47">
      <c r="AU571497" s="31"/>
    </row>
    <row r="571529" spans="47:47">
      <c r="AU571529" s="31"/>
    </row>
    <row r="571561" spans="47:47">
      <c r="AU571561" s="31"/>
    </row>
    <row r="571593" spans="47:47">
      <c r="AU571593" s="31"/>
    </row>
    <row r="571625" spans="47:47">
      <c r="AU571625" s="31"/>
    </row>
    <row r="571657" spans="47:47">
      <c r="AU571657" s="31"/>
    </row>
    <row r="571689" spans="47:47">
      <c r="AU571689" s="31"/>
    </row>
    <row r="571721" spans="47:47">
      <c r="AU571721" s="31"/>
    </row>
    <row r="571753" spans="47:47">
      <c r="AU571753" s="31"/>
    </row>
    <row r="571785" spans="47:47">
      <c r="AU571785" s="31"/>
    </row>
    <row r="571817" spans="47:47">
      <c r="AU571817" s="31"/>
    </row>
    <row r="571849" spans="47:47">
      <c r="AU571849" s="31"/>
    </row>
    <row r="571881" spans="47:47">
      <c r="AU571881" s="31"/>
    </row>
    <row r="571913" spans="47:47">
      <c r="AU571913" s="31"/>
    </row>
    <row r="571945" spans="47:47">
      <c r="AU571945" s="31"/>
    </row>
    <row r="571977" spans="47:47">
      <c r="AU571977" s="31"/>
    </row>
    <row r="572009" spans="47:47">
      <c r="AU572009" s="31"/>
    </row>
    <row r="572041" spans="47:47">
      <c r="AU572041" s="31"/>
    </row>
    <row r="572073" spans="47:47">
      <c r="AU572073" s="31"/>
    </row>
    <row r="572105" spans="47:47">
      <c r="AU572105" s="31"/>
    </row>
    <row r="572137" spans="47:47">
      <c r="AU572137" s="31"/>
    </row>
    <row r="572169" spans="47:47">
      <c r="AU572169" s="31"/>
    </row>
    <row r="572201" spans="47:47">
      <c r="AU572201" s="31"/>
    </row>
    <row r="572233" spans="47:47">
      <c r="AU572233" s="31"/>
    </row>
    <row r="572265" spans="47:47">
      <c r="AU572265" s="31"/>
    </row>
    <row r="572297" spans="47:47">
      <c r="AU572297" s="31"/>
    </row>
    <row r="572329" spans="47:47">
      <c r="AU572329" s="31"/>
    </row>
    <row r="572361" spans="47:47">
      <c r="AU572361" s="31"/>
    </row>
    <row r="572393" spans="47:47">
      <c r="AU572393" s="31"/>
    </row>
    <row r="572425" spans="47:47">
      <c r="AU572425" s="31"/>
    </row>
    <row r="572457" spans="47:47">
      <c r="AU572457" s="31"/>
    </row>
    <row r="572489" spans="47:47">
      <c r="AU572489" s="31"/>
    </row>
    <row r="572521" spans="47:47">
      <c r="AU572521" s="31"/>
    </row>
    <row r="572553" spans="47:47">
      <c r="AU572553" s="31"/>
    </row>
    <row r="572585" spans="47:47">
      <c r="AU572585" s="31"/>
    </row>
    <row r="572617" spans="47:47">
      <c r="AU572617" s="31"/>
    </row>
    <row r="572649" spans="47:47">
      <c r="AU572649" s="31"/>
    </row>
    <row r="572681" spans="47:47">
      <c r="AU572681" s="31"/>
    </row>
    <row r="572713" spans="47:47">
      <c r="AU572713" s="31"/>
    </row>
    <row r="572745" spans="47:47">
      <c r="AU572745" s="31"/>
    </row>
    <row r="572777" spans="47:47">
      <c r="AU572777" s="31"/>
    </row>
    <row r="572809" spans="47:47">
      <c r="AU572809" s="31"/>
    </row>
    <row r="572841" spans="47:47">
      <c r="AU572841" s="31"/>
    </row>
    <row r="572873" spans="47:47">
      <c r="AU572873" s="31"/>
    </row>
    <row r="572905" spans="47:47">
      <c r="AU572905" s="31"/>
    </row>
    <row r="572937" spans="47:47">
      <c r="AU572937" s="31"/>
    </row>
    <row r="572969" spans="47:47">
      <c r="AU572969" s="31"/>
    </row>
    <row r="573001" spans="47:47">
      <c r="AU573001" s="31"/>
    </row>
    <row r="573033" spans="47:47">
      <c r="AU573033" s="31"/>
    </row>
    <row r="573065" spans="47:47">
      <c r="AU573065" s="31"/>
    </row>
    <row r="573097" spans="47:47">
      <c r="AU573097" s="31"/>
    </row>
    <row r="573129" spans="47:47">
      <c r="AU573129" s="31"/>
    </row>
    <row r="573161" spans="47:47">
      <c r="AU573161" s="31"/>
    </row>
    <row r="573193" spans="47:47">
      <c r="AU573193" s="31"/>
    </row>
    <row r="573225" spans="47:47">
      <c r="AU573225" s="31"/>
    </row>
    <row r="573257" spans="47:47">
      <c r="AU573257" s="31"/>
    </row>
    <row r="573289" spans="47:47">
      <c r="AU573289" s="31"/>
    </row>
    <row r="573321" spans="47:47">
      <c r="AU573321" s="31"/>
    </row>
    <row r="573353" spans="47:47">
      <c r="AU573353" s="31"/>
    </row>
    <row r="573385" spans="47:47">
      <c r="AU573385" s="31"/>
    </row>
    <row r="573417" spans="47:47">
      <c r="AU573417" s="31"/>
    </row>
    <row r="573449" spans="47:47">
      <c r="AU573449" s="31"/>
    </row>
    <row r="573481" spans="47:47">
      <c r="AU573481" s="31"/>
    </row>
    <row r="573513" spans="47:47">
      <c r="AU573513" s="31"/>
    </row>
    <row r="573545" spans="47:47">
      <c r="AU573545" s="31"/>
    </row>
    <row r="573577" spans="47:47">
      <c r="AU573577" s="31"/>
    </row>
    <row r="573609" spans="47:47">
      <c r="AU573609" s="31"/>
    </row>
    <row r="573641" spans="47:47">
      <c r="AU573641" s="31"/>
    </row>
    <row r="573673" spans="47:47">
      <c r="AU573673" s="31"/>
    </row>
    <row r="573705" spans="47:47">
      <c r="AU573705" s="31"/>
    </row>
    <row r="573737" spans="47:47">
      <c r="AU573737" s="31"/>
    </row>
    <row r="573769" spans="47:47">
      <c r="AU573769" s="31"/>
    </row>
    <row r="573801" spans="47:47">
      <c r="AU573801" s="31"/>
    </row>
    <row r="573833" spans="47:47">
      <c r="AU573833" s="31"/>
    </row>
    <row r="573865" spans="47:47">
      <c r="AU573865" s="31"/>
    </row>
    <row r="573897" spans="47:47">
      <c r="AU573897" s="31"/>
    </row>
    <row r="573929" spans="47:47">
      <c r="AU573929" s="31"/>
    </row>
    <row r="573961" spans="47:47">
      <c r="AU573961" s="31"/>
    </row>
    <row r="573993" spans="47:47">
      <c r="AU573993" s="31"/>
    </row>
    <row r="574025" spans="47:47">
      <c r="AU574025" s="31"/>
    </row>
    <row r="574057" spans="47:47">
      <c r="AU574057" s="31"/>
    </row>
    <row r="574089" spans="47:47">
      <c r="AU574089" s="31"/>
    </row>
    <row r="574121" spans="47:47">
      <c r="AU574121" s="31"/>
    </row>
    <row r="574153" spans="47:47">
      <c r="AU574153" s="31"/>
    </row>
    <row r="574185" spans="47:47">
      <c r="AU574185" s="31"/>
    </row>
    <row r="574217" spans="47:47">
      <c r="AU574217" s="31"/>
    </row>
    <row r="574249" spans="47:47">
      <c r="AU574249" s="31"/>
    </row>
    <row r="574281" spans="47:47">
      <c r="AU574281" s="31"/>
    </row>
    <row r="574313" spans="47:47">
      <c r="AU574313" s="31"/>
    </row>
    <row r="574345" spans="47:47">
      <c r="AU574345" s="31"/>
    </row>
    <row r="574377" spans="47:47">
      <c r="AU574377" s="31"/>
    </row>
    <row r="574409" spans="47:47">
      <c r="AU574409" s="31"/>
    </row>
    <row r="574441" spans="47:47">
      <c r="AU574441" s="31"/>
    </row>
    <row r="574473" spans="47:47">
      <c r="AU574473" s="31"/>
    </row>
    <row r="574505" spans="47:47">
      <c r="AU574505" s="31"/>
    </row>
    <row r="574537" spans="47:47">
      <c r="AU574537" s="31"/>
    </row>
    <row r="574569" spans="47:47">
      <c r="AU574569" s="31"/>
    </row>
    <row r="574601" spans="47:47">
      <c r="AU574601" s="31"/>
    </row>
    <row r="574633" spans="47:47">
      <c r="AU574633" s="31"/>
    </row>
    <row r="574665" spans="47:47">
      <c r="AU574665" s="31"/>
    </row>
    <row r="574697" spans="47:47">
      <c r="AU574697" s="31"/>
    </row>
    <row r="574729" spans="47:47">
      <c r="AU574729" s="31"/>
    </row>
    <row r="574761" spans="47:47">
      <c r="AU574761" s="31"/>
    </row>
    <row r="574793" spans="47:47">
      <c r="AU574793" s="31"/>
    </row>
    <row r="574825" spans="47:47">
      <c r="AU574825" s="31"/>
    </row>
    <row r="574857" spans="47:47">
      <c r="AU574857" s="31"/>
    </row>
    <row r="574889" spans="47:47">
      <c r="AU574889" s="31"/>
    </row>
    <row r="574921" spans="47:47">
      <c r="AU574921" s="31"/>
    </row>
    <row r="574953" spans="47:47">
      <c r="AU574953" s="31"/>
    </row>
    <row r="574985" spans="47:47">
      <c r="AU574985" s="31"/>
    </row>
    <row r="575017" spans="47:47">
      <c r="AU575017" s="31"/>
    </row>
    <row r="575049" spans="47:47">
      <c r="AU575049" s="31"/>
    </row>
    <row r="575081" spans="47:47">
      <c r="AU575081" s="31"/>
    </row>
    <row r="575113" spans="47:47">
      <c r="AU575113" s="31"/>
    </row>
    <row r="575145" spans="47:47">
      <c r="AU575145" s="31"/>
    </row>
    <row r="575177" spans="47:47">
      <c r="AU575177" s="31"/>
    </row>
    <row r="575209" spans="47:47">
      <c r="AU575209" s="31"/>
    </row>
    <row r="575241" spans="47:47">
      <c r="AU575241" s="31"/>
    </row>
    <row r="575273" spans="47:47">
      <c r="AU575273" s="31"/>
    </row>
    <row r="575305" spans="47:47">
      <c r="AU575305" s="31"/>
    </row>
    <row r="575337" spans="47:47">
      <c r="AU575337" s="31"/>
    </row>
    <row r="575369" spans="47:47">
      <c r="AU575369" s="31"/>
    </row>
    <row r="575401" spans="47:47">
      <c r="AU575401" s="31"/>
    </row>
    <row r="575433" spans="47:47">
      <c r="AU575433" s="31"/>
    </row>
    <row r="575465" spans="47:47">
      <c r="AU575465" s="31"/>
    </row>
    <row r="575497" spans="47:47">
      <c r="AU575497" s="31"/>
    </row>
    <row r="575529" spans="47:47">
      <c r="AU575529" s="31"/>
    </row>
    <row r="575561" spans="47:47">
      <c r="AU575561" s="31"/>
    </row>
    <row r="575593" spans="47:47">
      <c r="AU575593" s="31"/>
    </row>
    <row r="575625" spans="47:47">
      <c r="AU575625" s="31"/>
    </row>
    <row r="575657" spans="47:47">
      <c r="AU575657" s="31"/>
    </row>
    <row r="575689" spans="47:47">
      <c r="AU575689" s="31"/>
    </row>
    <row r="575721" spans="47:47">
      <c r="AU575721" s="31"/>
    </row>
    <row r="575753" spans="47:47">
      <c r="AU575753" s="31"/>
    </row>
    <row r="575785" spans="47:47">
      <c r="AU575785" s="31"/>
    </row>
    <row r="575817" spans="47:47">
      <c r="AU575817" s="31"/>
    </row>
    <row r="575849" spans="47:47">
      <c r="AU575849" s="31"/>
    </row>
    <row r="575881" spans="47:47">
      <c r="AU575881" s="31"/>
    </row>
    <row r="575913" spans="47:47">
      <c r="AU575913" s="31"/>
    </row>
    <row r="575945" spans="47:47">
      <c r="AU575945" s="31"/>
    </row>
    <row r="575977" spans="47:47">
      <c r="AU575977" s="31"/>
    </row>
    <row r="576009" spans="47:47">
      <c r="AU576009" s="31"/>
    </row>
    <row r="576041" spans="47:47">
      <c r="AU576041" s="31"/>
    </row>
    <row r="576073" spans="47:47">
      <c r="AU576073" s="31"/>
    </row>
    <row r="576105" spans="47:47">
      <c r="AU576105" s="31"/>
    </row>
    <row r="576137" spans="47:47">
      <c r="AU576137" s="31"/>
    </row>
    <row r="576169" spans="47:47">
      <c r="AU576169" s="31"/>
    </row>
    <row r="576201" spans="47:47">
      <c r="AU576201" s="31"/>
    </row>
    <row r="576233" spans="47:47">
      <c r="AU576233" s="31"/>
    </row>
    <row r="576265" spans="47:47">
      <c r="AU576265" s="31"/>
    </row>
    <row r="576297" spans="47:47">
      <c r="AU576297" s="31"/>
    </row>
    <row r="576329" spans="47:47">
      <c r="AU576329" s="31"/>
    </row>
    <row r="576361" spans="47:47">
      <c r="AU576361" s="31"/>
    </row>
    <row r="576393" spans="47:47">
      <c r="AU576393" s="31"/>
    </row>
    <row r="576425" spans="47:47">
      <c r="AU576425" s="31"/>
    </row>
    <row r="576457" spans="47:47">
      <c r="AU576457" s="31"/>
    </row>
    <row r="576489" spans="47:47">
      <c r="AU576489" s="31"/>
    </row>
    <row r="576521" spans="47:47">
      <c r="AU576521" s="31"/>
    </row>
    <row r="576553" spans="47:47">
      <c r="AU576553" s="31"/>
    </row>
    <row r="576585" spans="47:47">
      <c r="AU576585" s="31"/>
    </row>
    <row r="576617" spans="47:47">
      <c r="AU576617" s="31"/>
    </row>
    <row r="576649" spans="47:47">
      <c r="AU576649" s="31"/>
    </row>
    <row r="576681" spans="47:47">
      <c r="AU576681" s="31"/>
    </row>
    <row r="576713" spans="47:47">
      <c r="AU576713" s="31"/>
    </row>
    <row r="576745" spans="47:47">
      <c r="AU576745" s="31"/>
    </row>
    <row r="576777" spans="47:47">
      <c r="AU576777" s="31"/>
    </row>
    <row r="576809" spans="47:47">
      <c r="AU576809" s="31"/>
    </row>
    <row r="576841" spans="47:47">
      <c r="AU576841" s="31"/>
    </row>
    <row r="576873" spans="47:47">
      <c r="AU576873" s="31"/>
    </row>
    <row r="576905" spans="47:47">
      <c r="AU576905" s="31"/>
    </row>
    <row r="576937" spans="47:47">
      <c r="AU576937" s="31"/>
    </row>
    <row r="576969" spans="47:47">
      <c r="AU576969" s="31"/>
    </row>
    <row r="577001" spans="47:47">
      <c r="AU577001" s="31"/>
    </row>
    <row r="577033" spans="47:47">
      <c r="AU577033" s="31"/>
    </row>
    <row r="577065" spans="47:47">
      <c r="AU577065" s="31"/>
    </row>
    <row r="577097" spans="47:47">
      <c r="AU577097" s="31"/>
    </row>
    <row r="577129" spans="47:47">
      <c r="AU577129" s="31"/>
    </row>
    <row r="577161" spans="47:47">
      <c r="AU577161" s="31"/>
    </row>
    <row r="577193" spans="47:47">
      <c r="AU577193" s="31"/>
    </row>
    <row r="577225" spans="47:47">
      <c r="AU577225" s="31"/>
    </row>
    <row r="577257" spans="47:47">
      <c r="AU577257" s="31"/>
    </row>
    <row r="577289" spans="47:47">
      <c r="AU577289" s="31"/>
    </row>
    <row r="577321" spans="47:47">
      <c r="AU577321" s="31"/>
    </row>
    <row r="577353" spans="47:47">
      <c r="AU577353" s="31"/>
    </row>
    <row r="577385" spans="47:47">
      <c r="AU577385" s="31"/>
    </row>
    <row r="577417" spans="47:47">
      <c r="AU577417" s="31"/>
    </row>
    <row r="577449" spans="47:47">
      <c r="AU577449" s="31"/>
    </row>
    <row r="577481" spans="47:47">
      <c r="AU577481" s="31"/>
    </row>
    <row r="577513" spans="47:47">
      <c r="AU577513" s="31"/>
    </row>
    <row r="577545" spans="47:47">
      <c r="AU577545" s="31"/>
    </row>
    <row r="577577" spans="47:47">
      <c r="AU577577" s="31"/>
    </row>
    <row r="577609" spans="47:47">
      <c r="AU577609" s="31"/>
    </row>
    <row r="577641" spans="47:47">
      <c r="AU577641" s="31"/>
    </row>
    <row r="577673" spans="47:47">
      <c r="AU577673" s="31"/>
    </row>
    <row r="577705" spans="47:47">
      <c r="AU577705" s="31"/>
    </row>
    <row r="577737" spans="47:47">
      <c r="AU577737" s="31"/>
    </row>
    <row r="577769" spans="47:47">
      <c r="AU577769" s="31"/>
    </row>
    <row r="577801" spans="47:47">
      <c r="AU577801" s="31"/>
    </row>
    <row r="577833" spans="47:47">
      <c r="AU577833" s="31"/>
    </row>
    <row r="577865" spans="47:47">
      <c r="AU577865" s="31"/>
    </row>
    <row r="577897" spans="47:47">
      <c r="AU577897" s="31"/>
    </row>
    <row r="577929" spans="47:47">
      <c r="AU577929" s="31"/>
    </row>
    <row r="577961" spans="47:47">
      <c r="AU577961" s="31"/>
    </row>
    <row r="577993" spans="47:47">
      <c r="AU577993" s="31"/>
    </row>
    <row r="578025" spans="47:47">
      <c r="AU578025" s="31"/>
    </row>
    <row r="578057" spans="47:47">
      <c r="AU578057" s="31"/>
    </row>
    <row r="578089" spans="47:47">
      <c r="AU578089" s="31"/>
    </row>
    <row r="578121" spans="47:47">
      <c r="AU578121" s="31"/>
    </row>
    <row r="578153" spans="47:47">
      <c r="AU578153" s="31"/>
    </row>
    <row r="578185" spans="47:47">
      <c r="AU578185" s="31"/>
    </row>
    <row r="578217" spans="47:47">
      <c r="AU578217" s="31"/>
    </row>
    <row r="578249" spans="47:47">
      <c r="AU578249" s="31"/>
    </row>
    <row r="578281" spans="47:47">
      <c r="AU578281" s="31"/>
    </row>
    <row r="578313" spans="47:47">
      <c r="AU578313" s="31"/>
    </row>
    <row r="578345" spans="47:47">
      <c r="AU578345" s="31"/>
    </row>
    <row r="578377" spans="47:47">
      <c r="AU578377" s="31"/>
    </row>
    <row r="578409" spans="47:47">
      <c r="AU578409" s="31"/>
    </row>
    <row r="578441" spans="47:47">
      <c r="AU578441" s="31"/>
    </row>
    <row r="578473" spans="47:47">
      <c r="AU578473" s="31"/>
    </row>
    <row r="578505" spans="47:47">
      <c r="AU578505" s="31"/>
    </row>
    <row r="578537" spans="47:47">
      <c r="AU578537" s="31"/>
    </row>
    <row r="578569" spans="47:47">
      <c r="AU578569" s="31"/>
    </row>
    <row r="578601" spans="47:47">
      <c r="AU578601" s="31"/>
    </row>
    <row r="578633" spans="47:47">
      <c r="AU578633" s="31"/>
    </row>
    <row r="578665" spans="47:47">
      <c r="AU578665" s="31"/>
    </row>
    <row r="578697" spans="47:47">
      <c r="AU578697" s="31"/>
    </row>
    <row r="578729" spans="47:47">
      <c r="AU578729" s="31"/>
    </row>
    <row r="578761" spans="47:47">
      <c r="AU578761" s="31"/>
    </row>
    <row r="578793" spans="47:47">
      <c r="AU578793" s="31"/>
    </row>
    <row r="578825" spans="47:47">
      <c r="AU578825" s="31"/>
    </row>
    <row r="578857" spans="47:47">
      <c r="AU578857" s="31"/>
    </row>
    <row r="578889" spans="47:47">
      <c r="AU578889" s="31"/>
    </row>
    <row r="578921" spans="47:47">
      <c r="AU578921" s="31"/>
    </row>
    <row r="578953" spans="47:47">
      <c r="AU578953" s="31"/>
    </row>
    <row r="578985" spans="47:47">
      <c r="AU578985" s="31"/>
    </row>
    <row r="579017" spans="47:47">
      <c r="AU579017" s="31"/>
    </row>
    <row r="579049" spans="47:47">
      <c r="AU579049" s="31"/>
    </row>
    <row r="579081" spans="47:47">
      <c r="AU579081" s="31"/>
    </row>
    <row r="579113" spans="47:47">
      <c r="AU579113" s="31"/>
    </row>
    <row r="579145" spans="47:47">
      <c r="AU579145" s="31"/>
    </row>
    <row r="579177" spans="47:47">
      <c r="AU579177" s="31"/>
    </row>
    <row r="579209" spans="47:47">
      <c r="AU579209" s="31"/>
    </row>
    <row r="579241" spans="47:47">
      <c r="AU579241" s="31"/>
    </row>
    <row r="579273" spans="47:47">
      <c r="AU579273" s="31"/>
    </row>
    <row r="579305" spans="47:47">
      <c r="AU579305" s="31"/>
    </row>
    <row r="579337" spans="47:47">
      <c r="AU579337" s="31"/>
    </row>
    <row r="579369" spans="47:47">
      <c r="AU579369" s="31"/>
    </row>
    <row r="579401" spans="47:47">
      <c r="AU579401" s="31"/>
    </row>
    <row r="579433" spans="47:47">
      <c r="AU579433" s="31"/>
    </row>
    <row r="579465" spans="47:47">
      <c r="AU579465" s="31"/>
    </row>
    <row r="579497" spans="47:47">
      <c r="AU579497" s="31"/>
    </row>
    <row r="579529" spans="47:47">
      <c r="AU579529" s="31"/>
    </row>
    <row r="579561" spans="47:47">
      <c r="AU579561" s="31"/>
    </row>
    <row r="579593" spans="47:47">
      <c r="AU579593" s="31"/>
    </row>
    <row r="579625" spans="47:47">
      <c r="AU579625" s="31"/>
    </row>
    <row r="579657" spans="47:47">
      <c r="AU579657" s="31"/>
    </row>
    <row r="579689" spans="47:47">
      <c r="AU579689" s="31"/>
    </row>
    <row r="579721" spans="47:47">
      <c r="AU579721" s="31"/>
    </row>
    <row r="579753" spans="47:47">
      <c r="AU579753" s="31"/>
    </row>
    <row r="579785" spans="47:47">
      <c r="AU579785" s="31"/>
    </row>
    <row r="579817" spans="47:47">
      <c r="AU579817" s="31"/>
    </row>
    <row r="579849" spans="47:47">
      <c r="AU579849" s="31"/>
    </row>
    <row r="579881" spans="47:47">
      <c r="AU579881" s="31"/>
    </row>
    <row r="579913" spans="47:47">
      <c r="AU579913" s="31"/>
    </row>
    <row r="579945" spans="47:47">
      <c r="AU579945" s="31"/>
    </row>
    <row r="579977" spans="47:47">
      <c r="AU579977" s="31"/>
    </row>
    <row r="580009" spans="47:47">
      <c r="AU580009" s="31"/>
    </row>
    <row r="580041" spans="47:47">
      <c r="AU580041" s="31"/>
    </row>
    <row r="580073" spans="47:47">
      <c r="AU580073" s="31"/>
    </row>
    <row r="580105" spans="47:47">
      <c r="AU580105" s="31"/>
    </row>
    <row r="580137" spans="47:47">
      <c r="AU580137" s="31"/>
    </row>
    <row r="580169" spans="47:47">
      <c r="AU580169" s="31"/>
    </row>
    <row r="580201" spans="47:47">
      <c r="AU580201" s="31"/>
    </row>
    <row r="580233" spans="47:47">
      <c r="AU580233" s="31"/>
    </row>
    <row r="580265" spans="47:47">
      <c r="AU580265" s="31"/>
    </row>
    <row r="580297" spans="47:47">
      <c r="AU580297" s="31"/>
    </row>
    <row r="580329" spans="47:47">
      <c r="AU580329" s="31"/>
    </row>
    <row r="580361" spans="47:47">
      <c r="AU580361" s="31"/>
    </row>
    <row r="580393" spans="47:47">
      <c r="AU580393" s="31"/>
    </row>
    <row r="580425" spans="47:47">
      <c r="AU580425" s="31"/>
    </row>
    <row r="580457" spans="47:47">
      <c r="AU580457" s="31"/>
    </row>
    <row r="580489" spans="47:47">
      <c r="AU580489" s="31"/>
    </row>
    <row r="580521" spans="47:47">
      <c r="AU580521" s="31"/>
    </row>
    <row r="580553" spans="47:47">
      <c r="AU580553" s="31"/>
    </row>
    <row r="580585" spans="47:47">
      <c r="AU580585" s="31"/>
    </row>
    <row r="580617" spans="47:47">
      <c r="AU580617" s="31"/>
    </row>
    <row r="580649" spans="47:47">
      <c r="AU580649" s="31"/>
    </row>
    <row r="580681" spans="47:47">
      <c r="AU580681" s="31"/>
    </row>
    <row r="580713" spans="47:47">
      <c r="AU580713" s="31"/>
    </row>
    <row r="580745" spans="47:47">
      <c r="AU580745" s="31"/>
    </row>
    <row r="580777" spans="47:47">
      <c r="AU580777" s="31"/>
    </row>
    <row r="580809" spans="47:47">
      <c r="AU580809" s="31"/>
    </row>
    <row r="580841" spans="47:47">
      <c r="AU580841" s="31"/>
    </row>
    <row r="580873" spans="47:47">
      <c r="AU580873" s="31"/>
    </row>
    <row r="580905" spans="47:47">
      <c r="AU580905" s="31"/>
    </row>
    <row r="580937" spans="47:47">
      <c r="AU580937" s="31"/>
    </row>
    <row r="580969" spans="47:47">
      <c r="AU580969" s="31"/>
    </row>
    <row r="581001" spans="47:47">
      <c r="AU581001" s="31"/>
    </row>
    <row r="581033" spans="47:47">
      <c r="AU581033" s="31"/>
    </row>
    <row r="581065" spans="47:47">
      <c r="AU581065" s="31"/>
    </row>
    <row r="581097" spans="47:47">
      <c r="AU581097" s="31"/>
    </row>
    <row r="581129" spans="47:47">
      <c r="AU581129" s="31"/>
    </row>
    <row r="581161" spans="47:47">
      <c r="AU581161" s="31"/>
    </row>
    <row r="581193" spans="47:47">
      <c r="AU581193" s="31"/>
    </row>
    <row r="581225" spans="47:47">
      <c r="AU581225" s="31"/>
    </row>
    <row r="581257" spans="47:47">
      <c r="AU581257" s="31"/>
    </row>
    <row r="581289" spans="47:47">
      <c r="AU581289" s="31"/>
    </row>
    <row r="581321" spans="47:47">
      <c r="AU581321" s="31"/>
    </row>
    <row r="581353" spans="47:47">
      <c r="AU581353" s="31"/>
    </row>
    <row r="581385" spans="47:47">
      <c r="AU581385" s="31"/>
    </row>
    <row r="581417" spans="47:47">
      <c r="AU581417" s="31"/>
    </row>
    <row r="581449" spans="47:47">
      <c r="AU581449" s="31"/>
    </row>
    <row r="581481" spans="47:47">
      <c r="AU581481" s="31"/>
    </row>
    <row r="581513" spans="47:47">
      <c r="AU581513" s="31"/>
    </row>
    <row r="581545" spans="47:47">
      <c r="AU581545" s="31"/>
    </row>
    <row r="581577" spans="47:47">
      <c r="AU581577" s="31"/>
    </row>
    <row r="581609" spans="47:47">
      <c r="AU581609" s="31"/>
    </row>
    <row r="581641" spans="47:47">
      <c r="AU581641" s="31"/>
    </row>
    <row r="581673" spans="47:47">
      <c r="AU581673" s="31"/>
    </row>
    <row r="581705" spans="47:47">
      <c r="AU581705" s="31"/>
    </row>
    <row r="581737" spans="47:47">
      <c r="AU581737" s="31"/>
    </row>
    <row r="581769" spans="47:47">
      <c r="AU581769" s="31"/>
    </row>
    <row r="581801" spans="47:47">
      <c r="AU581801" s="31"/>
    </row>
    <row r="581833" spans="47:47">
      <c r="AU581833" s="31"/>
    </row>
    <row r="581865" spans="47:47">
      <c r="AU581865" s="31"/>
    </row>
    <row r="581897" spans="47:47">
      <c r="AU581897" s="31"/>
    </row>
    <row r="581929" spans="47:47">
      <c r="AU581929" s="31"/>
    </row>
    <row r="581961" spans="47:47">
      <c r="AU581961" s="31"/>
    </row>
    <row r="581993" spans="47:47">
      <c r="AU581993" s="31"/>
    </row>
    <row r="582025" spans="47:47">
      <c r="AU582025" s="31"/>
    </row>
    <row r="582057" spans="47:47">
      <c r="AU582057" s="31"/>
    </row>
    <row r="582089" spans="47:47">
      <c r="AU582089" s="31"/>
    </row>
    <row r="582121" spans="47:47">
      <c r="AU582121" s="31"/>
    </row>
    <row r="582153" spans="47:47">
      <c r="AU582153" s="31"/>
    </row>
    <row r="582185" spans="47:47">
      <c r="AU582185" s="31"/>
    </row>
    <row r="582217" spans="47:47">
      <c r="AU582217" s="31"/>
    </row>
    <row r="582249" spans="47:47">
      <c r="AU582249" s="31"/>
    </row>
    <row r="582281" spans="47:47">
      <c r="AU582281" s="31"/>
    </row>
    <row r="582313" spans="47:47">
      <c r="AU582313" s="31"/>
    </row>
    <row r="582345" spans="47:47">
      <c r="AU582345" s="31"/>
    </row>
    <row r="582377" spans="47:47">
      <c r="AU582377" s="31"/>
    </row>
    <row r="582409" spans="47:47">
      <c r="AU582409" s="31"/>
    </row>
    <row r="582441" spans="47:47">
      <c r="AU582441" s="31"/>
    </row>
    <row r="582473" spans="47:47">
      <c r="AU582473" s="31"/>
    </row>
    <row r="582505" spans="47:47">
      <c r="AU582505" s="31"/>
    </row>
    <row r="582537" spans="47:47">
      <c r="AU582537" s="31"/>
    </row>
    <row r="582569" spans="47:47">
      <c r="AU582569" s="31"/>
    </row>
    <row r="582601" spans="47:47">
      <c r="AU582601" s="31"/>
    </row>
    <row r="582633" spans="47:47">
      <c r="AU582633" s="31"/>
    </row>
    <row r="582665" spans="47:47">
      <c r="AU582665" s="31"/>
    </row>
    <row r="582697" spans="47:47">
      <c r="AU582697" s="31"/>
    </row>
    <row r="582729" spans="47:47">
      <c r="AU582729" s="31"/>
    </row>
    <row r="582761" spans="47:47">
      <c r="AU582761" s="31"/>
    </row>
    <row r="582793" spans="47:47">
      <c r="AU582793" s="31"/>
    </row>
    <row r="582825" spans="47:47">
      <c r="AU582825" s="31"/>
    </row>
    <row r="582857" spans="47:47">
      <c r="AU582857" s="31"/>
    </row>
    <row r="582889" spans="47:47">
      <c r="AU582889" s="31"/>
    </row>
    <row r="582921" spans="47:47">
      <c r="AU582921" s="31"/>
    </row>
    <row r="582953" spans="47:47">
      <c r="AU582953" s="31"/>
    </row>
    <row r="582985" spans="47:47">
      <c r="AU582985" s="31"/>
    </row>
    <row r="583017" spans="47:47">
      <c r="AU583017" s="31"/>
    </row>
    <row r="583049" spans="47:47">
      <c r="AU583049" s="31"/>
    </row>
    <row r="583081" spans="47:47">
      <c r="AU583081" s="31"/>
    </row>
    <row r="583113" spans="47:47">
      <c r="AU583113" s="31"/>
    </row>
    <row r="583145" spans="47:47">
      <c r="AU583145" s="31"/>
    </row>
    <row r="583177" spans="47:47">
      <c r="AU583177" s="31"/>
    </row>
    <row r="583209" spans="47:47">
      <c r="AU583209" s="31"/>
    </row>
    <row r="583241" spans="47:47">
      <c r="AU583241" s="31"/>
    </row>
    <row r="583273" spans="47:47">
      <c r="AU583273" s="31"/>
    </row>
    <row r="583305" spans="47:47">
      <c r="AU583305" s="31"/>
    </row>
    <row r="583337" spans="47:47">
      <c r="AU583337" s="31"/>
    </row>
    <row r="583369" spans="47:47">
      <c r="AU583369" s="31"/>
    </row>
    <row r="583401" spans="47:47">
      <c r="AU583401" s="31"/>
    </row>
    <row r="583433" spans="47:47">
      <c r="AU583433" s="31"/>
    </row>
    <row r="583465" spans="47:47">
      <c r="AU583465" s="31"/>
    </row>
    <row r="583497" spans="47:47">
      <c r="AU583497" s="31"/>
    </row>
    <row r="583529" spans="47:47">
      <c r="AU583529" s="31"/>
    </row>
    <row r="583561" spans="47:47">
      <c r="AU583561" s="31"/>
    </row>
    <row r="583593" spans="47:47">
      <c r="AU583593" s="31"/>
    </row>
    <row r="583625" spans="47:47">
      <c r="AU583625" s="31"/>
    </row>
    <row r="583657" spans="47:47">
      <c r="AU583657" s="31"/>
    </row>
    <row r="583689" spans="47:47">
      <c r="AU583689" s="31"/>
    </row>
    <row r="583721" spans="47:47">
      <c r="AU583721" s="31"/>
    </row>
    <row r="583753" spans="47:47">
      <c r="AU583753" s="31"/>
    </row>
    <row r="583785" spans="47:47">
      <c r="AU583785" s="31"/>
    </row>
    <row r="583817" spans="47:47">
      <c r="AU583817" s="31"/>
    </row>
    <row r="583849" spans="47:47">
      <c r="AU583849" s="31"/>
    </row>
    <row r="583881" spans="47:47">
      <c r="AU583881" s="31"/>
    </row>
    <row r="583913" spans="47:47">
      <c r="AU583913" s="31"/>
    </row>
    <row r="583945" spans="47:47">
      <c r="AU583945" s="31"/>
    </row>
    <row r="583977" spans="47:47">
      <c r="AU583977" s="31"/>
    </row>
    <row r="584009" spans="47:47">
      <c r="AU584009" s="31"/>
    </row>
    <row r="584041" spans="47:47">
      <c r="AU584041" s="31"/>
    </row>
    <row r="584073" spans="47:47">
      <c r="AU584073" s="31"/>
    </row>
    <row r="584105" spans="47:47">
      <c r="AU584105" s="31"/>
    </row>
    <row r="584137" spans="47:47">
      <c r="AU584137" s="31"/>
    </row>
    <row r="584169" spans="47:47">
      <c r="AU584169" s="31"/>
    </row>
    <row r="584201" spans="47:47">
      <c r="AU584201" s="31"/>
    </row>
    <row r="584233" spans="47:47">
      <c r="AU584233" s="31"/>
    </row>
    <row r="584265" spans="47:47">
      <c r="AU584265" s="31"/>
    </row>
    <row r="584297" spans="47:47">
      <c r="AU584297" s="31"/>
    </row>
    <row r="584329" spans="47:47">
      <c r="AU584329" s="31"/>
    </row>
    <row r="584361" spans="47:47">
      <c r="AU584361" s="31"/>
    </row>
    <row r="584393" spans="47:47">
      <c r="AU584393" s="31"/>
    </row>
    <row r="584425" spans="47:47">
      <c r="AU584425" s="31"/>
    </row>
    <row r="584457" spans="47:47">
      <c r="AU584457" s="31"/>
    </row>
    <row r="584489" spans="47:47">
      <c r="AU584489" s="31"/>
    </row>
    <row r="584521" spans="47:47">
      <c r="AU584521" s="31"/>
    </row>
    <row r="584553" spans="47:47">
      <c r="AU584553" s="31"/>
    </row>
    <row r="584585" spans="47:47">
      <c r="AU584585" s="31"/>
    </row>
    <row r="584617" spans="47:47">
      <c r="AU584617" s="31"/>
    </row>
    <row r="584649" spans="47:47">
      <c r="AU584649" s="31"/>
    </row>
    <row r="584681" spans="47:47">
      <c r="AU584681" s="31"/>
    </row>
    <row r="584713" spans="47:47">
      <c r="AU584713" s="31"/>
    </row>
    <row r="584745" spans="47:47">
      <c r="AU584745" s="31"/>
    </row>
    <row r="584777" spans="47:47">
      <c r="AU584777" s="31"/>
    </row>
    <row r="584809" spans="47:47">
      <c r="AU584809" s="31"/>
    </row>
    <row r="584841" spans="47:47">
      <c r="AU584841" s="31"/>
    </row>
    <row r="584873" spans="47:47">
      <c r="AU584873" s="31"/>
    </row>
    <row r="584905" spans="47:47">
      <c r="AU584905" s="31"/>
    </row>
    <row r="584937" spans="47:47">
      <c r="AU584937" s="31"/>
    </row>
    <row r="584969" spans="47:47">
      <c r="AU584969" s="31"/>
    </row>
    <row r="585001" spans="47:47">
      <c r="AU585001" s="31"/>
    </row>
    <row r="585033" spans="47:47">
      <c r="AU585033" s="31"/>
    </row>
    <row r="585065" spans="47:47">
      <c r="AU585065" s="31"/>
    </row>
    <row r="585097" spans="47:47">
      <c r="AU585097" s="31"/>
    </row>
    <row r="585129" spans="47:47">
      <c r="AU585129" s="31"/>
    </row>
    <row r="585161" spans="47:47">
      <c r="AU585161" s="31"/>
    </row>
    <row r="585193" spans="47:47">
      <c r="AU585193" s="31"/>
    </row>
    <row r="585225" spans="47:47">
      <c r="AU585225" s="31"/>
    </row>
    <row r="585257" spans="47:47">
      <c r="AU585257" s="31"/>
    </row>
    <row r="585289" spans="47:47">
      <c r="AU585289" s="31"/>
    </row>
    <row r="585321" spans="47:47">
      <c r="AU585321" s="31"/>
    </row>
    <row r="585353" spans="47:47">
      <c r="AU585353" s="31"/>
    </row>
    <row r="585385" spans="47:47">
      <c r="AU585385" s="31"/>
    </row>
    <row r="585417" spans="47:47">
      <c r="AU585417" s="31"/>
    </row>
    <row r="585449" spans="47:47">
      <c r="AU585449" s="31"/>
    </row>
    <row r="585481" spans="47:47">
      <c r="AU585481" s="31"/>
    </row>
    <row r="585513" spans="47:47">
      <c r="AU585513" s="31"/>
    </row>
    <row r="585545" spans="47:47">
      <c r="AU585545" s="31"/>
    </row>
    <row r="585577" spans="47:47">
      <c r="AU585577" s="31"/>
    </row>
    <row r="585609" spans="47:47">
      <c r="AU585609" s="31"/>
    </row>
    <row r="585641" spans="47:47">
      <c r="AU585641" s="31"/>
    </row>
    <row r="585673" spans="47:47">
      <c r="AU585673" s="31"/>
    </row>
    <row r="585705" spans="47:47">
      <c r="AU585705" s="31"/>
    </row>
    <row r="585737" spans="47:47">
      <c r="AU585737" s="31"/>
    </row>
    <row r="585769" spans="47:47">
      <c r="AU585769" s="31"/>
    </row>
    <row r="585801" spans="47:47">
      <c r="AU585801" s="31"/>
    </row>
    <row r="585833" spans="47:47">
      <c r="AU585833" s="31"/>
    </row>
    <row r="585865" spans="47:47">
      <c r="AU585865" s="31"/>
    </row>
    <row r="585897" spans="47:47">
      <c r="AU585897" s="31"/>
    </row>
    <row r="585929" spans="47:47">
      <c r="AU585929" s="31"/>
    </row>
    <row r="585961" spans="47:47">
      <c r="AU585961" s="31"/>
    </row>
    <row r="585993" spans="47:47">
      <c r="AU585993" s="31"/>
    </row>
    <row r="586025" spans="47:47">
      <c r="AU586025" s="31"/>
    </row>
    <row r="586057" spans="47:47">
      <c r="AU586057" s="31"/>
    </row>
    <row r="586089" spans="47:47">
      <c r="AU586089" s="31"/>
    </row>
    <row r="586121" spans="47:47">
      <c r="AU586121" s="31"/>
    </row>
    <row r="586153" spans="47:47">
      <c r="AU586153" s="31"/>
    </row>
    <row r="586185" spans="47:47">
      <c r="AU586185" s="31"/>
    </row>
    <row r="586217" spans="47:47">
      <c r="AU586217" s="31"/>
    </row>
    <row r="586249" spans="47:47">
      <c r="AU586249" s="31"/>
    </row>
    <row r="586281" spans="47:47">
      <c r="AU586281" s="31"/>
    </row>
    <row r="586313" spans="47:47">
      <c r="AU586313" s="31"/>
    </row>
    <row r="586345" spans="47:47">
      <c r="AU586345" s="31"/>
    </row>
    <row r="586377" spans="47:47">
      <c r="AU586377" s="31"/>
    </row>
    <row r="586409" spans="47:47">
      <c r="AU586409" s="31"/>
    </row>
    <row r="586441" spans="47:47">
      <c r="AU586441" s="31"/>
    </row>
    <row r="586473" spans="47:47">
      <c r="AU586473" s="31"/>
    </row>
    <row r="586505" spans="47:47">
      <c r="AU586505" s="31"/>
    </row>
    <row r="586537" spans="47:47">
      <c r="AU586537" s="31"/>
    </row>
    <row r="586569" spans="47:47">
      <c r="AU586569" s="31"/>
    </row>
    <row r="586601" spans="47:47">
      <c r="AU586601" s="31"/>
    </row>
    <row r="586633" spans="47:47">
      <c r="AU586633" s="31"/>
    </row>
    <row r="586665" spans="47:47">
      <c r="AU586665" s="31"/>
    </row>
    <row r="586697" spans="47:47">
      <c r="AU586697" s="31"/>
    </row>
    <row r="586729" spans="47:47">
      <c r="AU586729" s="31"/>
    </row>
    <row r="586761" spans="47:47">
      <c r="AU586761" s="31"/>
    </row>
    <row r="586793" spans="47:47">
      <c r="AU586793" s="31"/>
    </row>
    <row r="586825" spans="47:47">
      <c r="AU586825" s="31"/>
    </row>
    <row r="586857" spans="47:47">
      <c r="AU586857" s="31"/>
    </row>
    <row r="586889" spans="47:47">
      <c r="AU586889" s="31"/>
    </row>
    <row r="586921" spans="47:47">
      <c r="AU586921" s="31"/>
    </row>
    <row r="586953" spans="47:47">
      <c r="AU586953" s="31"/>
    </row>
    <row r="586985" spans="47:47">
      <c r="AU586985" s="31"/>
    </row>
    <row r="587017" spans="47:47">
      <c r="AU587017" s="31"/>
    </row>
    <row r="587049" spans="47:47">
      <c r="AU587049" s="31"/>
    </row>
    <row r="587081" spans="47:47">
      <c r="AU587081" s="31"/>
    </row>
    <row r="587113" spans="47:47">
      <c r="AU587113" s="31"/>
    </row>
    <row r="587145" spans="47:47">
      <c r="AU587145" s="31"/>
    </row>
    <row r="587177" spans="47:47">
      <c r="AU587177" s="31"/>
    </row>
    <row r="587209" spans="47:47">
      <c r="AU587209" s="31"/>
    </row>
    <row r="587241" spans="47:47">
      <c r="AU587241" s="31"/>
    </row>
    <row r="587273" spans="47:47">
      <c r="AU587273" s="31"/>
    </row>
    <row r="587305" spans="47:47">
      <c r="AU587305" s="31"/>
    </row>
    <row r="587337" spans="47:47">
      <c r="AU587337" s="31"/>
    </row>
    <row r="587369" spans="47:47">
      <c r="AU587369" s="31"/>
    </row>
    <row r="587401" spans="47:47">
      <c r="AU587401" s="31"/>
    </row>
    <row r="587433" spans="47:47">
      <c r="AU587433" s="31"/>
    </row>
    <row r="587465" spans="47:47">
      <c r="AU587465" s="31"/>
    </row>
    <row r="587497" spans="47:47">
      <c r="AU587497" s="31"/>
    </row>
    <row r="587529" spans="47:47">
      <c r="AU587529" s="31"/>
    </row>
    <row r="587561" spans="47:47">
      <c r="AU587561" s="31"/>
    </row>
    <row r="587593" spans="47:47">
      <c r="AU587593" s="31"/>
    </row>
    <row r="587625" spans="47:47">
      <c r="AU587625" s="31"/>
    </row>
    <row r="587657" spans="47:47">
      <c r="AU587657" s="31"/>
    </row>
    <row r="587689" spans="47:47">
      <c r="AU587689" s="31"/>
    </row>
    <row r="587721" spans="47:47">
      <c r="AU587721" s="31"/>
    </row>
    <row r="587753" spans="47:47">
      <c r="AU587753" s="31"/>
    </row>
    <row r="587785" spans="47:47">
      <c r="AU587785" s="31"/>
    </row>
    <row r="587817" spans="47:47">
      <c r="AU587817" s="31"/>
    </row>
    <row r="587849" spans="47:47">
      <c r="AU587849" s="31"/>
    </row>
    <row r="587881" spans="47:47">
      <c r="AU587881" s="31"/>
    </row>
    <row r="587913" spans="47:47">
      <c r="AU587913" s="31"/>
    </row>
    <row r="587945" spans="47:47">
      <c r="AU587945" s="31"/>
    </row>
    <row r="587977" spans="47:47">
      <c r="AU587977" s="31"/>
    </row>
    <row r="588009" spans="47:47">
      <c r="AU588009" s="31"/>
    </row>
    <row r="588041" spans="47:47">
      <c r="AU588041" s="31"/>
    </row>
    <row r="588073" spans="47:47">
      <c r="AU588073" s="31"/>
    </row>
    <row r="588105" spans="47:47">
      <c r="AU588105" s="31"/>
    </row>
    <row r="588137" spans="47:47">
      <c r="AU588137" s="31"/>
    </row>
    <row r="588169" spans="47:47">
      <c r="AU588169" s="31"/>
    </row>
    <row r="588201" spans="47:47">
      <c r="AU588201" s="31"/>
    </row>
    <row r="588233" spans="47:47">
      <c r="AU588233" s="31"/>
    </row>
    <row r="588265" spans="47:47">
      <c r="AU588265" s="31"/>
    </row>
    <row r="588297" spans="47:47">
      <c r="AU588297" s="31"/>
    </row>
    <row r="588329" spans="47:47">
      <c r="AU588329" s="31"/>
    </row>
    <row r="588361" spans="47:47">
      <c r="AU588361" s="31"/>
    </row>
    <row r="588393" spans="47:47">
      <c r="AU588393" s="31"/>
    </row>
    <row r="588425" spans="47:47">
      <c r="AU588425" s="31"/>
    </row>
    <row r="588457" spans="47:47">
      <c r="AU588457" s="31"/>
    </row>
    <row r="588489" spans="47:47">
      <c r="AU588489" s="31"/>
    </row>
    <row r="588521" spans="47:47">
      <c r="AU588521" s="31"/>
    </row>
    <row r="588553" spans="47:47">
      <c r="AU588553" s="31"/>
    </row>
    <row r="588585" spans="47:47">
      <c r="AU588585" s="31"/>
    </row>
    <row r="588617" spans="47:47">
      <c r="AU588617" s="31"/>
    </row>
    <row r="588649" spans="47:47">
      <c r="AU588649" s="31"/>
    </row>
    <row r="588681" spans="47:47">
      <c r="AU588681" s="31"/>
    </row>
    <row r="588713" spans="47:47">
      <c r="AU588713" s="31"/>
    </row>
    <row r="588745" spans="47:47">
      <c r="AU588745" s="31"/>
    </row>
    <row r="588777" spans="47:47">
      <c r="AU588777" s="31"/>
    </row>
    <row r="588809" spans="47:47">
      <c r="AU588809" s="31"/>
    </row>
    <row r="588841" spans="47:47">
      <c r="AU588841" s="31"/>
    </row>
    <row r="588873" spans="47:47">
      <c r="AU588873" s="31"/>
    </row>
    <row r="588905" spans="47:47">
      <c r="AU588905" s="31"/>
    </row>
    <row r="588937" spans="47:47">
      <c r="AU588937" s="31"/>
    </row>
    <row r="588969" spans="47:47">
      <c r="AU588969" s="31"/>
    </row>
    <row r="589001" spans="47:47">
      <c r="AU589001" s="31"/>
    </row>
    <row r="589033" spans="47:47">
      <c r="AU589033" s="31"/>
    </row>
    <row r="589065" spans="47:47">
      <c r="AU589065" s="31"/>
    </row>
    <row r="589097" spans="47:47">
      <c r="AU589097" s="31"/>
    </row>
    <row r="589129" spans="47:47">
      <c r="AU589129" s="31"/>
    </row>
    <row r="589161" spans="47:47">
      <c r="AU589161" s="31"/>
    </row>
    <row r="589193" spans="47:47">
      <c r="AU589193" s="31"/>
    </row>
    <row r="589225" spans="47:47">
      <c r="AU589225" s="31"/>
    </row>
    <row r="589257" spans="47:47">
      <c r="AU589257" s="31"/>
    </row>
    <row r="589289" spans="47:47">
      <c r="AU589289" s="31"/>
    </row>
    <row r="589321" spans="47:47">
      <c r="AU589321" s="31"/>
    </row>
    <row r="589353" spans="47:47">
      <c r="AU589353" s="31"/>
    </row>
    <row r="589385" spans="47:47">
      <c r="AU589385" s="31"/>
    </row>
    <row r="589417" spans="47:47">
      <c r="AU589417" s="31"/>
    </row>
    <row r="589449" spans="47:47">
      <c r="AU589449" s="31"/>
    </row>
    <row r="589481" spans="47:47">
      <c r="AU589481" s="31"/>
    </row>
    <row r="589513" spans="47:47">
      <c r="AU589513" s="31"/>
    </row>
    <row r="589545" spans="47:47">
      <c r="AU589545" s="31"/>
    </row>
    <row r="589577" spans="47:47">
      <c r="AU589577" s="31"/>
    </row>
    <row r="589609" spans="47:47">
      <c r="AU589609" s="31"/>
    </row>
    <row r="589641" spans="47:47">
      <c r="AU589641" s="31"/>
    </row>
    <row r="589673" spans="47:47">
      <c r="AU589673" s="31"/>
    </row>
    <row r="589705" spans="47:47">
      <c r="AU589705" s="31"/>
    </row>
    <row r="589737" spans="47:47">
      <c r="AU589737" s="31"/>
    </row>
    <row r="589769" spans="47:47">
      <c r="AU589769" s="31"/>
    </row>
    <row r="589801" spans="47:47">
      <c r="AU589801" s="31"/>
    </row>
    <row r="589833" spans="47:47">
      <c r="AU589833" s="31"/>
    </row>
    <row r="589865" spans="47:47">
      <c r="AU589865" s="31"/>
    </row>
    <row r="589897" spans="47:47">
      <c r="AU589897" s="31"/>
    </row>
    <row r="589929" spans="47:47">
      <c r="AU589929" s="31"/>
    </row>
    <row r="589961" spans="47:47">
      <c r="AU589961" s="31"/>
    </row>
    <row r="589993" spans="47:47">
      <c r="AU589993" s="31"/>
    </row>
    <row r="590025" spans="47:47">
      <c r="AU590025" s="31"/>
    </row>
    <row r="590057" spans="47:47">
      <c r="AU590057" s="31"/>
    </row>
    <row r="590089" spans="47:47">
      <c r="AU590089" s="31"/>
    </row>
    <row r="590121" spans="47:47">
      <c r="AU590121" s="31"/>
    </row>
    <row r="590153" spans="47:47">
      <c r="AU590153" s="31"/>
    </row>
    <row r="590185" spans="47:47">
      <c r="AU590185" s="31"/>
    </row>
    <row r="590217" spans="47:47">
      <c r="AU590217" s="31"/>
    </row>
    <row r="590249" spans="47:47">
      <c r="AU590249" s="31"/>
    </row>
    <row r="590281" spans="47:47">
      <c r="AU590281" s="31"/>
    </row>
    <row r="590313" spans="47:47">
      <c r="AU590313" s="31"/>
    </row>
    <row r="590345" spans="47:47">
      <c r="AU590345" s="31"/>
    </row>
    <row r="590377" spans="47:47">
      <c r="AU590377" s="31"/>
    </row>
    <row r="590409" spans="47:47">
      <c r="AU590409" s="31"/>
    </row>
    <row r="590441" spans="47:47">
      <c r="AU590441" s="31"/>
    </row>
    <row r="590473" spans="47:47">
      <c r="AU590473" s="31"/>
    </row>
    <row r="590505" spans="47:47">
      <c r="AU590505" s="31"/>
    </row>
    <row r="590537" spans="47:47">
      <c r="AU590537" s="31"/>
    </row>
    <row r="590569" spans="47:47">
      <c r="AU590569" s="31"/>
    </row>
    <row r="590601" spans="47:47">
      <c r="AU590601" s="31"/>
    </row>
    <row r="590633" spans="47:47">
      <c r="AU590633" s="31"/>
    </row>
    <row r="590665" spans="47:47">
      <c r="AU590665" s="31"/>
    </row>
    <row r="590697" spans="47:47">
      <c r="AU590697" s="31"/>
    </row>
    <row r="590729" spans="47:47">
      <c r="AU590729" s="31"/>
    </row>
    <row r="590761" spans="47:47">
      <c r="AU590761" s="31"/>
    </row>
    <row r="590793" spans="47:47">
      <c r="AU590793" s="31"/>
    </row>
    <row r="590825" spans="47:47">
      <c r="AU590825" s="31"/>
    </row>
    <row r="590857" spans="47:47">
      <c r="AU590857" s="31"/>
    </row>
    <row r="590889" spans="47:47">
      <c r="AU590889" s="31"/>
    </row>
    <row r="590921" spans="47:47">
      <c r="AU590921" s="31"/>
    </row>
    <row r="590953" spans="47:47">
      <c r="AU590953" s="31"/>
    </row>
    <row r="590985" spans="47:47">
      <c r="AU590985" s="31"/>
    </row>
    <row r="591017" spans="47:47">
      <c r="AU591017" s="31"/>
    </row>
    <row r="591049" spans="47:47">
      <c r="AU591049" s="31"/>
    </row>
    <row r="591081" spans="47:47">
      <c r="AU591081" s="31"/>
    </row>
    <row r="591113" spans="47:47">
      <c r="AU591113" s="31"/>
    </row>
    <row r="591145" spans="47:47">
      <c r="AU591145" s="31"/>
    </row>
    <row r="591177" spans="47:47">
      <c r="AU591177" s="31"/>
    </row>
    <row r="591209" spans="47:47">
      <c r="AU591209" s="31"/>
    </row>
    <row r="591241" spans="47:47">
      <c r="AU591241" s="31"/>
    </row>
    <row r="591273" spans="47:47">
      <c r="AU591273" s="31"/>
    </row>
    <row r="591305" spans="47:47">
      <c r="AU591305" s="31"/>
    </row>
    <row r="591337" spans="47:47">
      <c r="AU591337" s="31"/>
    </row>
    <row r="591369" spans="47:47">
      <c r="AU591369" s="31"/>
    </row>
    <row r="591401" spans="47:47">
      <c r="AU591401" s="31"/>
    </row>
    <row r="591433" spans="47:47">
      <c r="AU591433" s="31"/>
    </row>
    <row r="591465" spans="47:47">
      <c r="AU591465" s="31"/>
    </row>
    <row r="591497" spans="47:47">
      <c r="AU591497" s="31"/>
    </row>
    <row r="591529" spans="47:47">
      <c r="AU591529" s="31"/>
    </row>
    <row r="591561" spans="47:47">
      <c r="AU591561" s="31"/>
    </row>
    <row r="591593" spans="47:47">
      <c r="AU591593" s="31"/>
    </row>
    <row r="591625" spans="47:47">
      <c r="AU591625" s="31"/>
    </row>
    <row r="591657" spans="47:47">
      <c r="AU591657" s="31"/>
    </row>
    <row r="591689" spans="47:47">
      <c r="AU591689" s="31"/>
    </row>
    <row r="591721" spans="47:47">
      <c r="AU591721" s="31"/>
    </row>
    <row r="591753" spans="47:47">
      <c r="AU591753" s="31"/>
    </row>
    <row r="591785" spans="47:47">
      <c r="AU591785" s="31"/>
    </row>
    <row r="591817" spans="47:47">
      <c r="AU591817" s="31"/>
    </row>
    <row r="591849" spans="47:47">
      <c r="AU591849" s="31"/>
    </row>
    <row r="591881" spans="47:47">
      <c r="AU591881" s="31"/>
    </row>
    <row r="591913" spans="47:47">
      <c r="AU591913" s="31"/>
    </row>
    <row r="591945" spans="47:47">
      <c r="AU591945" s="31"/>
    </row>
    <row r="591977" spans="47:47">
      <c r="AU591977" s="31"/>
    </row>
    <row r="592009" spans="47:47">
      <c r="AU592009" s="31"/>
    </row>
    <row r="592041" spans="47:47">
      <c r="AU592041" s="31"/>
    </row>
    <row r="592073" spans="47:47">
      <c r="AU592073" s="31"/>
    </row>
    <row r="592105" spans="47:47">
      <c r="AU592105" s="31"/>
    </row>
    <row r="592137" spans="47:47">
      <c r="AU592137" s="31"/>
    </row>
    <row r="592169" spans="47:47">
      <c r="AU592169" s="31"/>
    </row>
    <row r="592201" spans="47:47">
      <c r="AU592201" s="31"/>
    </row>
    <row r="592233" spans="47:47">
      <c r="AU592233" s="31"/>
    </row>
    <row r="592265" spans="47:47">
      <c r="AU592265" s="31"/>
    </row>
    <row r="592297" spans="47:47">
      <c r="AU592297" s="31"/>
    </row>
    <row r="592329" spans="47:47">
      <c r="AU592329" s="31"/>
    </row>
    <row r="592361" spans="47:47">
      <c r="AU592361" s="31"/>
    </row>
    <row r="592393" spans="47:47">
      <c r="AU592393" s="31"/>
    </row>
    <row r="592425" spans="47:47">
      <c r="AU592425" s="31"/>
    </row>
    <row r="592457" spans="47:47">
      <c r="AU592457" s="31"/>
    </row>
    <row r="592489" spans="47:47">
      <c r="AU592489" s="31"/>
    </row>
    <row r="592521" spans="47:47">
      <c r="AU592521" s="31"/>
    </row>
    <row r="592553" spans="47:47">
      <c r="AU592553" s="31"/>
    </row>
    <row r="592585" spans="47:47">
      <c r="AU592585" s="31"/>
    </row>
    <row r="592617" spans="47:47">
      <c r="AU592617" s="31"/>
    </row>
    <row r="592649" spans="47:47">
      <c r="AU592649" s="31"/>
    </row>
    <row r="592681" spans="47:47">
      <c r="AU592681" s="31"/>
    </row>
    <row r="592713" spans="47:47">
      <c r="AU592713" s="31"/>
    </row>
    <row r="592745" spans="47:47">
      <c r="AU592745" s="31"/>
    </row>
    <row r="592777" spans="47:47">
      <c r="AU592777" s="31"/>
    </row>
    <row r="592809" spans="47:47">
      <c r="AU592809" s="31"/>
    </row>
    <row r="592841" spans="47:47">
      <c r="AU592841" s="31"/>
    </row>
    <row r="592873" spans="47:47">
      <c r="AU592873" s="31"/>
    </row>
    <row r="592905" spans="47:47">
      <c r="AU592905" s="31"/>
    </row>
    <row r="592937" spans="47:47">
      <c r="AU592937" s="31"/>
    </row>
    <row r="592969" spans="47:47">
      <c r="AU592969" s="31"/>
    </row>
    <row r="593001" spans="47:47">
      <c r="AU593001" s="31"/>
    </row>
    <row r="593033" spans="47:47">
      <c r="AU593033" s="31"/>
    </row>
    <row r="593065" spans="47:47">
      <c r="AU593065" s="31"/>
    </row>
    <row r="593097" spans="47:47">
      <c r="AU593097" s="31"/>
    </row>
    <row r="593129" spans="47:47">
      <c r="AU593129" s="31"/>
    </row>
    <row r="593161" spans="47:47">
      <c r="AU593161" s="31"/>
    </row>
    <row r="593193" spans="47:47">
      <c r="AU593193" s="31"/>
    </row>
    <row r="593225" spans="47:47">
      <c r="AU593225" s="31"/>
    </row>
    <row r="593257" spans="47:47">
      <c r="AU593257" s="31"/>
    </row>
    <row r="593289" spans="47:47">
      <c r="AU593289" s="31"/>
    </row>
    <row r="593321" spans="47:47">
      <c r="AU593321" s="31"/>
    </row>
    <row r="593353" spans="47:47">
      <c r="AU593353" s="31"/>
    </row>
    <row r="593385" spans="47:47">
      <c r="AU593385" s="31"/>
    </row>
    <row r="593417" spans="47:47">
      <c r="AU593417" s="31"/>
    </row>
    <row r="593449" spans="47:47">
      <c r="AU593449" s="31"/>
    </row>
    <row r="593481" spans="47:47">
      <c r="AU593481" s="31"/>
    </row>
    <row r="593513" spans="47:47">
      <c r="AU593513" s="31"/>
    </row>
    <row r="593545" spans="47:47">
      <c r="AU593545" s="31"/>
    </row>
    <row r="593577" spans="47:47">
      <c r="AU593577" s="31"/>
    </row>
    <row r="593609" spans="47:47">
      <c r="AU593609" s="31"/>
    </row>
    <row r="593641" spans="47:47">
      <c r="AU593641" s="31"/>
    </row>
    <row r="593673" spans="47:47">
      <c r="AU593673" s="31"/>
    </row>
    <row r="593705" spans="47:47">
      <c r="AU593705" s="31"/>
    </row>
    <row r="593737" spans="47:47">
      <c r="AU593737" s="31"/>
    </row>
    <row r="593769" spans="47:47">
      <c r="AU593769" s="31"/>
    </row>
    <row r="593801" spans="47:47">
      <c r="AU593801" s="31"/>
    </row>
    <row r="593833" spans="47:47">
      <c r="AU593833" s="31"/>
    </row>
    <row r="593865" spans="47:47">
      <c r="AU593865" s="31"/>
    </row>
    <row r="593897" spans="47:47">
      <c r="AU593897" s="31"/>
    </row>
    <row r="593929" spans="47:47">
      <c r="AU593929" s="31"/>
    </row>
    <row r="593961" spans="47:47">
      <c r="AU593961" s="31"/>
    </row>
    <row r="593993" spans="47:47">
      <c r="AU593993" s="31"/>
    </row>
    <row r="594025" spans="47:47">
      <c r="AU594025" s="31"/>
    </row>
    <row r="594057" spans="47:47">
      <c r="AU594057" s="31"/>
    </row>
    <row r="594089" spans="47:47">
      <c r="AU594089" s="31"/>
    </row>
    <row r="594121" spans="47:47">
      <c r="AU594121" s="31"/>
    </row>
    <row r="594153" spans="47:47">
      <c r="AU594153" s="31"/>
    </row>
    <row r="594185" spans="47:47">
      <c r="AU594185" s="31"/>
    </row>
    <row r="594217" spans="47:47">
      <c r="AU594217" s="31"/>
    </row>
    <row r="594249" spans="47:47">
      <c r="AU594249" s="31"/>
    </row>
    <row r="594281" spans="47:47">
      <c r="AU594281" s="31"/>
    </row>
    <row r="594313" spans="47:47">
      <c r="AU594313" s="31"/>
    </row>
    <row r="594345" spans="47:47">
      <c r="AU594345" s="31"/>
    </row>
    <row r="594377" spans="47:47">
      <c r="AU594377" s="31"/>
    </row>
    <row r="594409" spans="47:47">
      <c r="AU594409" s="31"/>
    </row>
    <row r="594441" spans="47:47">
      <c r="AU594441" s="31"/>
    </row>
    <row r="594473" spans="47:47">
      <c r="AU594473" s="31"/>
    </row>
    <row r="594505" spans="47:47">
      <c r="AU594505" s="31"/>
    </row>
    <row r="594537" spans="47:47">
      <c r="AU594537" s="31"/>
    </row>
    <row r="594569" spans="47:47">
      <c r="AU594569" s="31"/>
    </row>
    <row r="594601" spans="47:47">
      <c r="AU594601" s="31"/>
    </row>
    <row r="594633" spans="47:47">
      <c r="AU594633" s="31"/>
    </row>
    <row r="594665" spans="47:47">
      <c r="AU594665" s="31"/>
    </row>
    <row r="594697" spans="47:47">
      <c r="AU594697" s="31"/>
    </row>
    <row r="594729" spans="47:47">
      <c r="AU594729" s="31"/>
    </row>
    <row r="594761" spans="47:47">
      <c r="AU594761" s="31"/>
    </row>
    <row r="594793" spans="47:47">
      <c r="AU594793" s="31"/>
    </row>
    <row r="594825" spans="47:47">
      <c r="AU594825" s="31"/>
    </row>
    <row r="594857" spans="47:47">
      <c r="AU594857" s="31"/>
    </row>
    <row r="594889" spans="47:47">
      <c r="AU594889" s="31"/>
    </row>
    <row r="594921" spans="47:47">
      <c r="AU594921" s="31"/>
    </row>
    <row r="594953" spans="47:47">
      <c r="AU594953" s="31"/>
    </row>
    <row r="594985" spans="47:47">
      <c r="AU594985" s="31"/>
    </row>
    <row r="595017" spans="47:47">
      <c r="AU595017" s="31"/>
    </row>
    <row r="595049" spans="47:47">
      <c r="AU595049" s="31"/>
    </row>
    <row r="595081" spans="47:47">
      <c r="AU595081" s="31"/>
    </row>
    <row r="595113" spans="47:47">
      <c r="AU595113" s="31"/>
    </row>
    <row r="595145" spans="47:47">
      <c r="AU595145" s="31"/>
    </row>
    <row r="595177" spans="47:47">
      <c r="AU595177" s="31"/>
    </row>
    <row r="595209" spans="47:47">
      <c r="AU595209" s="31"/>
    </row>
    <row r="595241" spans="47:47">
      <c r="AU595241" s="31"/>
    </row>
    <row r="595273" spans="47:47">
      <c r="AU595273" s="31"/>
    </row>
    <row r="595305" spans="47:47">
      <c r="AU595305" s="31"/>
    </row>
    <row r="595337" spans="47:47">
      <c r="AU595337" s="31"/>
    </row>
    <row r="595369" spans="47:47">
      <c r="AU595369" s="31"/>
    </row>
    <row r="595401" spans="47:47">
      <c r="AU595401" s="31"/>
    </row>
    <row r="595433" spans="47:47">
      <c r="AU595433" s="31"/>
    </row>
    <row r="595465" spans="47:47">
      <c r="AU595465" s="31"/>
    </row>
    <row r="595497" spans="47:47">
      <c r="AU595497" s="31"/>
    </row>
    <row r="595529" spans="47:47">
      <c r="AU595529" s="31"/>
    </row>
    <row r="595561" spans="47:47">
      <c r="AU595561" s="31"/>
    </row>
    <row r="595593" spans="47:47">
      <c r="AU595593" s="31"/>
    </row>
    <row r="595625" spans="47:47">
      <c r="AU595625" s="31"/>
    </row>
    <row r="595657" spans="47:47">
      <c r="AU595657" s="31"/>
    </row>
    <row r="595689" spans="47:47">
      <c r="AU595689" s="31"/>
    </row>
    <row r="595721" spans="47:47">
      <c r="AU595721" s="31"/>
    </row>
    <row r="595753" spans="47:47">
      <c r="AU595753" s="31"/>
    </row>
    <row r="595785" spans="47:47">
      <c r="AU595785" s="31"/>
    </row>
    <row r="595817" spans="47:47">
      <c r="AU595817" s="31"/>
    </row>
    <row r="595849" spans="47:47">
      <c r="AU595849" s="31"/>
    </row>
    <row r="595881" spans="47:47">
      <c r="AU595881" s="31"/>
    </row>
    <row r="595913" spans="47:47">
      <c r="AU595913" s="31"/>
    </row>
    <row r="595945" spans="47:47">
      <c r="AU595945" s="31"/>
    </row>
    <row r="595977" spans="47:47">
      <c r="AU595977" s="31"/>
    </row>
    <row r="596009" spans="47:47">
      <c r="AU596009" s="31"/>
    </row>
    <row r="596041" spans="47:47">
      <c r="AU596041" s="31"/>
    </row>
    <row r="596073" spans="47:47">
      <c r="AU596073" s="31"/>
    </row>
    <row r="596105" spans="47:47">
      <c r="AU596105" s="31"/>
    </row>
    <row r="596137" spans="47:47">
      <c r="AU596137" s="31"/>
    </row>
    <row r="596169" spans="47:47">
      <c r="AU596169" s="31"/>
    </row>
    <row r="596201" spans="47:47">
      <c r="AU596201" s="31"/>
    </row>
    <row r="596233" spans="47:47">
      <c r="AU596233" s="31"/>
    </row>
    <row r="596265" spans="47:47">
      <c r="AU596265" s="31"/>
    </row>
    <row r="596297" spans="47:47">
      <c r="AU596297" s="31"/>
    </row>
    <row r="596329" spans="47:47">
      <c r="AU596329" s="31"/>
    </row>
    <row r="596361" spans="47:47">
      <c r="AU596361" s="31"/>
    </row>
    <row r="596393" spans="47:47">
      <c r="AU596393" s="31"/>
    </row>
    <row r="596425" spans="47:47">
      <c r="AU596425" s="31"/>
    </row>
    <row r="596457" spans="47:47">
      <c r="AU596457" s="31"/>
    </row>
    <row r="596489" spans="47:47">
      <c r="AU596489" s="31"/>
    </row>
    <row r="596521" spans="47:47">
      <c r="AU596521" s="31"/>
    </row>
    <row r="596553" spans="47:47">
      <c r="AU596553" s="31"/>
    </row>
    <row r="596585" spans="47:47">
      <c r="AU596585" s="31"/>
    </row>
    <row r="596617" spans="47:47">
      <c r="AU596617" s="31"/>
    </row>
    <row r="596649" spans="47:47">
      <c r="AU596649" s="31"/>
    </row>
    <row r="596681" spans="47:47">
      <c r="AU596681" s="31"/>
    </row>
    <row r="596713" spans="47:47">
      <c r="AU596713" s="31"/>
    </row>
    <row r="596745" spans="47:47">
      <c r="AU596745" s="31"/>
    </row>
    <row r="596777" spans="47:47">
      <c r="AU596777" s="31"/>
    </row>
    <row r="596809" spans="47:47">
      <c r="AU596809" s="31"/>
    </row>
    <row r="596841" spans="47:47">
      <c r="AU596841" s="31"/>
    </row>
    <row r="596873" spans="47:47">
      <c r="AU596873" s="31"/>
    </row>
    <row r="596905" spans="47:47">
      <c r="AU596905" s="31"/>
    </row>
    <row r="596937" spans="47:47">
      <c r="AU596937" s="31"/>
    </row>
    <row r="596969" spans="47:47">
      <c r="AU596969" s="31"/>
    </row>
    <row r="597001" spans="47:47">
      <c r="AU597001" s="31"/>
    </row>
    <row r="597033" spans="47:47">
      <c r="AU597033" s="31"/>
    </row>
    <row r="597065" spans="47:47">
      <c r="AU597065" s="31"/>
    </row>
    <row r="597097" spans="47:47">
      <c r="AU597097" s="31"/>
    </row>
    <row r="597129" spans="47:47">
      <c r="AU597129" s="31"/>
    </row>
    <row r="597161" spans="47:47">
      <c r="AU597161" s="31"/>
    </row>
    <row r="597193" spans="47:47">
      <c r="AU597193" s="31"/>
    </row>
    <row r="597225" spans="47:47">
      <c r="AU597225" s="31"/>
    </row>
    <row r="597257" spans="47:47">
      <c r="AU597257" s="31"/>
    </row>
    <row r="597289" spans="47:47">
      <c r="AU597289" s="31"/>
    </row>
    <row r="597321" spans="47:47">
      <c r="AU597321" s="31"/>
    </row>
    <row r="597353" spans="47:47">
      <c r="AU597353" s="31"/>
    </row>
    <row r="597385" spans="47:47">
      <c r="AU597385" s="31"/>
    </row>
    <row r="597417" spans="47:47">
      <c r="AU597417" s="31"/>
    </row>
    <row r="597449" spans="47:47">
      <c r="AU597449" s="31"/>
    </row>
    <row r="597481" spans="47:47">
      <c r="AU597481" s="31"/>
    </row>
    <row r="597513" spans="47:47">
      <c r="AU597513" s="31"/>
    </row>
    <row r="597545" spans="47:47">
      <c r="AU597545" s="31"/>
    </row>
    <row r="597577" spans="47:47">
      <c r="AU597577" s="31"/>
    </row>
    <row r="597609" spans="47:47">
      <c r="AU597609" s="31"/>
    </row>
    <row r="597641" spans="47:47">
      <c r="AU597641" s="31"/>
    </row>
    <row r="597673" spans="47:47">
      <c r="AU597673" s="31"/>
    </row>
    <row r="597705" spans="47:47">
      <c r="AU597705" s="31"/>
    </row>
    <row r="597737" spans="47:47">
      <c r="AU597737" s="31"/>
    </row>
    <row r="597769" spans="47:47">
      <c r="AU597769" s="31"/>
    </row>
    <row r="597801" spans="47:47">
      <c r="AU597801" s="31"/>
    </row>
    <row r="597833" spans="47:47">
      <c r="AU597833" s="31"/>
    </row>
    <row r="597865" spans="47:47">
      <c r="AU597865" s="31"/>
    </row>
    <row r="597897" spans="47:47">
      <c r="AU597897" s="31"/>
    </row>
    <row r="597929" spans="47:47">
      <c r="AU597929" s="31"/>
    </row>
    <row r="597961" spans="47:47">
      <c r="AU597961" s="31"/>
    </row>
    <row r="597993" spans="47:47">
      <c r="AU597993" s="31"/>
    </row>
    <row r="598025" spans="47:47">
      <c r="AU598025" s="31"/>
    </row>
    <row r="598057" spans="47:47">
      <c r="AU598057" s="31"/>
    </row>
    <row r="598089" spans="47:47">
      <c r="AU598089" s="31"/>
    </row>
    <row r="598121" spans="47:47">
      <c r="AU598121" s="31"/>
    </row>
    <row r="598153" spans="47:47">
      <c r="AU598153" s="31"/>
    </row>
    <row r="598185" spans="47:47">
      <c r="AU598185" s="31"/>
    </row>
    <row r="598217" spans="47:47">
      <c r="AU598217" s="31"/>
    </row>
    <row r="598249" spans="47:47">
      <c r="AU598249" s="31"/>
    </row>
    <row r="598281" spans="47:47">
      <c r="AU598281" s="31"/>
    </row>
    <row r="598313" spans="47:47">
      <c r="AU598313" s="31"/>
    </row>
    <row r="598345" spans="47:47">
      <c r="AU598345" s="31"/>
    </row>
    <row r="598377" spans="47:47">
      <c r="AU598377" s="31"/>
    </row>
    <row r="598409" spans="47:47">
      <c r="AU598409" s="31"/>
    </row>
    <row r="598441" spans="47:47">
      <c r="AU598441" s="31"/>
    </row>
    <row r="598473" spans="47:47">
      <c r="AU598473" s="31"/>
    </row>
    <row r="598505" spans="47:47">
      <c r="AU598505" s="31"/>
    </row>
    <row r="598537" spans="47:47">
      <c r="AU598537" s="31"/>
    </row>
    <row r="598569" spans="47:47">
      <c r="AU598569" s="31"/>
    </row>
    <row r="598601" spans="47:47">
      <c r="AU598601" s="31"/>
    </row>
    <row r="598633" spans="47:47">
      <c r="AU598633" s="31"/>
    </row>
    <row r="598665" spans="47:47">
      <c r="AU598665" s="31"/>
    </row>
    <row r="598697" spans="47:47">
      <c r="AU598697" s="31"/>
    </row>
    <row r="598729" spans="47:47">
      <c r="AU598729" s="31"/>
    </row>
    <row r="598761" spans="47:47">
      <c r="AU598761" s="31"/>
    </row>
    <row r="598793" spans="47:47">
      <c r="AU598793" s="31"/>
    </row>
    <row r="598825" spans="47:47">
      <c r="AU598825" s="31"/>
    </row>
    <row r="598857" spans="47:47">
      <c r="AU598857" s="31"/>
    </row>
    <row r="598889" spans="47:47">
      <c r="AU598889" s="31"/>
    </row>
    <row r="598921" spans="47:47">
      <c r="AU598921" s="31"/>
    </row>
    <row r="598953" spans="47:47">
      <c r="AU598953" s="31"/>
    </row>
    <row r="598985" spans="47:47">
      <c r="AU598985" s="31"/>
    </row>
    <row r="599017" spans="47:47">
      <c r="AU599017" s="31"/>
    </row>
    <row r="599049" spans="47:47">
      <c r="AU599049" s="31"/>
    </row>
    <row r="599081" spans="47:47">
      <c r="AU599081" s="31"/>
    </row>
    <row r="599113" spans="47:47">
      <c r="AU599113" s="31"/>
    </row>
    <row r="599145" spans="47:47">
      <c r="AU599145" s="31"/>
    </row>
    <row r="599177" spans="47:47">
      <c r="AU599177" s="31"/>
    </row>
    <row r="599209" spans="47:47">
      <c r="AU599209" s="31"/>
    </row>
    <row r="599241" spans="47:47">
      <c r="AU599241" s="31"/>
    </row>
    <row r="599273" spans="47:47">
      <c r="AU599273" s="31"/>
    </row>
    <row r="599305" spans="47:47">
      <c r="AU599305" s="31"/>
    </row>
    <row r="599337" spans="47:47">
      <c r="AU599337" s="31"/>
    </row>
    <row r="599369" spans="47:47">
      <c r="AU599369" s="31"/>
    </row>
    <row r="599401" spans="47:47">
      <c r="AU599401" s="31"/>
    </row>
    <row r="599433" spans="47:47">
      <c r="AU599433" s="31"/>
    </row>
    <row r="599465" spans="47:47">
      <c r="AU599465" s="31"/>
    </row>
    <row r="599497" spans="47:47">
      <c r="AU599497" s="31"/>
    </row>
    <row r="599529" spans="47:47">
      <c r="AU599529" s="31"/>
    </row>
    <row r="599561" spans="47:47">
      <c r="AU599561" s="31"/>
    </row>
    <row r="599593" spans="47:47">
      <c r="AU599593" s="31"/>
    </row>
    <row r="599625" spans="47:47">
      <c r="AU599625" s="31"/>
    </row>
    <row r="599657" spans="47:47">
      <c r="AU599657" s="31"/>
    </row>
    <row r="599689" spans="47:47">
      <c r="AU599689" s="31"/>
    </row>
    <row r="599721" spans="47:47">
      <c r="AU599721" s="31"/>
    </row>
    <row r="599753" spans="47:47">
      <c r="AU599753" s="31"/>
    </row>
    <row r="599785" spans="47:47">
      <c r="AU599785" s="31"/>
    </row>
    <row r="599817" spans="47:47">
      <c r="AU599817" s="31"/>
    </row>
    <row r="599849" spans="47:47">
      <c r="AU599849" s="31"/>
    </row>
    <row r="599881" spans="47:47">
      <c r="AU599881" s="31"/>
    </row>
    <row r="599913" spans="47:47">
      <c r="AU599913" s="31"/>
    </row>
    <row r="599945" spans="47:47">
      <c r="AU599945" s="31"/>
    </row>
    <row r="599977" spans="47:47">
      <c r="AU599977" s="31"/>
    </row>
    <row r="600009" spans="47:47">
      <c r="AU600009" s="31"/>
    </row>
    <row r="600041" spans="47:47">
      <c r="AU600041" s="31"/>
    </row>
    <row r="600073" spans="47:47">
      <c r="AU600073" s="31"/>
    </row>
    <row r="600105" spans="47:47">
      <c r="AU600105" s="31"/>
    </row>
    <row r="600137" spans="47:47">
      <c r="AU600137" s="31"/>
    </row>
    <row r="600169" spans="47:47">
      <c r="AU600169" s="31"/>
    </row>
    <row r="600201" spans="47:47">
      <c r="AU600201" s="31"/>
    </row>
    <row r="600233" spans="47:47">
      <c r="AU600233" s="31"/>
    </row>
    <row r="600265" spans="47:47">
      <c r="AU600265" s="31"/>
    </row>
    <row r="600297" spans="47:47">
      <c r="AU600297" s="31"/>
    </row>
    <row r="600329" spans="47:47">
      <c r="AU600329" s="31"/>
    </row>
    <row r="600361" spans="47:47">
      <c r="AU600361" s="31"/>
    </row>
    <row r="600393" spans="47:47">
      <c r="AU600393" s="31"/>
    </row>
    <row r="600425" spans="47:47">
      <c r="AU600425" s="31"/>
    </row>
    <row r="600457" spans="47:47">
      <c r="AU600457" s="31"/>
    </row>
    <row r="600489" spans="47:47">
      <c r="AU600489" s="31"/>
    </row>
    <row r="600521" spans="47:47">
      <c r="AU600521" s="31"/>
    </row>
    <row r="600553" spans="47:47">
      <c r="AU600553" s="31"/>
    </row>
    <row r="600585" spans="47:47">
      <c r="AU600585" s="31"/>
    </row>
    <row r="600617" spans="47:47">
      <c r="AU600617" s="31"/>
    </row>
    <row r="600649" spans="47:47">
      <c r="AU600649" s="31"/>
    </row>
    <row r="600681" spans="47:47">
      <c r="AU600681" s="31"/>
    </row>
    <row r="600713" spans="47:47">
      <c r="AU600713" s="31"/>
    </row>
    <row r="600745" spans="47:47">
      <c r="AU600745" s="31"/>
    </row>
    <row r="600777" spans="47:47">
      <c r="AU600777" s="31"/>
    </row>
    <row r="600809" spans="47:47">
      <c r="AU600809" s="31"/>
    </row>
    <row r="600841" spans="47:47">
      <c r="AU600841" s="31"/>
    </row>
    <row r="600873" spans="47:47">
      <c r="AU600873" s="31"/>
    </row>
    <row r="600905" spans="47:47">
      <c r="AU600905" s="31"/>
    </row>
    <row r="600937" spans="47:47">
      <c r="AU600937" s="31"/>
    </row>
    <row r="600969" spans="47:47">
      <c r="AU600969" s="31"/>
    </row>
    <row r="601001" spans="47:47">
      <c r="AU601001" s="31"/>
    </row>
    <row r="601033" spans="47:47">
      <c r="AU601033" s="31"/>
    </row>
    <row r="601065" spans="47:47">
      <c r="AU601065" s="31"/>
    </row>
    <row r="601097" spans="47:47">
      <c r="AU601097" s="31"/>
    </row>
    <row r="601129" spans="47:47">
      <c r="AU601129" s="31"/>
    </row>
    <row r="601161" spans="47:47">
      <c r="AU601161" s="31"/>
    </row>
    <row r="601193" spans="47:47">
      <c r="AU601193" s="31"/>
    </row>
    <row r="601225" spans="47:47">
      <c r="AU601225" s="31"/>
    </row>
    <row r="601257" spans="47:47">
      <c r="AU601257" s="31"/>
    </row>
    <row r="601289" spans="47:47">
      <c r="AU601289" s="31"/>
    </row>
    <row r="601321" spans="47:47">
      <c r="AU601321" s="31"/>
    </row>
    <row r="601353" spans="47:47">
      <c r="AU601353" s="31"/>
    </row>
    <row r="601385" spans="47:47">
      <c r="AU601385" s="31"/>
    </row>
    <row r="601417" spans="47:47">
      <c r="AU601417" s="31"/>
    </row>
    <row r="601449" spans="47:47">
      <c r="AU601449" s="31"/>
    </row>
    <row r="601481" spans="47:47">
      <c r="AU601481" s="31"/>
    </row>
    <row r="601513" spans="47:47">
      <c r="AU601513" s="31"/>
    </row>
    <row r="601545" spans="47:47">
      <c r="AU601545" s="31"/>
    </row>
    <row r="601577" spans="47:47">
      <c r="AU601577" s="31"/>
    </row>
    <row r="601609" spans="47:47">
      <c r="AU601609" s="31"/>
    </row>
    <row r="601641" spans="47:47">
      <c r="AU601641" s="31"/>
    </row>
    <row r="601673" spans="47:47">
      <c r="AU601673" s="31"/>
    </row>
    <row r="601705" spans="47:47">
      <c r="AU601705" s="31"/>
    </row>
    <row r="601737" spans="47:47">
      <c r="AU601737" s="31"/>
    </row>
    <row r="601769" spans="47:47">
      <c r="AU601769" s="31"/>
    </row>
    <row r="601801" spans="47:47">
      <c r="AU601801" s="31"/>
    </row>
    <row r="601833" spans="47:47">
      <c r="AU601833" s="31"/>
    </row>
    <row r="601865" spans="47:47">
      <c r="AU601865" s="31"/>
    </row>
    <row r="601897" spans="47:47">
      <c r="AU601897" s="31"/>
    </row>
    <row r="601929" spans="47:47">
      <c r="AU601929" s="31"/>
    </row>
    <row r="601961" spans="47:47">
      <c r="AU601961" s="31"/>
    </row>
    <row r="601993" spans="47:47">
      <c r="AU601993" s="31"/>
    </row>
    <row r="602025" spans="47:47">
      <c r="AU602025" s="31"/>
    </row>
    <row r="602057" spans="47:47">
      <c r="AU602057" s="31"/>
    </row>
    <row r="602089" spans="47:47">
      <c r="AU602089" s="31"/>
    </row>
    <row r="602121" spans="47:47">
      <c r="AU602121" s="31"/>
    </row>
    <row r="602153" spans="47:47">
      <c r="AU602153" s="31"/>
    </row>
    <row r="602185" spans="47:47">
      <c r="AU602185" s="31"/>
    </row>
    <row r="602217" spans="47:47">
      <c r="AU602217" s="31"/>
    </row>
    <row r="602249" spans="47:47">
      <c r="AU602249" s="31"/>
    </row>
    <row r="602281" spans="47:47">
      <c r="AU602281" s="31"/>
    </row>
    <row r="602313" spans="47:47">
      <c r="AU602313" s="31"/>
    </row>
    <row r="602345" spans="47:47">
      <c r="AU602345" s="31"/>
    </row>
    <row r="602377" spans="47:47">
      <c r="AU602377" s="31"/>
    </row>
    <row r="602409" spans="47:47">
      <c r="AU602409" s="31"/>
    </row>
    <row r="602441" spans="47:47">
      <c r="AU602441" s="31"/>
    </row>
    <row r="602473" spans="47:47">
      <c r="AU602473" s="31"/>
    </row>
    <row r="602505" spans="47:47">
      <c r="AU602505" s="31"/>
    </row>
    <row r="602537" spans="47:47">
      <c r="AU602537" s="31"/>
    </row>
    <row r="602569" spans="47:47">
      <c r="AU602569" s="31"/>
    </row>
    <row r="602601" spans="47:47">
      <c r="AU602601" s="31"/>
    </row>
    <row r="602633" spans="47:47">
      <c r="AU602633" s="31"/>
    </row>
    <row r="602665" spans="47:47">
      <c r="AU602665" s="31"/>
    </row>
    <row r="602697" spans="47:47">
      <c r="AU602697" s="31"/>
    </row>
    <row r="602729" spans="47:47">
      <c r="AU602729" s="31"/>
    </row>
    <row r="602761" spans="47:47">
      <c r="AU602761" s="31"/>
    </row>
    <row r="602793" spans="47:47">
      <c r="AU602793" s="31"/>
    </row>
    <row r="602825" spans="47:47">
      <c r="AU602825" s="31"/>
    </row>
    <row r="602857" spans="47:47">
      <c r="AU602857" s="31"/>
    </row>
    <row r="602889" spans="47:47">
      <c r="AU602889" s="31"/>
    </row>
    <row r="602921" spans="47:47">
      <c r="AU602921" s="31"/>
    </row>
    <row r="602953" spans="47:47">
      <c r="AU602953" s="31"/>
    </row>
    <row r="602985" spans="47:47">
      <c r="AU602985" s="31"/>
    </row>
    <row r="603017" spans="47:47">
      <c r="AU603017" s="31"/>
    </row>
    <row r="603049" spans="47:47">
      <c r="AU603049" s="31"/>
    </row>
    <row r="603081" spans="47:47">
      <c r="AU603081" s="31"/>
    </row>
    <row r="603113" spans="47:47">
      <c r="AU603113" s="31"/>
    </row>
    <row r="603145" spans="47:47">
      <c r="AU603145" s="31"/>
    </row>
    <row r="603177" spans="47:47">
      <c r="AU603177" s="31"/>
    </row>
    <row r="603209" spans="47:47">
      <c r="AU603209" s="31"/>
    </row>
    <row r="603241" spans="47:47">
      <c r="AU603241" s="31"/>
    </row>
    <row r="603273" spans="47:47">
      <c r="AU603273" s="31"/>
    </row>
    <row r="603305" spans="47:47">
      <c r="AU603305" s="31"/>
    </row>
    <row r="603337" spans="47:47">
      <c r="AU603337" s="31"/>
    </row>
    <row r="603369" spans="47:47">
      <c r="AU603369" s="31"/>
    </row>
    <row r="603401" spans="47:47">
      <c r="AU603401" s="31"/>
    </row>
    <row r="603433" spans="47:47">
      <c r="AU603433" s="31"/>
    </row>
    <row r="603465" spans="47:47">
      <c r="AU603465" s="31"/>
    </row>
    <row r="603497" spans="47:47">
      <c r="AU603497" s="31"/>
    </row>
    <row r="603529" spans="47:47">
      <c r="AU603529" s="31"/>
    </row>
    <row r="603561" spans="47:47">
      <c r="AU603561" s="31"/>
    </row>
    <row r="603593" spans="47:47">
      <c r="AU603593" s="31"/>
    </row>
    <row r="603625" spans="47:47">
      <c r="AU603625" s="31"/>
    </row>
    <row r="603657" spans="47:47">
      <c r="AU603657" s="31"/>
    </row>
    <row r="603689" spans="47:47">
      <c r="AU603689" s="31"/>
    </row>
    <row r="603721" spans="47:47">
      <c r="AU603721" s="31"/>
    </row>
    <row r="603753" spans="47:47">
      <c r="AU603753" s="31"/>
    </row>
    <row r="603785" spans="47:47">
      <c r="AU603785" s="31"/>
    </row>
    <row r="603817" spans="47:47">
      <c r="AU603817" s="31"/>
    </row>
    <row r="603849" spans="47:47">
      <c r="AU603849" s="31"/>
    </row>
    <row r="603881" spans="47:47">
      <c r="AU603881" s="31"/>
    </row>
    <row r="603913" spans="47:47">
      <c r="AU603913" s="31"/>
    </row>
    <row r="603945" spans="47:47">
      <c r="AU603945" s="31"/>
    </row>
    <row r="603977" spans="47:47">
      <c r="AU603977" s="31"/>
    </row>
    <row r="604009" spans="47:47">
      <c r="AU604009" s="31"/>
    </row>
    <row r="604041" spans="47:47">
      <c r="AU604041" s="31"/>
    </row>
    <row r="604073" spans="47:47">
      <c r="AU604073" s="31"/>
    </row>
    <row r="604105" spans="47:47">
      <c r="AU604105" s="31"/>
    </row>
    <row r="604137" spans="47:47">
      <c r="AU604137" s="31"/>
    </row>
    <row r="604169" spans="47:47">
      <c r="AU604169" s="31"/>
    </row>
    <row r="604201" spans="47:47">
      <c r="AU604201" s="31"/>
    </row>
    <row r="604233" spans="47:47">
      <c r="AU604233" s="31"/>
    </row>
    <row r="604265" spans="47:47">
      <c r="AU604265" s="31"/>
    </row>
    <row r="604297" spans="47:47">
      <c r="AU604297" s="31"/>
    </row>
    <row r="604329" spans="47:47">
      <c r="AU604329" s="31"/>
    </row>
    <row r="604361" spans="47:47">
      <c r="AU604361" s="31"/>
    </row>
    <row r="604393" spans="47:47">
      <c r="AU604393" s="31"/>
    </row>
    <row r="604425" spans="47:47">
      <c r="AU604425" s="31"/>
    </row>
    <row r="604457" spans="47:47">
      <c r="AU604457" s="31"/>
    </row>
    <row r="604489" spans="47:47">
      <c r="AU604489" s="31"/>
    </row>
    <row r="604521" spans="47:47">
      <c r="AU604521" s="31"/>
    </row>
    <row r="604553" spans="47:47">
      <c r="AU604553" s="31"/>
    </row>
    <row r="604585" spans="47:47">
      <c r="AU604585" s="31"/>
    </row>
    <row r="604617" spans="47:47">
      <c r="AU604617" s="31"/>
    </row>
    <row r="604649" spans="47:47">
      <c r="AU604649" s="31"/>
    </row>
    <row r="604681" spans="47:47">
      <c r="AU604681" s="31"/>
    </row>
    <row r="604713" spans="47:47">
      <c r="AU604713" s="31"/>
    </row>
    <row r="604745" spans="47:47">
      <c r="AU604745" s="31"/>
    </row>
    <row r="604777" spans="47:47">
      <c r="AU604777" s="31"/>
    </row>
    <row r="604809" spans="47:47">
      <c r="AU604809" s="31"/>
    </row>
    <row r="604841" spans="47:47">
      <c r="AU604841" s="31"/>
    </row>
    <row r="604873" spans="47:47">
      <c r="AU604873" s="31"/>
    </row>
    <row r="604905" spans="47:47">
      <c r="AU604905" s="31"/>
    </row>
    <row r="604937" spans="47:47">
      <c r="AU604937" s="31"/>
    </row>
    <row r="604969" spans="47:47">
      <c r="AU604969" s="31"/>
    </row>
    <row r="605001" spans="47:47">
      <c r="AU605001" s="31"/>
    </row>
    <row r="605033" spans="47:47">
      <c r="AU605033" s="31"/>
    </row>
    <row r="605065" spans="47:47">
      <c r="AU605065" s="31"/>
    </row>
    <row r="605097" spans="47:47">
      <c r="AU605097" s="31"/>
    </row>
    <row r="605129" spans="47:47">
      <c r="AU605129" s="31"/>
    </row>
    <row r="605161" spans="47:47">
      <c r="AU605161" s="31"/>
    </row>
    <row r="605193" spans="47:47">
      <c r="AU605193" s="31"/>
    </row>
    <row r="605225" spans="47:47">
      <c r="AU605225" s="31"/>
    </row>
    <row r="605257" spans="47:47">
      <c r="AU605257" s="31"/>
    </row>
    <row r="605289" spans="47:47">
      <c r="AU605289" s="31"/>
    </row>
    <row r="605321" spans="47:47">
      <c r="AU605321" s="31"/>
    </row>
    <row r="605353" spans="47:47">
      <c r="AU605353" s="31"/>
    </row>
    <row r="605385" spans="47:47">
      <c r="AU605385" s="31"/>
    </row>
    <row r="605417" spans="47:47">
      <c r="AU605417" s="31"/>
    </row>
    <row r="605449" spans="47:47">
      <c r="AU605449" s="31"/>
    </row>
    <row r="605481" spans="47:47">
      <c r="AU605481" s="31"/>
    </row>
    <row r="605513" spans="47:47">
      <c r="AU605513" s="31"/>
    </row>
    <row r="605545" spans="47:47">
      <c r="AU605545" s="31"/>
    </row>
    <row r="605577" spans="47:47">
      <c r="AU605577" s="31"/>
    </row>
    <row r="605609" spans="47:47">
      <c r="AU605609" s="31"/>
    </row>
    <row r="605641" spans="47:47">
      <c r="AU605641" s="31"/>
    </row>
    <row r="605673" spans="47:47">
      <c r="AU605673" s="31"/>
    </row>
    <row r="605705" spans="47:47">
      <c r="AU605705" s="31"/>
    </row>
    <row r="605737" spans="47:47">
      <c r="AU605737" s="31"/>
    </row>
    <row r="605769" spans="47:47">
      <c r="AU605769" s="31"/>
    </row>
    <row r="605801" spans="47:47">
      <c r="AU605801" s="31"/>
    </row>
    <row r="605833" spans="47:47">
      <c r="AU605833" s="31"/>
    </row>
    <row r="605865" spans="47:47">
      <c r="AU605865" s="31"/>
    </row>
    <row r="605897" spans="47:47">
      <c r="AU605897" s="31"/>
    </row>
    <row r="605929" spans="47:47">
      <c r="AU605929" s="31"/>
    </row>
    <row r="605961" spans="47:47">
      <c r="AU605961" s="31"/>
    </row>
    <row r="605993" spans="47:47">
      <c r="AU605993" s="31"/>
    </row>
    <row r="606025" spans="47:47">
      <c r="AU606025" s="31"/>
    </row>
    <row r="606057" spans="47:47">
      <c r="AU606057" s="31"/>
    </row>
    <row r="606089" spans="47:47">
      <c r="AU606089" s="31"/>
    </row>
    <row r="606121" spans="47:47">
      <c r="AU606121" s="31"/>
    </row>
    <row r="606153" spans="47:47">
      <c r="AU606153" s="31"/>
    </row>
    <row r="606185" spans="47:47">
      <c r="AU606185" s="31"/>
    </row>
    <row r="606217" spans="47:47">
      <c r="AU606217" s="31"/>
    </row>
    <row r="606249" spans="47:47">
      <c r="AU606249" s="31"/>
    </row>
    <row r="606281" spans="47:47">
      <c r="AU606281" s="31"/>
    </row>
    <row r="606313" spans="47:47">
      <c r="AU606313" s="31"/>
    </row>
    <row r="606345" spans="47:47">
      <c r="AU606345" s="31"/>
    </row>
    <row r="606377" spans="47:47">
      <c r="AU606377" s="31"/>
    </row>
    <row r="606409" spans="47:47">
      <c r="AU606409" s="31"/>
    </row>
    <row r="606441" spans="47:47">
      <c r="AU606441" s="31"/>
    </row>
    <row r="606473" spans="47:47">
      <c r="AU606473" s="31"/>
    </row>
    <row r="606505" spans="47:47">
      <c r="AU606505" s="31"/>
    </row>
    <row r="606537" spans="47:47">
      <c r="AU606537" s="31"/>
    </row>
    <row r="606569" spans="47:47">
      <c r="AU606569" s="31"/>
    </row>
    <row r="606601" spans="47:47">
      <c r="AU606601" s="31"/>
    </row>
    <row r="606633" spans="47:47">
      <c r="AU606633" s="31"/>
    </row>
    <row r="606665" spans="47:47">
      <c r="AU606665" s="31"/>
    </row>
    <row r="606697" spans="47:47">
      <c r="AU606697" s="31"/>
    </row>
    <row r="606729" spans="47:47">
      <c r="AU606729" s="31"/>
    </row>
    <row r="606761" spans="47:47">
      <c r="AU606761" s="31"/>
    </row>
    <row r="606793" spans="47:47">
      <c r="AU606793" s="31"/>
    </row>
    <row r="606825" spans="47:47">
      <c r="AU606825" s="31"/>
    </row>
    <row r="606857" spans="47:47">
      <c r="AU606857" s="31"/>
    </row>
    <row r="606889" spans="47:47">
      <c r="AU606889" s="31"/>
    </row>
    <row r="606921" spans="47:47">
      <c r="AU606921" s="31"/>
    </row>
    <row r="606953" spans="47:47">
      <c r="AU606953" s="31"/>
    </row>
    <row r="606985" spans="47:47">
      <c r="AU606985" s="31"/>
    </row>
    <row r="607017" spans="47:47">
      <c r="AU607017" s="31"/>
    </row>
    <row r="607049" spans="47:47">
      <c r="AU607049" s="31"/>
    </row>
    <row r="607081" spans="47:47">
      <c r="AU607081" s="31"/>
    </row>
    <row r="607113" spans="47:47">
      <c r="AU607113" s="31"/>
    </row>
    <row r="607145" spans="47:47">
      <c r="AU607145" s="31"/>
    </row>
    <row r="607177" spans="47:47">
      <c r="AU607177" s="31"/>
    </row>
    <row r="607209" spans="47:47">
      <c r="AU607209" s="31"/>
    </row>
    <row r="607241" spans="47:47">
      <c r="AU607241" s="31"/>
    </row>
    <row r="607273" spans="47:47">
      <c r="AU607273" s="31"/>
    </row>
    <row r="607305" spans="47:47">
      <c r="AU607305" s="31"/>
    </row>
    <row r="607337" spans="47:47">
      <c r="AU607337" s="31"/>
    </row>
    <row r="607369" spans="47:47">
      <c r="AU607369" s="31"/>
    </row>
    <row r="607401" spans="47:47">
      <c r="AU607401" s="31"/>
    </row>
    <row r="607433" spans="47:47">
      <c r="AU607433" s="31"/>
    </row>
    <row r="607465" spans="47:47">
      <c r="AU607465" s="31"/>
    </row>
    <row r="607497" spans="47:47">
      <c r="AU607497" s="31"/>
    </row>
    <row r="607529" spans="47:47">
      <c r="AU607529" s="31"/>
    </row>
    <row r="607561" spans="47:47">
      <c r="AU607561" s="31"/>
    </row>
    <row r="607593" spans="47:47">
      <c r="AU607593" s="31"/>
    </row>
    <row r="607625" spans="47:47">
      <c r="AU607625" s="31"/>
    </row>
    <row r="607657" spans="47:47">
      <c r="AU607657" s="31"/>
    </row>
    <row r="607689" spans="47:47">
      <c r="AU607689" s="31"/>
    </row>
    <row r="607721" spans="47:47">
      <c r="AU607721" s="31"/>
    </row>
    <row r="607753" spans="47:47">
      <c r="AU607753" s="31"/>
    </row>
    <row r="607785" spans="47:47">
      <c r="AU607785" s="31"/>
    </row>
    <row r="607817" spans="47:47">
      <c r="AU607817" s="31"/>
    </row>
    <row r="607849" spans="47:47">
      <c r="AU607849" s="31"/>
    </row>
    <row r="607881" spans="47:47">
      <c r="AU607881" s="31"/>
    </row>
    <row r="607913" spans="47:47">
      <c r="AU607913" s="31"/>
    </row>
    <row r="607945" spans="47:47">
      <c r="AU607945" s="31"/>
    </row>
    <row r="607977" spans="47:47">
      <c r="AU607977" s="31"/>
    </row>
    <row r="608009" spans="47:47">
      <c r="AU608009" s="31"/>
    </row>
    <row r="608041" spans="47:47">
      <c r="AU608041" s="31"/>
    </row>
    <row r="608073" spans="47:47">
      <c r="AU608073" s="31"/>
    </row>
    <row r="608105" spans="47:47">
      <c r="AU608105" s="31"/>
    </row>
    <row r="608137" spans="47:47">
      <c r="AU608137" s="31"/>
    </row>
    <row r="608169" spans="47:47">
      <c r="AU608169" s="31"/>
    </row>
    <row r="608201" spans="47:47">
      <c r="AU608201" s="31"/>
    </row>
    <row r="608233" spans="47:47">
      <c r="AU608233" s="31"/>
    </row>
    <row r="608265" spans="47:47">
      <c r="AU608265" s="31"/>
    </row>
    <row r="608297" spans="47:47">
      <c r="AU608297" s="31"/>
    </row>
    <row r="608329" spans="47:47">
      <c r="AU608329" s="31"/>
    </row>
    <row r="608361" spans="47:47">
      <c r="AU608361" s="31"/>
    </row>
    <row r="608393" spans="47:47">
      <c r="AU608393" s="31"/>
    </row>
    <row r="608425" spans="47:47">
      <c r="AU608425" s="31"/>
    </row>
    <row r="608457" spans="47:47">
      <c r="AU608457" s="31"/>
    </row>
    <row r="608489" spans="47:47">
      <c r="AU608489" s="31"/>
    </row>
    <row r="608521" spans="47:47">
      <c r="AU608521" s="31"/>
    </row>
    <row r="608553" spans="47:47">
      <c r="AU608553" s="31"/>
    </row>
    <row r="608585" spans="47:47">
      <c r="AU608585" s="31"/>
    </row>
    <row r="608617" spans="47:47">
      <c r="AU608617" s="31"/>
    </row>
    <row r="608649" spans="47:47">
      <c r="AU608649" s="31"/>
    </row>
    <row r="608681" spans="47:47">
      <c r="AU608681" s="31"/>
    </row>
    <row r="608713" spans="47:47">
      <c r="AU608713" s="31"/>
    </row>
    <row r="608745" spans="47:47">
      <c r="AU608745" s="31"/>
    </row>
    <row r="608777" spans="47:47">
      <c r="AU608777" s="31"/>
    </row>
    <row r="608809" spans="47:47">
      <c r="AU608809" s="31"/>
    </row>
    <row r="608841" spans="47:47">
      <c r="AU608841" s="31"/>
    </row>
    <row r="608873" spans="47:47">
      <c r="AU608873" s="31"/>
    </row>
    <row r="608905" spans="47:47">
      <c r="AU608905" s="31"/>
    </row>
    <row r="608937" spans="47:47">
      <c r="AU608937" s="31"/>
    </row>
    <row r="608969" spans="47:47">
      <c r="AU608969" s="31"/>
    </row>
    <row r="609001" spans="47:47">
      <c r="AU609001" s="31"/>
    </row>
    <row r="609033" spans="47:47">
      <c r="AU609033" s="31"/>
    </row>
    <row r="609065" spans="47:47">
      <c r="AU609065" s="31"/>
    </row>
    <row r="609097" spans="47:47">
      <c r="AU609097" s="31"/>
    </row>
    <row r="609129" spans="47:47">
      <c r="AU609129" s="31"/>
    </row>
    <row r="609161" spans="47:47">
      <c r="AU609161" s="31"/>
    </row>
    <row r="609193" spans="47:47">
      <c r="AU609193" s="31"/>
    </row>
    <row r="609225" spans="47:47">
      <c r="AU609225" s="31"/>
    </row>
    <row r="609257" spans="47:47">
      <c r="AU609257" s="31"/>
    </row>
    <row r="609289" spans="47:47">
      <c r="AU609289" s="31"/>
    </row>
    <row r="609321" spans="47:47">
      <c r="AU609321" s="31"/>
    </row>
    <row r="609353" spans="47:47">
      <c r="AU609353" s="31"/>
    </row>
    <row r="609385" spans="47:47">
      <c r="AU609385" s="31"/>
    </row>
    <row r="609417" spans="47:47">
      <c r="AU609417" s="31"/>
    </row>
    <row r="609449" spans="47:47">
      <c r="AU609449" s="31"/>
    </row>
    <row r="609481" spans="47:47">
      <c r="AU609481" s="31"/>
    </row>
    <row r="609513" spans="47:47">
      <c r="AU609513" s="31"/>
    </row>
    <row r="609545" spans="47:47">
      <c r="AU609545" s="31"/>
    </row>
    <row r="609577" spans="47:47">
      <c r="AU609577" s="31"/>
    </row>
    <row r="609609" spans="47:47">
      <c r="AU609609" s="31"/>
    </row>
    <row r="609641" spans="47:47">
      <c r="AU609641" s="31"/>
    </row>
    <row r="609673" spans="47:47">
      <c r="AU609673" s="31"/>
    </row>
    <row r="609705" spans="47:47">
      <c r="AU609705" s="31"/>
    </row>
    <row r="609737" spans="47:47">
      <c r="AU609737" s="31"/>
    </row>
    <row r="609769" spans="47:47">
      <c r="AU609769" s="31"/>
    </row>
    <row r="609801" spans="47:47">
      <c r="AU609801" s="31"/>
    </row>
    <row r="609833" spans="47:47">
      <c r="AU609833" s="31"/>
    </row>
    <row r="609865" spans="47:47">
      <c r="AU609865" s="31"/>
    </row>
    <row r="609897" spans="47:47">
      <c r="AU609897" s="31"/>
    </row>
    <row r="609929" spans="47:47">
      <c r="AU609929" s="31"/>
    </row>
    <row r="609961" spans="47:47">
      <c r="AU609961" s="31"/>
    </row>
    <row r="609993" spans="47:47">
      <c r="AU609993" s="31"/>
    </row>
    <row r="610025" spans="47:47">
      <c r="AU610025" s="31"/>
    </row>
    <row r="610057" spans="47:47">
      <c r="AU610057" s="31"/>
    </row>
    <row r="610089" spans="47:47">
      <c r="AU610089" s="31"/>
    </row>
    <row r="610121" spans="47:47">
      <c r="AU610121" s="31"/>
    </row>
    <row r="610153" spans="47:47">
      <c r="AU610153" s="31"/>
    </row>
    <row r="610185" spans="47:47">
      <c r="AU610185" s="31"/>
    </row>
    <row r="610217" spans="47:47">
      <c r="AU610217" s="31"/>
    </row>
    <row r="610249" spans="47:47">
      <c r="AU610249" s="31"/>
    </row>
    <row r="610281" spans="47:47">
      <c r="AU610281" s="31"/>
    </row>
    <row r="610313" spans="47:47">
      <c r="AU610313" s="31"/>
    </row>
    <row r="610345" spans="47:47">
      <c r="AU610345" s="31"/>
    </row>
    <row r="610377" spans="47:47">
      <c r="AU610377" s="31"/>
    </row>
    <row r="610409" spans="47:47">
      <c r="AU610409" s="31"/>
    </row>
    <row r="610441" spans="47:47">
      <c r="AU610441" s="31"/>
    </row>
    <row r="610473" spans="47:47">
      <c r="AU610473" s="31"/>
    </row>
    <row r="610505" spans="47:47">
      <c r="AU610505" s="31"/>
    </row>
    <row r="610537" spans="47:47">
      <c r="AU610537" s="31"/>
    </row>
    <row r="610569" spans="47:47">
      <c r="AU610569" s="31"/>
    </row>
    <row r="610601" spans="47:47">
      <c r="AU610601" s="31"/>
    </row>
    <row r="610633" spans="47:47">
      <c r="AU610633" s="31"/>
    </row>
    <row r="610665" spans="47:47">
      <c r="AU610665" s="31"/>
    </row>
    <row r="610697" spans="47:47">
      <c r="AU610697" s="31"/>
    </row>
    <row r="610729" spans="47:47">
      <c r="AU610729" s="31"/>
    </row>
    <row r="610761" spans="47:47">
      <c r="AU610761" s="31"/>
    </row>
    <row r="610793" spans="47:47">
      <c r="AU610793" s="31"/>
    </row>
    <row r="610825" spans="47:47">
      <c r="AU610825" s="31"/>
    </row>
    <row r="610857" spans="47:47">
      <c r="AU610857" s="31"/>
    </row>
    <row r="610889" spans="47:47">
      <c r="AU610889" s="31"/>
    </row>
    <row r="610921" spans="47:47">
      <c r="AU610921" s="31"/>
    </row>
    <row r="610953" spans="47:47">
      <c r="AU610953" s="31"/>
    </row>
    <row r="610985" spans="47:47">
      <c r="AU610985" s="31"/>
    </row>
    <row r="611017" spans="47:47">
      <c r="AU611017" s="31"/>
    </row>
    <row r="611049" spans="47:47">
      <c r="AU611049" s="31"/>
    </row>
    <row r="611081" spans="47:47">
      <c r="AU611081" s="31"/>
    </row>
    <row r="611113" spans="47:47">
      <c r="AU611113" s="31"/>
    </row>
    <row r="611145" spans="47:47">
      <c r="AU611145" s="31"/>
    </row>
    <row r="611177" spans="47:47">
      <c r="AU611177" s="31"/>
    </row>
    <row r="611209" spans="47:47">
      <c r="AU611209" s="31"/>
    </row>
    <row r="611241" spans="47:47">
      <c r="AU611241" s="31"/>
    </row>
    <row r="611273" spans="47:47">
      <c r="AU611273" s="31"/>
    </row>
    <row r="611305" spans="47:47">
      <c r="AU611305" s="31"/>
    </row>
    <row r="611337" spans="47:47">
      <c r="AU611337" s="31"/>
    </row>
    <row r="611369" spans="47:47">
      <c r="AU611369" s="31"/>
    </row>
    <row r="611401" spans="47:47">
      <c r="AU611401" s="31"/>
    </row>
    <row r="611433" spans="47:47">
      <c r="AU611433" s="31"/>
    </row>
    <row r="611465" spans="47:47">
      <c r="AU611465" s="31"/>
    </row>
    <row r="611497" spans="47:47">
      <c r="AU611497" s="31"/>
    </row>
    <row r="611529" spans="47:47">
      <c r="AU611529" s="31"/>
    </row>
    <row r="611561" spans="47:47">
      <c r="AU611561" s="31"/>
    </row>
    <row r="611593" spans="47:47">
      <c r="AU611593" s="31"/>
    </row>
    <row r="611625" spans="47:47">
      <c r="AU611625" s="31"/>
    </row>
    <row r="611657" spans="47:47">
      <c r="AU611657" s="31"/>
    </row>
    <row r="611689" spans="47:47">
      <c r="AU611689" s="31"/>
    </row>
    <row r="611721" spans="47:47">
      <c r="AU611721" s="31"/>
    </row>
    <row r="611753" spans="47:47">
      <c r="AU611753" s="31"/>
    </row>
    <row r="611785" spans="47:47">
      <c r="AU611785" s="31"/>
    </row>
    <row r="611817" spans="47:47">
      <c r="AU611817" s="31"/>
    </row>
    <row r="611849" spans="47:47">
      <c r="AU611849" s="31"/>
    </row>
    <row r="611881" spans="47:47">
      <c r="AU611881" s="31"/>
    </row>
    <row r="611913" spans="47:47">
      <c r="AU611913" s="31"/>
    </row>
    <row r="611945" spans="47:47">
      <c r="AU611945" s="31"/>
    </row>
    <row r="611977" spans="47:47">
      <c r="AU611977" s="31"/>
    </row>
    <row r="612009" spans="47:47">
      <c r="AU612009" s="31"/>
    </row>
    <row r="612041" spans="47:47">
      <c r="AU612041" s="31"/>
    </row>
    <row r="612073" spans="47:47">
      <c r="AU612073" s="31"/>
    </row>
    <row r="612105" spans="47:47">
      <c r="AU612105" s="31"/>
    </row>
    <row r="612137" spans="47:47">
      <c r="AU612137" s="31"/>
    </row>
    <row r="612169" spans="47:47">
      <c r="AU612169" s="31"/>
    </row>
    <row r="612201" spans="47:47">
      <c r="AU612201" s="31"/>
    </row>
    <row r="612233" spans="47:47">
      <c r="AU612233" s="31"/>
    </row>
    <row r="612265" spans="47:47">
      <c r="AU612265" s="31"/>
    </row>
    <row r="612297" spans="47:47">
      <c r="AU612297" s="31"/>
    </row>
    <row r="612329" spans="47:47">
      <c r="AU612329" s="31"/>
    </row>
    <row r="612361" spans="47:47">
      <c r="AU612361" s="31"/>
    </row>
    <row r="612393" spans="47:47">
      <c r="AU612393" s="31"/>
    </row>
    <row r="612425" spans="47:47">
      <c r="AU612425" s="31"/>
    </row>
    <row r="612457" spans="47:47">
      <c r="AU612457" s="31"/>
    </row>
    <row r="612489" spans="47:47">
      <c r="AU612489" s="31"/>
    </row>
    <row r="612521" spans="47:47">
      <c r="AU612521" s="31"/>
    </row>
    <row r="612553" spans="47:47">
      <c r="AU612553" s="31"/>
    </row>
    <row r="612585" spans="47:47">
      <c r="AU612585" s="31"/>
    </row>
    <row r="612617" spans="47:47">
      <c r="AU612617" s="31"/>
    </row>
    <row r="612649" spans="47:47">
      <c r="AU612649" s="31"/>
    </row>
    <row r="612681" spans="47:47">
      <c r="AU612681" s="31"/>
    </row>
    <row r="612713" spans="47:47">
      <c r="AU612713" s="31"/>
    </row>
    <row r="612745" spans="47:47">
      <c r="AU612745" s="31"/>
    </row>
    <row r="612777" spans="47:47">
      <c r="AU612777" s="31"/>
    </row>
    <row r="612809" spans="47:47">
      <c r="AU612809" s="31"/>
    </row>
    <row r="612841" spans="47:47">
      <c r="AU612841" s="31"/>
    </row>
    <row r="612873" spans="47:47">
      <c r="AU612873" s="31"/>
    </row>
    <row r="612905" spans="47:47">
      <c r="AU612905" s="31"/>
    </row>
    <row r="612937" spans="47:47">
      <c r="AU612937" s="31"/>
    </row>
    <row r="612969" spans="47:47">
      <c r="AU612969" s="31"/>
    </row>
    <row r="613001" spans="47:47">
      <c r="AU613001" s="31"/>
    </row>
    <row r="613033" spans="47:47">
      <c r="AU613033" s="31"/>
    </row>
    <row r="613065" spans="47:47">
      <c r="AU613065" s="31"/>
    </row>
    <row r="613097" spans="47:47">
      <c r="AU613097" s="31"/>
    </row>
    <row r="613129" spans="47:47">
      <c r="AU613129" s="31"/>
    </row>
    <row r="613161" spans="47:47">
      <c r="AU613161" s="31"/>
    </row>
    <row r="613193" spans="47:47">
      <c r="AU613193" s="31"/>
    </row>
    <row r="613225" spans="47:47">
      <c r="AU613225" s="31"/>
    </row>
    <row r="613257" spans="47:47">
      <c r="AU613257" s="31"/>
    </row>
    <row r="613289" spans="47:47">
      <c r="AU613289" s="31"/>
    </row>
    <row r="613321" spans="47:47">
      <c r="AU613321" s="31"/>
    </row>
    <row r="613353" spans="47:47">
      <c r="AU613353" s="31"/>
    </row>
    <row r="613385" spans="47:47">
      <c r="AU613385" s="31"/>
    </row>
    <row r="613417" spans="47:47">
      <c r="AU613417" s="31"/>
    </row>
    <row r="613449" spans="47:47">
      <c r="AU613449" s="31"/>
    </row>
    <row r="613481" spans="47:47">
      <c r="AU613481" s="31"/>
    </row>
    <row r="613513" spans="47:47">
      <c r="AU613513" s="31"/>
    </row>
    <row r="613545" spans="47:47">
      <c r="AU613545" s="31"/>
    </row>
    <row r="613577" spans="47:47">
      <c r="AU613577" s="31"/>
    </row>
    <row r="613609" spans="47:47">
      <c r="AU613609" s="31"/>
    </row>
    <row r="613641" spans="47:47">
      <c r="AU613641" s="31"/>
    </row>
    <row r="613673" spans="47:47">
      <c r="AU613673" s="31"/>
    </row>
    <row r="613705" spans="47:47">
      <c r="AU613705" s="31"/>
    </row>
    <row r="613737" spans="47:47">
      <c r="AU613737" s="31"/>
    </row>
    <row r="613769" spans="47:47">
      <c r="AU613769" s="31"/>
    </row>
    <row r="613801" spans="47:47">
      <c r="AU613801" s="31"/>
    </row>
    <row r="613833" spans="47:47">
      <c r="AU613833" s="31"/>
    </row>
    <row r="613865" spans="47:47">
      <c r="AU613865" s="31"/>
    </row>
    <row r="613897" spans="47:47">
      <c r="AU613897" s="31"/>
    </row>
    <row r="613929" spans="47:47">
      <c r="AU613929" s="31"/>
    </row>
    <row r="613961" spans="47:47">
      <c r="AU613961" s="31"/>
    </row>
    <row r="613993" spans="47:47">
      <c r="AU613993" s="31"/>
    </row>
    <row r="614025" spans="47:47">
      <c r="AU614025" s="31"/>
    </row>
    <row r="614057" spans="47:47">
      <c r="AU614057" s="31"/>
    </row>
    <row r="614089" spans="47:47">
      <c r="AU614089" s="31"/>
    </row>
    <row r="614121" spans="47:47">
      <c r="AU614121" s="31"/>
    </row>
    <row r="614153" spans="47:47">
      <c r="AU614153" s="31"/>
    </row>
    <row r="614185" spans="47:47">
      <c r="AU614185" s="31"/>
    </row>
    <row r="614217" spans="47:47">
      <c r="AU614217" s="31"/>
    </row>
    <row r="614249" spans="47:47">
      <c r="AU614249" s="31"/>
    </row>
    <row r="614281" spans="47:47">
      <c r="AU614281" s="31"/>
    </row>
    <row r="614313" spans="47:47">
      <c r="AU614313" s="31"/>
    </row>
    <row r="614345" spans="47:47">
      <c r="AU614345" s="31"/>
    </row>
    <row r="614377" spans="47:47">
      <c r="AU614377" s="31"/>
    </row>
    <row r="614409" spans="47:47">
      <c r="AU614409" s="31"/>
    </row>
    <row r="614441" spans="47:47">
      <c r="AU614441" s="31"/>
    </row>
    <row r="614473" spans="47:47">
      <c r="AU614473" s="31"/>
    </row>
    <row r="614505" spans="47:47">
      <c r="AU614505" s="31"/>
    </row>
    <row r="614537" spans="47:47">
      <c r="AU614537" s="31"/>
    </row>
    <row r="614569" spans="47:47">
      <c r="AU614569" s="31"/>
    </row>
    <row r="614601" spans="47:47">
      <c r="AU614601" s="31"/>
    </row>
    <row r="614633" spans="47:47">
      <c r="AU614633" s="31"/>
    </row>
    <row r="614665" spans="47:47">
      <c r="AU614665" s="31"/>
    </row>
    <row r="614697" spans="47:47">
      <c r="AU614697" s="31"/>
    </row>
    <row r="614729" spans="47:47">
      <c r="AU614729" s="31"/>
    </row>
    <row r="614761" spans="47:47">
      <c r="AU614761" s="31"/>
    </row>
    <row r="614793" spans="47:47">
      <c r="AU614793" s="31"/>
    </row>
    <row r="614825" spans="47:47">
      <c r="AU614825" s="31"/>
    </row>
    <row r="614857" spans="47:47">
      <c r="AU614857" s="31"/>
    </row>
    <row r="614889" spans="47:47">
      <c r="AU614889" s="31"/>
    </row>
    <row r="614921" spans="47:47">
      <c r="AU614921" s="31"/>
    </row>
    <row r="614953" spans="47:47">
      <c r="AU614953" s="31"/>
    </row>
    <row r="614985" spans="47:47">
      <c r="AU614985" s="31"/>
    </row>
    <row r="615017" spans="47:47">
      <c r="AU615017" s="31"/>
    </row>
    <row r="615049" spans="47:47">
      <c r="AU615049" s="31"/>
    </row>
    <row r="615081" spans="47:47">
      <c r="AU615081" s="31"/>
    </row>
    <row r="615113" spans="47:47">
      <c r="AU615113" s="31"/>
    </row>
    <row r="615145" spans="47:47">
      <c r="AU615145" s="31"/>
    </row>
    <row r="615177" spans="47:47">
      <c r="AU615177" s="31"/>
    </row>
    <row r="615209" spans="47:47">
      <c r="AU615209" s="31"/>
    </row>
    <row r="615241" spans="47:47">
      <c r="AU615241" s="31"/>
    </row>
    <row r="615273" spans="47:47">
      <c r="AU615273" s="31"/>
    </row>
    <row r="615305" spans="47:47">
      <c r="AU615305" s="31"/>
    </row>
    <row r="615337" spans="47:47">
      <c r="AU615337" s="31"/>
    </row>
    <row r="615369" spans="47:47">
      <c r="AU615369" s="31"/>
    </row>
    <row r="615401" spans="47:47">
      <c r="AU615401" s="31"/>
    </row>
    <row r="615433" spans="47:47">
      <c r="AU615433" s="31"/>
    </row>
    <row r="615465" spans="47:47">
      <c r="AU615465" s="31"/>
    </row>
    <row r="615497" spans="47:47">
      <c r="AU615497" s="31"/>
    </row>
    <row r="615529" spans="47:47">
      <c r="AU615529" s="31"/>
    </row>
    <row r="615561" spans="47:47">
      <c r="AU615561" s="31"/>
    </row>
    <row r="615593" spans="47:47">
      <c r="AU615593" s="31"/>
    </row>
    <row r="615625" spans="47:47">
      <c r="AU615625" s="31"/>
    </row>
    <row r="615657" spans="47:47">
      <c r="AU615657" s="31"/>
    </row>
    <row r="615689" spans="47:47">
      <c r="AU615689" s="31"/>
    </row>
    <row r="615721" spans="47:47">
      <c r="AU615721" s="31"/>
    </row>
    <row r="615753" spans="47:47">
      <c r="AU615753" s="31"/>
    </row>
    <row r="615785" spans="47:47">
      <c r="AU615785" s="31"/>
    </row>
    <row r="615817" spans="47:47">
      <c r="AU615817" s="31"/>
    </row>
    <row r="615849" spans="47:47">
      <c r="AU615849" s="31"/>
    </row>
    <row r="615881" spans="47:47">
      <c r="AU615881" s="31"/>
    </row>
    <row r="615913" spans="47:47">
      <c r="AU615913" s="31"/>
    </row>
    <row r="615945" spans="47:47">
      <c r="AU615945" s="31"/>
    </row>
    <row r="615977" spans="47:47">
      <c r="AU615977" s="31"/>
    </row>
    <row r="616009" spans="47:47">
      <c r="AU616009" s="31"/>
    </row>
    <row r="616041" spans="47:47">
      <c r="AU616041" s="31"/>
    </row>
    <row r="616073" spans="47:47">
      <c r="AU616073" s="31"/>
    </row>
    <row r="616105" spans="47:47">
      <c r="AU616105" s="31"/>
    </row>
    <row r="616137" spans="47:47">
      <c r="AU616137" s="31"/>
    </row>
    <row r="616169" spans="47:47">
      <c r="AU616169" s="31"/>
    </row>
    <row r="616201" spans="47:47">
      <c r="AU616201" s="31"/>
    </row>
    <row r="616233" spans="47:47">
      <c r="AU616233" s="31"/>
    </row>
    <row r="616265" spans="47:47">
      <c r="AU616265" s="31"/>
    </row>
    <row r="616297" spans="47:47">
      <c r="AU616297" s="31"/>
    </row>
    <row r="616329" spans="47:47">
      <c r="AU616329" s="31"/>
    </row>
    <row r="616361" spans="47:47">
      <c r="AU616361" s="31"/>
    </row>
    <row r="616393" spans="47:47">
      <c r="AU616393" s="31"/>
    </row>
    <row r="616425" spans="47:47">
      <c r="AU616425" s="31"/>
    </row>
    <row r="616457" spans="47:47">
      <c r="AU616457" s="31"/>
    </row>
    <row r="616489" spans="47:47">
      <c r="AU616489" s="31"/>
    </row>
    <row r="616521" spans="47:47">
      <c r="AU616521" s="31"/>
    </row>
    <row r="616553" spans="47:47">
      <c r="AU616553" s="31"/>
    </row>
    <row r="616585" spans="47:47">
      <c r="AU616585" s="31"/>
    </row>
    <row r="616617" spans="47:47">
      <c r="AU616617" s="31"/>
    </row>
    <row r="616649" spans="47:47">
      <c r="AU616649" s="31"/>
    </row>
    <row r="616681" spans="47:47">
      <c r="AU616681" s="31"/>
    </row>
    <row r="616713" spans="47:47">
      <c r="AU616713" s="31"/>
    </row>
    <row r="616745" spans="47:47">
      <c r="AU616745" s="31"/>
    </row>
    <row r="616777" spans="47:47">
      <c r="AU616777" s="31"/>
    </row>
    <row r="616809" spans="47:47">
      <c r="AU616809" s="31"/>
    </row>
    <row r="616841" spans="47:47">
      <c r="AU616841" s="31"/>
    </row>
    <row r="616873" spans="47:47">
      <c r="AU616873" s="31"/>
    </row>
    <row r="616905" spans="47:47">
      <c r="AU616905" s="31"/>
    </row>
    <row r="616937" spans="47:47">
      <c r="AU616937" s="31"/>
    </row>
    <row r="616969" spans="47:47">
      <c r="AU616969" s="31"/>
    </row>
    <row r="617001" spans="47:47">
      <c r="AU617001" s="31"/>
    </row>
    <row r="617033" spans="47:47">
      <c r="AU617033" s="31"/>
    </row>
    <row r="617065" spans="47:47">
      <c r="AU617065" s="31"/>
    </row>
    <row r="617097" spans="47:47">
      <c r="AU617097" s="31"/>
    </row>
    <row r="617129" spans="47:47">
      <c r="AU617129" s="31"/>
    </row>
    <row r="617161" spans="47:47">
      <c r="AU617161" s="31"/>
    </row>
    <row r="617193" spans="47:47">
      <c r="AU617193" s="31"/>
    </row>
    <row r="617225" spans="47:47">
      <c r="AU617225" s="31"/>
    </row>
    <row r="617257" spans="47:47">
      <c r="AU617257" s="31"/>
    </row>
    <row r="617289" spans="47:47">
      <c r="AU617289" s="31"/>
    </row>
    <row r="617321" spans="47:47">
      <c r="AU617321" s="31"/>
    </row>
    <row r="617353" spans="47:47">
      <c r="AU617353" s="31"/>
    </row>
    <row r="617385" spans="47:47">
      <c r="AU617385" s="31"/>
    </row>
    <row r="617417" spans="47:47">
      <c r="AU617417" s="31"/>
    </row>
    <row r="617449" spans="47:47">
      <c r="AU617449" s="31"/>
    </row>
    <row r="617481" spans="47:47">
      <c r="AU617481" s="31"/>
    </row>
    <row r="617513" spans="47:47">
      <c r="AU617513" s="31"/>
    </row>
    <row r="617545" spans="47:47">
      <c r="AU617545" s="31"/>
    </row>
    <row r="617577" spans="47:47">
      <c r="AU617577" s="31"/>
    </row>
    <row r="617609" spans="47:47">
      <c r="AU617609" s="31"/>
    </row>
    <row r="617641" spans="47:47">
      <c r="AU617641" s="31"/>
    </row>
    <row r="617673" spans="47:47">
      <c r="AU617673" s="31"/>
    </row>
    <row r="617705" spans="47:47">
      <c r="AU617705" s="31"/>
    </row>
    <row r="617737" spans="47:47">
      <c r="AU617737" s="31"/>
    </row>
    <row r="617769" spans="47:47">
      <c r="AU617769" s="31"/>
    </row>
    <row r="617801" spans="47:47">
      <c r="AU617801" s="31"/>
    </row>
    <row r="617833" spans="47:47">
      <c r="AU617833" s="31"/>
    </row>
    <row r="617865" spans="47:47">
      <c r="AU617865" s="31"/>
    </row>
    <row r="617897" spans="47:47">
      <c r="AU617897" s="31"/>
    </row>
    <row r="617929" spans="47:47">
      <c r="AU617929" s="31"/>
    </row>
    <row r="617961" spans="47:47">
      <c r="AU617961" s="31"/>
    </row>
    <row r="617993" spans="47:47">
      <c r="AU617993" s="31"/>
    </row>
    <row r="618025" spans="47:47">
      <c r="AU618025" s="31"/>
    </row>
    <row r="618057" spans="47:47">
      <c r="AU618057" s="31"/>
    </row>
    <row r="618089" spans="47:47">
      <c r="AU618089" s="31"/>
    </row>
    <row r="618121" spans="47:47">
      <c r="AU618121" s="31"/>
    </row>
    <row r="618153" spans="47:47">
      <c r="AU618153" s="31"/>
    </row>
    <row r="618185" spans="47:47">
      <c r="AU618185" s="31"/>
    </row>
    <row r="618217" spans="47:47">
      <c r="AU618217" s="31"/>
    </row>
    <row r="618249" spans="47:47">
      <c r="AU618249" s="31"/>
    </row>
    <row r="618281" spans="47:47">
      <c r="AU618281" s="31"/>
    </row>
    <row r="618313" spans="47:47">
      <c r="AU618313" s="31"/>
    </row>
    <row r="618345" spans="47:47">
      <c r="AU618345" s="31"/>
    </row>
    <row r="618377" spans="47:47">
      <c r="AU618377" s="31"/>
    </row>
    <row r="618409" spans="47:47">
      <c r="AU618409" s="31"/>
    </row>
    <row r="618441" spans="47:47">
      <c r="AU618441" s="31"/>
    </row>
    <row r="618473" spans="47:47">
      <c r="AU618473" s="31"/>
    </row>
    <row r="618505" spans="47:47">
      <c r="AU618505" s="31"/>
    </row>
    <row r="618537" spans="47:47">
      <c r="AU618537" s="31"/>
    </row>
    <row r="618569" spans="47:47">
      <c r="AU618569" s="31"/>
    </row>
    <row r="618601" spans="47:47">
      <c r="AU618601" s="31"/>
    </row>
    <row r="618633" spans="47:47">
      <c r="AU618633" s="31"/>
    </row>
    <row r="618665" spans="47:47">
      <c r="AU618665" s="31"/>
    </row>
    <row r="618697" spans="47:47">
      <c r="AU618697" s="31"/>
    </row>
    <row r="618729" spans="47:47">
      <c r="AU618729" s="31"/>
    </row>
    <row r="618761" spans="47:47">
      <c r="AU618761" s="31"/>
    </row>
    <row r="618793" spans="47:47">
      <c r="AU618793" s="31"/>
    </row>
    <row r="618825" spans="47:47">
      <c r="AU618825" s="31"/>
    </row>
    <row r="618857" spans="47:47">
      <c r="AU618857" s="31"/>
    </row>
    <row r="618889" spans="47:47">
      <c r="AU618889" s="31"/>
    </row>
    <row r="618921" spans="47:47">
      <c r="AU618921" s="31"/>
    </row>
    <row r="618953" spans="47:47">
      <c r="AU618953" s="31"/>
    </row>
    <row r="618985" spans="47:47">
      <c r="AU618985" s="31"/>
    </row>
    <row r="619017" spans="47:47">
      <c r="AU619017" s="31"/>
    </row>
    <row r="619049" spans="47:47">
      <c r="AU619049" s="31"/>
    </row>
    <row r="619081" spans="47:47">
      <c r="AU619081" s="31"/>
    </row>
    <row r="619113" spans="47:47">
      <c r="AU619113" s="31"/>
    </row>
    <row r="619145" spans="47:47">
      <c r="AU619145" s="31"/>
    </row>
    <row r="619177" spans="47:47">
      <c r="AU619177" s="31"/>
    </row>
    <row r="619209" spans="47:47">
      <c r="AU619209" s="31"/>
    </row>
    <row r="619241" spans="47:47">
      <c r="AU619241" s="31"/>
    </row>
    <row r="619273" spans="47:47">
      <c r="AU619273" s="31"/>
    </row>
    <row r="619305" spans="47:47">
      <c r="AU619305" s="31"/>
    </row>
    <row r="619337" spans="47:47">
      <c r="AU619337" s="31"/>
    </row>
    <row r="619369" spans="47:47">
      <c r="AU619369" s="31"/>
    </row>
    <row r="619401" spans="47:47">
      <c r="AU619401" s="31"/>
    </row>
    <row r="619433" spans="47:47">
      <c r="AU619433" s="31"/>
    </row>
    <row r="619465" spans="47:47">
      <c r="AU619465" s="31"/>
    </row>
    <row r="619497" spans="47:47">
      <c r="AU619497" s="31"/>
    </row>
    <row r="619529" spans="47:47">
      <c r="AU619529" s="31"/>
    </row>
    <row r="619561" spans="47:47">
      <c r="AU619561" s="31"/>
    </row>
    <row r="619593" spans="47:47">
      <c r="AU619593" s="31"/>
    </row>
    <row r="619625" spans="47:47">
      <c r="AU619625" s="31"/>
    </row>
    <row r="619657" spans="47:47">
      <c r="AU619657" s="31"/>
    </row>
    <row r="619689" spans="47:47">
      <c r="AU619689" s="31"/>
    </row>
    <row r="619721" spans="47:47">
      <c r="AU619721" s="31"/>
    </row>
    <row r="619753" spans="47:47">
      <c r="AU619753" s="31"/>
    </row>
    <row r="619785" spans="47:47">
      <c r="AU619785" s="31"/>
    </row>
    <row r="619817" spans="47:47">
      <c r="AU619817" s="31"/>
    </row>
    <row r="619849" spans="47:47">
      <c r="AU619849" s="31"/>
    </row>
    <row r="619881" spans="47:47">
      <c r="AU619881" s="31"/>
    </row>
    <row r="619913" spans="47:47">
      <c r="AU619913" s="31"/>
    </row>
    <row r="619945" spans="47:47">
      <c r="AU619945" s="31"/>
    </row>
    <row r="619977" spans="47:47">
      <c r="AU619977" s="31"/>
    </row>
    <row r="620009" spans="47:47">
      <c r="AU620009" s="31"/>
    </row>
    <row r="620041" spans="47:47">
      <c r="AU620041" s="31"/>
    </row>
    <row r="620073" spans="47:47">
      <c r="AU620073" s="31"/>
    </row>
    <row r="620105" spans="47:47">
      <c r="AU620105" s="31"/>
    </row>
    <row r="620137" spans="47:47">
      <c r="AU620137" s="31"/>
    </row>
    <row r="620169" spans="47:47">
      <c r="AU620169" s="31"/>
    </row>
    <row r="620201" spans="47:47">
      <c r="AU620201" s="31"/>
    </row>
    <row r="620233" spans="47:47">
      <c r="AU620233" s="31"/>
    </row>
    <row r="620265" spans="47:47">
      <c r="AU620265" s="31"/>
    </row>
    <row r="620297" spans="47:47">
      <c r="AU620297" s="31"/>
    </row>
    <row r="620329" spans="47:47">
      <c r="AU620329" s="31"/>
    </row>
    <row r="620361" spans="47:47">
      <c r="AU620361" s="31"/>
    </row>
    <row r="620393" spans="47:47">
      <c r="AU620393" s="31"/>
    </row>
    <row r="620425" spans="47:47">
      <c r="AU620425" s="31"/>
    </row>
    <row r="620457" spans="47:47">
      <c r="AU620457" s="31"/>
    </row>
    <row r="620489" spans="47:47">
      <c r="AU620489" s="31"/>
    </row>
    <row r="620521" spans="47:47">
      <c r="AU620521" s="31"/>
    </row>
    <row r="620553" spans="47:47">
      <c r="AU620553" s="31"/>
    </row>
    <row r="620585" spans="47:47">
      <c r="AU620585" s="31"/>
    </row>
    <row r="620617" spans="47:47">
      <c r="AU620617" s="31"/>
    </row>
    <row r="620649" spans="47:47">
      <c r="AU620649" s="31"/>
    </row>
    <row r="620681" spans="47:47">
      <c r="AU620681" s="31"/>
    </row>
    <row r="620713" spans="47:47">
      <c r="AU620713" s="31"/>
    </row>
    <row r="620745" spans="47:47">
      <c r="AU620745" s="31"/>
    </row>
    <row r="620777" spans="47:47">
      <c r="AU620777" s="31"/>
    </row>
    <row r="620809" spans="47:47">
      <c r="AU620809" s="31"/>
    </row>
    <row r="620841" spans="47:47">
      <c r="AU620841" s="31"/>
    </row>
    <row r="620873" spans="47:47">
      <c r="AU620873" s="31"/>
    </row>
    <row r="620905" spans="47:47">
      <c r="AU620905" s="31"/>
    </row>
    <row r="620937" spans="47:47">
      <c r="AU620937" s="31"/>
    </row>
    <row r="620969" spans="47:47">
      <c r="AU620969" s="31"/>
    </row>
    <row r="621001" spans="47:47">
      <c r="AU621001" s="31"/>
    </row>
    <row r="621033" spans="47:47">
      <c r="AU621033" s="31"/>
    </row>
    <row r="621065" spans="47:47">
      <c r="AU621065" s="31"/>
    </row>
    <row r="621097" spans="47:47">
      <c r="AU621097" s="31"/>
    </row>
    <row r="621129" spans="47:47">
      <c r="AU621129" s="31"/>
    </row>
    <row r="621161" spans="47:47">
      <c r="AU621161" s="31"/>
    </row>
    <row r="621193" spans="47:47">
      <c r="AU621193" s="31"/>
    </row>
    <row r="621225" spans="47:47">
      <c r="AU621225" s="31"/>
    </row>
    <row r="621257" spans="47:47">
      <c r="AU621257" s="31"/>
    </row>
    <row r="621289" spans="47:47">
      <c r="AU621289" s="31"/>
    </row>
    <row r="621321" spans="47:47">
      <c r="AU621321" s="31"/>
    </row>
    <row r="621353" spans="47:47">
      <c r="AU621353" s="31"/>
    </row>
    <row r="621385" spans="47:47">
      <c r="AU621385" s="31"/>
    </row>
    <row r="621417" spans="47:47">
      <c r="AU621417" s="31"/>
    </row>
    <row r="621449" spans="47:47">
      <c r="AU621449" s="31"/>
    </row>
    <row r="621481" spans="47:47">
      <c r="AU621481" s="31"/>
    </row>
    <row r="621513" spans="47:47">
      <c r="AU621513" s="31"/>
    </row>
    <row r="621545" spans="47:47">
      <c r="AU621545" s="31"/>
    </row>
    <row r="621577" spans="47:47">
      <c r="AU621577" s="31"/>
    </row>
    <row r="621609" spans="47:47">
      <c r="AU621609" s="31"/>
    </row>
    <row r="621641" spans="47:47">
      <c r="AU621641" s="31"/>
    </row>
    <row r="621673" spans="47:47">
      <c r="AU621673" s="31"/>
    </row>
    <row r="621705" spans="47:47">
      <c r="AU621705" s="31"/>
    </row>
    <row r="621737" spans="47:47">
      <c r="AU621737" s="31"/>
    </row>
    <row r="621769" spans="47:47">
      <c r="AU621769" s="31"/>
    </row>
    <row r="621801" spans="47:47">
      <c r="AU621801" s="31"/>
    </row>
    <row r="621833" spans="47:47">
      <c r="AU621833" s="31"/>
    </row>
    <row r="621865" spans="47:47">
      <c r="AU621865" s="31"/>
    </row>
    <row r="621897" spans="47:47">
      <c r="AU621897" s="31"/>
    </row>
    <row r="621929" spans="47:47">
      <c r="AU621929" s="31"/>
    </row>
    <row r="621961" spans="47:47">
      <c r="AU621961" s="31"/>
    </row>
    <row r="621993" spans="47:47">
      <c r="AU621993" s="31"/>
    </row>
    <row r="622025" spans="47:47">
      <c r="AU622025" s="31"/>
    </row>
    <row r="622057" spans="47:47">
      <c r="AU622057" s="31"/>
    </row>
    <row r="622089" spans="47:47">
      <c r="AU622089" s="31"/>
    </row>
    <row r="622121" spans="47:47">
      <c r="AU622121" s="31"/>
    </row>
    <row r="622153" spans="47:47">
      <c r="AU622153" s="31"/>
    </row>
    <row r="622185" spans="47:47">
      <c r="AU622185" s="31"/>
    </row>
    <row r="622217" spans="47:47">
      <c r="AU622217" s="31"/>
    </row>
    <row r="622249" spans="47:47">
      <c r="AU622249" s="31"/>
    </row>
    <row r="622281" spans="47:47">
      <c r="AU622281" s="31"/>
    </row>
    <row r="622313" spans="47:47">
      <c r="AU622313" s="31"/>
    </row>
    <row r="622345" spans="47:47">
      <c r="AU622345" s="31"/>
    </row>
    <row r="622377" spans="47:47">
      <c r="AU622377" s="31"/>
    </row>
    <row r="622409" spans="47:47">
      <c r="AU622409" s="31"/>
    </row>
    <row r="622441" spans="47:47">
      <c r="AU622441" s="31"/>
    </row>
    <row r="622473" spans="47:47">
      <c r="AU622473" s="31"/>
    </row>
    <row r="622505" spans="47:47">
      <c r="AU622505" s="31"/>
    </row>
    <row r="622537" spans="47:47">
      <c r="AU622537" s="31"/>
    </row>
    <row r="622569" spans="47:47">
      <c r="AU622569" s="31"/>
    </row>
    <row r="622601" spans="47:47">
      <c r="AU622601" s="31"/>
    </row>
    <row r="622633" spans="47:47">
      <c r="AU622633" s="31"/>
    </row>
    <row r="622665" spans="47:47">
      <c r="AU622665" s="31"/>
    </row>
    <row r="622697" spans="47:47">
      <c r="AU622697" s="31"/>
    </row>
    <row r="622729" spans="47:47">
      <c r="AU622729" s="31"/>
    </row>
    <row r="622761" spans="47:47">
      <c r="AU622761" s="31"/>
    </row>
    <row r="622793" spans="47:47">
      <c r="AU622793" s="31"/>
    </row>
    <row r="622825" spans="47:47">
      <c r="AU622825" s="31"/>
    </row>
    <row r="622857" spans="47:47">
      <c r="AU622857" s="31"/>
    </row>
    <row r="622889" spans="47:47">
      <c r="AU622889" s="31"/>
    </row>
    <row r="622921" spans="47:47">
      <c r="AU622921" s="31"/>
    </row>
    <row r="622953" spans="47:47">
      <c r="AU622953" s="31"/>
    </row>
    <row r="622985" spans="47:47">
      <c r="AU622985" s="31"/>
    </row>
    <row r="623017" spans="47:47">
      <c r="AU623017" s="31"/>
    </row>
    <row r="623049" spans="47:47">
      <c r="AU623049" s="31"/>
    </row>
    <row r="623081" spans="47:47">
      <c r="AU623081" s="31"/>
    </row>
    <row r="623113" spans="47:47">
      <c r="AU623113" s="31"/>
    </row>
    <row r="623145" spans="47:47">
      <c r="AU623145" s="31"/>
    </row>
    <row r="623177" spans="47:47">
      <c r="AU623177" s="31"/>
    </row>
    <row r="623209" spans="47:47">
      <c r="AU623209" s="31"/>
    </row>
    <row r="623241" spans="47:47">
      <c r="AU623241" s="31"/>
    </row>
    <row r="623273" spans="47:47">
      <c r="AU623273" s="31"/>
    </row>
    <row r="623305" spans="47:47">
      <c r="AU623305" s="31"/>
    </row>
    <row r="623337" spans="47:47">
      <c r="AU623337" s="31"/>
    </row>
    <row r="623369" spans="47:47">
      <c r="AU623369" s="31"/>
    </row>
    <row r="623401" spans="47:47">
      <c r="AU623401" s="31"/>
    </row>
    <row r="623433" spans="47:47">
      <c r="AU623433" s="31"/>
    </row>
    <row r="623465" spans="47:47">
      <c r="AU623465" s="31"/>
    </row>
    <row r="623497" spans="47:47">
      <c r="AU623497" s="31"/>
    </row>
    <row r="623529" spans="47:47">
      <c r="AU623529" s="31"/>
    </row>
    <row r="623561" spans="47:47">
      <c r="AU623561" s="31"/>
    </row>
    <row r="623593" spans="47:47">
      <c r="AU623593" s="31"/>
    </row>
    <row r="623625" spans="47:47">
      <c r="AU623625" s="31"/>
    </row>
    <row r="623657" spans="47:47">
      <c r="AU623657" s="31"/>
    </row>
    <row r="623689" spans="47:47">
      <c r="AU623689" s="31"/>
    </row>
    <row r="623721" spans="47:47">
      <c r="AU623721" s="31"/>
    </row>
    <row r="623753" spans="47:47">
      <c r="AU623753" s="31"/>
    </row>
    <row r="623785" spans="47:47">
      <c r="AU623785" s="31"/>
    </row>
    <row r="623817" spans="47:47">
      <c r="AU623817" s="31"/>
    </row>
    <row r="623849" spans="47:47">
      <c r="AU623849" s="31"/>
    </row>
    <row r="623881" spans="47:47">
      <c r="AU623881" s="31"/>
    </row>
    <row r="623913" spans="47:47">
      <c r="AU623913" s="31"/>
    </row>
    <row r="623945" spans="47:47">
      <c r="AU623945" s="31"/>
    </row>
    <row r="623977" spans="47:47">
      <c r="AU623977" s="31"/>
    </row>
    <row r="624009" spans="47:47">
      <c r="AU624009" s="31"/>
    </row>
    <row r="624041" spans="47:47">
      <c r="AU624041" s="31"/>
    </row>
    <row r="624073" spans="47:47">
      <c r="AU624073" s="31"/>
    </row>
    <row r="624105" spans="47:47">
      <c r="AU624105" s="31"/>
    </row>
    <row r="624137" spans="47:47">
      <c r="AU624137" s="31"/>
    </row>
    <row r="624169" spans="47:47">
      <c r="AU624169" s="31"/>
    </row>
    <row r="624201" spans="47:47">
      <c r="AU624201" s="31"/>
    </row>
    <row r="624233" spans="47:47">
      <c r="AU624233" s="31"/>
    </row>
    <row r="624265" spans="47:47">
      <c r="AU624265" s="31"/>
    </row>
    <row r="624297" spans="47:47">
      <c r="AU624297" s="31"/>
    </row>
    <row r="624329" spans="47:47">
      <c r="AU624329" s="31"/>
    </row>
    <row r="624361" spans="47:47">
      <c r="AU624361" s="31"/>
    </row>
    <row r="624393" spans="47:47">
      <c r="AU624393" s="31"/>
    </row>
    <row r="624425" spans="47:47">
      <c r="AU624425" s="31"/>
    </row>
    <row r="624457" spans="47:47">
      <c r="AU624457" s="31"/>
    </row>
    <row r="624489" spans="47:47">
      <c r="AU624489" s="31"/>
    </row>
    <row r="624521" spans="47:47">
      <c r="AU624521" s="31"/>
    </row>
    <row r="624553" spans="47:47">
      <c r="AU624553" s="31"/>
    </row>
    <row r="624585" spans="47:47">
      <c r="AU624585" s="31"/>
    </row>
    <row r="624617" spans="47:47">
      <c r="AU624617" s="31"/>
    </row>
    <row r="624649" spans="47:47">
      <c r="AU624649" s="31"/>
    </row>
    <row r="624681" spans="47:47">
      <c r="AU624681" s="31"/>
    </row>
    <row r="624713" spans="47:47">
      <c r="AU624713" s="31"/>
    </row>
    <row r="624745" spans="47:47">
      <c r="AU624745" s="31"/>
    </row>
    <row r="624777" spans="47:47">
      <c r="AU624777" s="31"/>
    </row>
    <row r="624809" spans="47:47">
      <c r="AU624809" s="31"/>
    </row>
    <row r="624841" spans="47:47">
      <c r="AU624841" s="31"/>
    </row>
    <row r="624873" spans="47:47">
      <c r="AU624873" s="31"/>
    </row>
    <row r="624905" spans="47:47">
      <c r="AU624905" s="31"/>
    </row>
    <row r="624937" spans="47:47">
      <c r="AU624937" s="31"/>
    </row>
    <row r="624969" spans="47:47">
      <c r="AU624969" s="31"/>
    </row>
    <row r="625001" spans="47:47">
      <c r="AU625001" s="31"/>
    </row>
    <row r="625033" spans="47:47">
      <c r="AU625033" s="31"/>
    </row>
    <row r="625065" spans="47:47">
      <c r="AU625065" s="31"/>
    </row>
    <row r="625097" spans="47:47">
      <c r="AU625097" s="31"/>
    </row>
    <row r="625129" spans="47:47">
      <c r="AU625129" s="31"/>
    </row>
    <row r="625161" spans="47:47">
      <c r="AU625161" s="31"/>
    </row>
    <row r="625193" spans="47:47">
      <c r="AU625193" s="31"/>
    </row>
    <row r="625225" spans="47:47">
      <c r="AU625225" s="31"/>
    </row>
    <row r="625257" spans="47:47">
      <c r="AU625257" s="31"/>
    </row>
    <row r="625289" spans="47:47">
      <c r="AU625289" s="31"/>
    </row>
    <row r="625321" spans="47:47">
      <c r="AU625321" s="31"/>
    </row>
    <row r="625353" spans="47:47">
      <c r="AU625353" s="31"/>
    </row>
    <row r="625385" spans="47:47">
      <c r="AU625385" s="31"/>
    </row>
    <row r="625417" spans="47:47">
      <c r="AU625417" s="31"/>
    </row>
    <row r="625449" spans="47:47">
      <c r="AU625449" s="31"/>
    </row>
    <row r="625481" spans="47:47">
      <c r="AU625481" s="31"/>
    </row>
    <row r="625513" spans="47:47">
      <c r="AU625513" s="31"/>
    </row>
    <row r="625545" spans="47:47">
      <c r="AU625545" s="31"/>
    </row>
    <row r="625577" spans="47:47">
      <c r="AU625577" s="31"/>
    </row>
    <row r="625609" spans="47:47">
      <c r="AU625609" s="31"/>
    </row>
    <row r="625641" spans="47:47">
      <c r="AU625641" s="31"/>
    </row>
    <row r="625673" spans="47:47">
      <c r="AU625673" s="31"/>
    </row>
    <row r="625705" spans="47:47">
      <c r="AU625705" s="31"/>
    </row>
    <row r="625737" spans="47:47">
      <c r="AU625737" s="31"/>
    </row>
    <row r="625769" spans="47:47">
      <c r="AU625769" s="31"/>
    </row>
    <row r="625801" spans="47:47">
      <c r="AU625801" s="31"/>
    </row>
    <row r="625833" spans="47:47">
      <c r="AU625833" s="31"/>
    </row>
    <row r="625865" spans="47:47">
      <c r="AU625865" s="31"/>
    </row>
    <row r="625897" spans="47:47">
      <c r="AU625897" s="31"/>
    </row>
    <row r="625929" spans="47:47">
      <c r="AU625929" s="31"/>
    </row>
    <row r="625961" spans="47:47">
      <c r="AU625961" s="31"/>
    </row>
    <row r="625993" spans="47:47">
      <c r="AU625993" s="31"/>
    </row>
    <row r="626025" spans="47:47">
      <c r="AU626025" s="31"/>
    </row>
    <row r="626057" spans="47:47">
      <c r="AU626057" s="31"/>
    </row>
    <row r="626089" spans="47:47">
      <c r="AU626089" s="31"/>
    </row>
    <row r="626121" spans="47:47">
      <c r="AU626121" s="31"/>
    </row>
    <row r="626153" spans="47:47">
      <c r="AU626153" s="31"/>
    </row>
    <row r="626185" spans="47:47">
      <c r="AU626185" s="31"/>
    </row>
    <row r="626217" spans="47:47">
      <c r="AU626217" s="31"/>
    </row>
    <row r="626249" spans="47:47">
      <c r="AU626249" s="31"/>
    </row>
    <row r="626281" spans="47:47">
      <c r="AU626281" s="31"/>
    </row>
    <row r="626313" spans="47:47">
      <c r="AU626313" s="31"/>
    </row>
    <row r="626345" spans="47:47">
      <c r="AU626345" s="31"/>
    </row>
    <row r="626377" spans="47:47">
      <c r="AU626377" s="31"/>
    </row>
    <row r="626409" spans="47:47">
      <c r="AU626409" s="31"/>
    </row>
    <row r="626441" spans="47:47">
      <c r="AU626441" s="31"/>
    </row>
    <row r="626473" spans="47:47">
      <c r="AU626473" s="31"/>
    </row>
    <row r="626505" spans="47:47">
      <c r="AU626505" s="31"/>
    </row>
    <row r="626537" spans="47:47">
      <c r="AU626537" s="31"/>
    </row>
    <row r="626569" spans="47:47">
      <c r="AU626569" s="31"/>
    </row>
    <row r="626601" spans="47:47">
      <c r="AU626601" s="31"/>
    </row>
    <row r="626633" spans="47:47">
      <c r="AU626633" s="31"/>
    </row>
    <row r="626665" spans="47:47">
      <c r="AU626665" s="31"/>
    </row>
    <row r="626697" spans="47:47">
      <c r="AU626697" s="31"/>
    </row>
    <row r="626729" spans="47:47">
      <c r="AU626729" s="31"/>
    </row>
    <row r="626761" spans="47:47">
      <c r="AU626761" s="31"/>
    </row>
    <row r="626793" spans="47:47">
      <c r="AU626793" s="31"/>
    </row>
    <row r="626825" spans="47:47">
      <c r="AU626825" s="31"/>
    </row>
    <row r="626857" spans="47:47">
      <c r="AU626857" s="31"/>
    </row>
    <row r="626889" spans="47:47">
      <c r="AU626889" s="31"/>
    </row>
    <row r="626921" spans="47:47">
      <c r="AU626921" s="31"/>
    </row>
    <row r="626953" spans="47:47">
      <c r="AU626953" s="31"/>
    </row>
    <row r="626985" spans="47:47">
      <c r="AU626985" s="31"/>
    </row>
    <row r="627017" spans="47:47">
      <c r="AU627017" s="31"/>
    </row>
    <row r="627049" spans="47:47">
      <c r="AU627049" s="31"/>
    </row>
    <row r="627081" spans="47:47">
      <c r="AU627081" s="31"/>
    </row>
    <row r="627113" spans="47:47">
      <c r="AU627113" s="31"/>
    </row>
    <row r="627145" spans="47:47">
      <c r="AU627145" s="31"/>
    </row>
    <row r="627177" spans="47:47">
      <c r="AU627177" s="31"/>
    </row>
    <row r="627209" spans="47:47">
      <c r="AU627209" s="31"/>
    </row>
    <row r="627241" spans="47:47">
      <c r="AU627241" s="31"/>
    </row>
    <row r="627273" spans="47:47">
      <c r="AU627273" s="31"/>
    </row>
    <row r="627305" spans="47:47">
      <c r="AU627305" s="31"/>
    </row>
    <row r="627337" spans="47:47">
      <c r="AU627337" s="31"/>
    </row>
    <row r="627369" spans="47:47">
      <c r="AU627369" s="31"/>
    </row>
    <row r="627401" spans="47:47">
      <c r="AU627401" s="31"/>
    </row>
    <row r="627433" spans="47:47">
      <c r="AU627433" s="31"/>
    </row>
    <row r="627465" spans="47:47">
      <c r="AU627465" s="31"/>
    </row>
    <row r="627497" spans="47:47">
      <c r="AU627497" s="31"/>
    </row>
    <row r="627529" spans="47:47">
      <c r="AU627529" s="31"/>
    </row>
    <row r="627561" spans="47:47">
      <c r="AU627561" s="31"/>
    </row>
    <row r="627593" spans="47:47">
      <c r="AU627593" s="31"/>
    </row>
    <row r="627625" spans="47:47">
      <c r="AU627625" s="31"/>
    </row>
    <row r="627657" spans="47:47">
      <c r="AU627657" s="31"/>
    </row>
    <row r="627689" spans="47:47">
      <c r="AU627689" s="31"/>
    </row>
    <row r="627721" spans="47:47">
      <c r="AU627721" s="31"/>
    </row>
    <row r="627753" spans="47:47">
      <c r="AU627753" s="31"/>
    </row>
    <row r="627785" spans="47:47">
      <c r="AU627785" s="31"/>
    </row>
    <row r="627817" spans="47:47">
      <c r="AU627817" s="31"/>
    </row>
    <row r="627849" spans="47:47">
      <c r="AU627849" s="31"/>
    </row>
    <row r="627881" spans="47:47">
      <c r="AU627881" s="31"/>
    </row>
    <row r="627913" spans="47:47">
      <c r="AU627913" s="31"/>
    </row>
    <row r="627945" spans="47:47">
      <c r="AU627945" s="31"/>
    </row>
    <row r="627977" spans="47:47">
      <c r="AU627977" s="31"/>
    </row>
    <row r="628009" spans="47:47">
      <c r="AU628009" s="31"/>
    </row>
    <row r="628041" spans="47:47">
      <c r="AU628041" s="31"/>
    </row>
    <row r="628073" spans="47:47">
      <c r="AU628073" s="31"/>
    </row>
    <row r="628105" spans="47:47">
      <c r="AU628105" s="31"/>
    </row>
    <row r="628137" spans="47:47">
      <c r="AU628137" s="31"/>
    </row>
    <row r="628169" spans="47:47">
      <c r="AU628169" s="31"/>
    </row>
    <row r="628201" spans="47:47">
      <c r="AU628201" s="31"/>
    </row>
    <row r="628233" spans="47:47">
      <c r="AU628233" s="31"/>
    </row>
    <row r="628265" spans="47:47">
      <c r="AU628265" s="31"/>
    </row>
    <row r="628297" spans="47:47">
      <c r="AU628297" s="31"/>
    </row>
    <row r="628329" spans="47:47">
      <c r="AU628329" s="31"/>
    </row>
    <row r="628361" spans="47:47">
      <c r="AU628361" s="31"/>
    </row>
    <row r="628393" spans="47:47">
      <c r="AU628393" s="31"/>
    </row>
    <row r="628425" spans="47:47">
      <c r="AU628425" s="31"/>
    </row>
    <row r="628457" spans="47:47">
      <c r="AU628457" s="31"/>
    </row>
    <row r="628489" spans="47:47">
      <c r="AU628489" s="31"/>
    </row>
    <row r="628521" spans="47:47">
      <c r="AU628521" s="31"/>
    </row>
    <row r="628553" spans="47:47">
      <c r="AU628553" s="31"/>
    </row>
    <row r="628585" spans="47:47">
      <c r="AU628585" s="31"/>
    </row>
    <row r="628617" spans="47:47">
      <c r="AU628617" s="31"/>
    </row>
    <row r="628649" spans="47:47">
      <c r="AU628649" s="31"/>
    </row>
    <row r="628681" spans="47:47">
      <c r="AU628681" s="31"/>
    </row>
    <row r="628713" spans="47:47">
      <c r="AU628713" s="31"/>
    </row>
    <row r="628745" spans="47:47">
      <c r="AU628745" s="31"/>
    </row>
    <row r="628777" spans="47:47">
      <c r="AU628777" s="31"/>
    </row>
    <row r="628809" spans="47:47">
      <c r="AU628809" s="31"/>
    </row>
    <row r="628841" spans="47:47">
      <c r="AU628841" s="31"/>
    </row>
    <row r="628873" spans="47:47">
      <c r="AU628873" s="31"/>
    </row>
    <row r="628905" spans="47:47">
      <c r="AU628905" s="31"/>
    </row>
    <row r="628937" spans="47:47">
      <c r="AU628937" s="31"/>
    </row>
    <row r="628969" spans="47:47">
      <c r="AU628969" s="31"/>
    </row>
    <row r="629001" spans="47:47">
      <c r="AU629001" s="31"/>
    </row>
    <row r="629033" spans="47:47">
      <c r="AU629033" s="31"/>
    </row>
    <row r="629065" spans="47:47">
      <c r="AU629065" s="31"/>
    </row>
    <row r="629097" spans="47:47">
      <c r="AU629097" s="31"/>
    </row>
    <row r="629129" spans="47:47">
      <c r="AU629129" s="31"/>
    </row>
    <row r="629161" spans="47:47">
      <c r="AU629161" s="31"/>
    </row>
    <row r="629193" spans="47:47">
      <c r="AU629193" s="31"/>
    </row>
    <row r="629225" spans="47:47">
      <c r="AU629225" s="31"/>
    </row>
    <row r="629257" spans="47:47">
      <c r="AU629257" s="31"/>
    </row>
    <row r="629289" spans="47:47">
      <c r="AU629289" s="31"/>
    </row>
    <row r="629321" spans="47:47">
      <c r="AU629321" s="31"/>
    </row>
    <row r="629353" spans="47:47">
      <c r="AU629353" s="31"/>
    </row>
    <row r="629385" spans="47:47">
      <c r="AU629385" s="31"/>
    </row>
    <row r="629417" spans="47:47">
      <c r="AU629417" s="31"/>
    </row>
    <row r="629449" spans="47:47">
      <c r="AU629449" s="31"/>
    </row>
    <row r="629481" spans="47:47">
      <c r="AU629481" s="31"/>
    </row>
    <row r="629513" spans="47:47">
      <c r="AU629513" s="31"/>
    </row>
    <row r="629545" spans="47:47">
      <c r="AU629545" s="31"/>
    </row>
    <row r="629577" spans="47:47">
      <c r="AU629577" s="31"/>
    </row>
    <row r="629609" spans="47:47">
      <c r="AU629609" s="31"/>
    </row>
    <row r="629641" spans="47:47">
      <c r="AU629641" s="31"/>
    </row>
    <row r="629673" spans="47:47">
      <c r="AU629673" s="31"/>
    </row>
    <row r="629705" spans="47:47">
      <c r="AU629705" s="31"/>
    </row>
    <row r="629737" spans="47:47">
      <c r="AU629737" s="31"/>
    </row>
    <row r="629769" spans="47:47">
      <c r="AU629769" s="31"/>
    </row>
    <row r="629801" spans="47:47">
      <c r="AU629801" s="31"/>
    </row>
    <row r="629833" spans="47:47">
      <c r="AU629833" s="31"/>
    </row>
    <row r="629865" spans="47:47">
      <c r="AU629865" s="31"/>
    </row>
    <row r="629897" spans="47:47">
      <c r="AU629897" s="31"/>
    </row>
    <row r="629929" spans="47:47">
      <c r="AU629929" s="31"/>
    </row>
    <row r="629961" spans="47:47">
      <c r="AU629961" s="31"/>
    </row>
    <row r="629993" spans="47:47">
      <c r="AU629993" s="31"/>
    </row>
    <row r="630025" spans="47:47">
      <c r="AU630025" s="31"/>
    </row>
    <row r="630057" spans="47:47">
      <c r="AU630057" s="31"/>
    </row>
    <row r="630089" spans="47:47">
      <c r="AU630089" s="31"/>
    </row>
    <row r="630121" spans="47:47">
      <c r="AU630121" s="31"/>
    </row>
    <row r="630153" spans="47:47">
      <c r="AU630153" s="31"/>
    </row>
    <row r="630185" spans="47:47">
      <c r="AU630185" s="31"/>
    </row>
    <row r="630217" spans="47:47">
      <c r="AU630217" s="31"/>
    </row>
    <row r="630249" spans="47:47">
      <c r="AU630249" s="31"/>
    </row>
    <row r="630281" spans="47:47">
      <c r="AU630281" s="31"/>
    </row>
    <row r="630313" spans="47:47">
      <c r="AU630313" s="31"/>
    </row>
    <row r="630345" spans="47:47">
      <c r="AU630345" s="31"/>
    </row>
    <row r="630377" spans="47:47">
      <c r="AU630377" s="31"/>
    </row>
    <row r="630409" spans="47:47">
      <c r="AU630409" s="31"/>
    </row>
    <row r="630441" spans="47:47">
      <c r="AU630441" s="31"/>
    </row>
    <row r="630473" spans="47:47">
      <c r="AU630473" s="31"/>
    </row>
    <row r="630505" spans="47:47">
      <c r="AU630505" s="31"/>
    </row>
    <row r="630537" spans="47:47">
      <c r="AU630537" s="31"/>
    </row>
    <row r="630569" spans="47:47">
      <c r="AU630569" s="31"/>
    </row>
    <row r="630601" spans="47:47">
      <c r="AU630601" s="31"/>
    </row>
    <row r="630633" spans="47:47">
      <c r="AU630633" s="31"/>
    </row>
    <row r="630665" spans="47:47">
      <c r="AU630665" s="31"/>
    </row>
    <row r="630697" spans="47:47">
      <c r="AU630697" s="31"/>
    </row>
    <row r="630729" spans="47:47">
      <c r="AU630729" s="31"/>
    </row>
    <row r="630761" spans="47:47">
      <c r="AU630761" s="31"/>
    </row>
    <row r="630793" spans="47:47">
      <c r="AU630793" s="31"/>
    </row>
    <row r="630825" spans="47:47">
      <c r="AU630825" s="31"/>
    </row>
    <row r="630857" spans="47:47">
      <c r="AU630857" s="31"/>
    </row>
    <row r="630889" spans="47:47">
      <c r="AU630889" s="31"/>
    </row>
    <row r="630921" spans="47:47">
      <c r="AU630921" s="31"/>
    </row>
    <row r="630953" spans="47:47">
      <c r="AU630953" s="31"/>
    </row>
    <row r="630985" spans="47:47">
      <c r="AU630985" s="31"/>
    </row>
    <row r="631017" spans="47:47">
      <c r="AU631017" s="31"/>
    </row>
    <row r="631049" spans="47:47">
      <c r="AU631049" s="31"/>
    </row>
    <row r="631081" spans="47:47">
      <c r="AU631081" s="31"/>
    </row>
    <row r="631113" spans="47:47">
      <c r="AU631113" s="31"/>
    </row>
    <row r="631145" spans="47:47">
      <c r="AU631145" s="31"/>
    </row>
    <row r="631177" spans="47:47">
      <c r="AU631177" s="31"/>
    </row>
    <row r="631209" spans="47:47">
      <c r="AU631209" s="31"/>
    </row>
    <row r="631241" spans="47:47">
      <c r="AU631241" s="31"/>
    </row>
    <row r="631273" spans="47:47">
      <c r="AU631273" s="31"/>
    </row>
    <row r="631305" spans="47:47">
      <c r="AU631305" s="31"/>
    </row>
    <row r="631337" spans="47:47">
      <c r="AU631337" s="31"/>
    </row>
    <row r="631369" spans="47:47">
      <c r="AU631369" s="31"/>
    </row>
    <row r="631401" spans="47:47">
      <c r="AU631401" s="31"/>
    </row>
    <row r="631433" spans="47:47">
      <c r="AU631433" s="31"/>
    </row>
    <row r="631465" spans="47:47">
      <c r="AU631465" s="31"/>
    </row>
    <row r="631497" spans="47:47">
      <c r="AU631497" s="31"/>
    </row>
    <row r="631529" spans="47:47">
      <c r="AU631529" s="31"/>
    </row>
    <row r="631561" spans="47:47">
      <c r="AU631561" s="31"/>
    </row>
    <row r="631593" spans="47:47">
      <c r="AU631593" s="31"/>
    </row>
    <row r="631625" spans="47:47">
      <c r="AU631625" s="31"/>
    </row>
    <row r="631657" spans="47:47">
      <c r="AU631657" s="31"/>
    </row>
    <row r="631689" spans="47:47">
      <c r="AU631689" s="31"/>
    </row>
    <row r="631721" spans="47:47">
      <c r="AU631721" s="31"/>
    </row>
    <row r="631753" spans="47:47">
      <c r="AU631753" s="31"/>
    </row>
    <row r="631785" spans="47:47">
      <c r="AU631785" s="31"/>
    </row>
    <row r="631817" spans="47:47">
      <c r="AU631817" s="31"/>
    </row>
    <row r="631849" spans="47:47">
      <c r="AU631849" s="31"/>
    </row>
    <row r="631881" spans="47:47">
      <c r="AU631881" s="31"/>
    </row>
    <row r="631913" spans="47:47">
      <c r="AU631913" s="31"/>
    </row>
    <row r="631945" spans="47:47">
      <c r="AU631945" s="31"/>
    </row>
    <row r="631977" spans="47:47">
      <c r="AU631977" s="31"/>
    </row>
    <row r="632009" spans="47:47">
      <c r="AU632009" s="31"/>
    </row>
    <row r="632041" spans="47:47">
      <c r="AU632041" s="31"/>
    </row>
    <row r="632073" spans="47:47">
      <c r="AU632073" s="31"/>
    </row>
    <row r="632105" spans="47:47">
      <c r="AU632105" s="31"/>
    </row>
    <row r="632137" spans="47:47">
      <c r="AU632137" s="31"/>
    </row>
    <row r="632169" spans="47:47">
      <c r="AU632169" s="31"/>
    </row>
    <row r="632201" spans="47:47">
      <c r="AU632201" s="31"/>
    </row>
    <row r="632233" spans="47:47">
      <c r="AU632233" s="31"/>
    </row>
    <row r="632265" spans="47:47">
      <c r="AU632265" s="31"/>
    </row>
    <row r="632297" spans="47:47">
      <c r="AU632297" s="31"/>
    </row>
    <row r="632329" spans="47:47">
      <c r="AU632329" s="31"/>
    </row>
    <row r="632361" spans="47:47">
      <c r="AU632361" s="31"/>
    </row>
    <row r="632393" spans="47:47">
      <c r="AU632393" s="31"/>
    </row>
    <row r="632425" spans="47:47">
      <c r="AU632425" s="31"/>
    </row>
    <row r="632457" spans="47:47">
      <c r="AU632457" s="31"/>
    </row>
    <row r="632489" spans="47:47">
      <c r="AU632489" s="31"/>
    </row>
    <row r="632521" spans="47:47">
      <c r="AU632521" s="31"/>
    </row>
    <row r="632553" spans="47:47">
      <c r="AU632553" s="31"/>
    </row>
    <row r="632585" spans="47:47">
      <c r="AU632585" s="31"/>
    </row>
    <row r="632617" spans="47:47">
      <c r="AU632617" s="31"/>
    </row>
    <row r="632649" spans="47:47">
      <c r="AU632649" s="31"/>
    </row>
    <row r="632681" spans="47:47">
      <c r="AU632681" s="31"/>
    </row>
    <row r="632713" spans="47:47">
      <c r="AU632713" s="31"/>
    </row>
    <row r="632745" spans="47:47">
      <c r="AU632745" s="31"/>
    </row>
    <row r="632777" spans="47:47">
      <c r="AU632777" s="31"/>
    </row>
    <row r="632809" spans="47:47">
      <c r="AU632809" s="31"/>
    </row>
    <row r="632841" spans="47:47">
      <c r="AU632841" s="31"/>
    </row>
    <row r="632873" spans="47:47">
      <c r="AU632873" s="31"/>
    </row>
    <row r="632905" spans="47:47">
      <c r="AU632905" s="31"/>
    </row>
    <row r="632937" spans="47:47">
      <c r="AU632937" s="31"/>
    </row>
    <row r="632969" spans="47:47">
      <c r="AU632969" s="31"/>
    </row>
    <row r="633001" spans="47:47">
      <c r="AU633001" s="31"/>
    </row>
    <row r="633033" spans="47:47">
      <c r="AU633033" s="31"/>
    </row>
    <row r="633065" spans="47:47">
      <c r="AU633065" s="31"/>
    </row>
    <row r="633097" spans="47:47">
      <c r="AU633097" s="31"/>
    </row>
    <row r="633129" spans="47:47">
      <c r="AU633129" s="31"/>
    </row>
    <row r="633161" spans="47:47">
      <c r="AU633161" s="31"/>
    </row>
    <row r="633193" spans="47:47">
      <c r="AU633193" s="31"/>
    </row>
    <row r="633225" spans="47:47">
      <c r="AU633225" s="31"/>
    </row>
    <row r="633257" spans="47:47">
      <c r="AU633257" s="31"/>
    </row>
    <row r="633289" spans="47:47">
      <c r="AU633289" s="31"/>
    </row>
    <row r="633321" spans="47:47">
      <c r="AU633321" s="31"/>
    </row>
    <row r="633353" spans="47:47">
      <c r="AU633353" s="31"/>
    </row>
    <row r="633385" spans="47:47">
      <c r="AU633385" s="31"/>
    </row>
    <row r="633417" spans="47:47">
      <c r="AU633417" s="31"/>
    </row>
    <row r="633449" spans="47:47">
      <c r="AU633449" s="31"/>
    </row>
    <row r="633481" spans="47:47">
      <c r="AU633481" s="31"/>
    </row>
    <row r="633513" spans="47:47">
      <c r="AU633513" s="31"/>
    </row>
    <row r="633545" spans="47:47">
      <c r="AU633545" s="31"/>
    </row>
    <row r="633577" spans="47:47">
      <c r="AU633577" s="31"/>
    </row>
    <row r="633609" spans="47:47">
      <c r="AU633609" s="31"/>
    </row>
    <row r="633641" spans="47:47">
      <c r="AU633641" s="31"/>
    </row>
    <row r="633673" spans="47:47">
      <c r="AU633673" s="31"/>
    </row>
    <row r="633705" spans="47:47">
      <c r="AU633705" s="31"/>
    </row>
    <row r="633737" spans="47:47">
      <c r="AU633737" s="31"/>
    </row>
    <row r="633769" spans="47:47">
      <c r="AU633769" s="31"/>
    </row>
    <row r="633801" spans="47:47">
      <c r="AU633801" s="31"/>
    </row>
    <row r="633833" spans="47:47">
      <c r="AU633833" s="31"/>
    </row>
    <row r="633865" spans="47:47">
      <c r="AU633865" s="31"/>
    </row>
    <row r="633897" spans="47:47">
      <c r="AU633897" s="31"/>
    </row>
    <row r="633929" spans="47:47">
      <c r="AU633929" s="31"/>
    </row>
    <row r="633961" spans="47:47">
      <c r="AU633961" s="31"/>
    </row>
    <row r="633993" spans="47:47">
      <c r="AU633993" s="31"/>
    </row>
    <row r="634025" spans="47:47">
      <c r="AU634025" s="31"/>
    </row>
    <row r="634057" spans="47:47">
      <c r="AU634057" s="31"/>
    </row>
    <row r="634089" spans="47:47">
      <c r="AU634089" s="31"/>
    </row>
    <row r="634121" spans="47:47">
      <c r="AU634121" s="31"/>
    </row>
    <row r="634153" spans="47:47">
      <c r="AU634153" s="31"/>
    </row>
    <row r="634185" spans="47:47">
      <c r="AU634185" s="31"/>
    </row>
    <row r="634217" spans="47:47">
      <c r="AU634217" s="31"/>
    </row>
    <row r="634249" spans="47:47">
      <c r="AU634249" s="31"/>
    </row>
    <row r="634281" spans="47:47">
      <c r="AU634281" s="31"/>
    </row>
    <row r="634313" spans="47:47">
      <c r="AU634313" s="31"/>
    </row>
    <row r="634345" spans="47:47">
      <c r="AU634345" s="31"/>
    </row>
    <row r="634377" spans="47:47">
      <c r="AU634377" s="31"/>
    </row>
    <row r="634409" spans="47:47">
      <c r="AU634409" s="31"/>
    </row>
    <row r="634441" spans="47:47">
      <c r="AU634441" s="31"/>
    </row>
    <row r="634473" spans="47:47">
      <c r="AU634473" s="31"/>
    </row>
    <row r="634505" spans="47:47">
      <c r="AU634505" s="31"/>
    </row>
    <row r="634537" spans="47:47">
      <c r="AU634537" s="31"/>
    </row>
    <row r="634569" spans="47:47">
      <c r="AU634569" s="31"/>
    </row>
    <row r="634601" spans="47:47">
      <c r="AU634601" s="31"/>
    </row>
    <row r="634633" spans="47:47">
      <c r="AU634633" s="31"/>
    </row>
    <row r="634665" spans="47:47">
      <c r="AU634665" s="31"/>
    </row>
    <row r="634697" spans="47:47">
      <c r="AU634697" s="31"/>
    </row>
    <row r="634729" spans="47:47">
      <c r="AU634729" s="31"/>
    </row>
    <row r="634761" spans="47:47">
      <c r="AU634761" s="31"/>
    </row>
    <row r="634793" spans="47:47">
      <c r="AU634793" s="31"/>
    </row>
    <row r="634825" spans="47:47">
      <c r="AU634825" s="31"/>
    </row>
    <row r="634857" spans="47:47">
      <c r="AU634857" s="31"/>
    </row>
    <row r="634889" spans="47:47">
      <c r="AU634889" s="31"/>
    </row>
    <row r="634921" spans="47:47">
      <c r="AU634921" s="31"/>
    </row>
    <row r="634953" spans="47:47">
      <c r="AU634953" s="31"/>
    </row>
    <row r="634985" spans="47:47">
      <c r="AU634985" s="31"/>
    </row>
    <row r="635017" spans="47:47">
      <c r="AU635017" s="31"/>
    </row>
    <row r="635049" spans="47:47">
      <c r="AU635049" s="31"/>
    </row>
    <row r="635081" spans="47:47">
      <c r="AU635081" s="31"/>
    </row>
    <row r="635113" spans="47:47">
      <c r="AU635113" s="31"/>
    </row>
    <row r="635145" spans="47:47">
      <c r="AU635145" s="31"/>
    </row>
    <row r="635177" spans="47:47">
      <c r="AU635177" s="31"/>
    </row>
    <row r="635209" spans="47:47">
      <c r="AU635209" s="31"/>
    </row>
    <row r="635241" spans="47:47">
      <c r="AU635241" s="31"/>
    </row>
    <row r="635273" spans="47:47">
      <c r="AU635273" s="31"/>
    </row>
    <row r="635305" spans="47:47">
      <c r="AU635305" s="31"/>
    </row>
    <row r="635337" spans="47:47">
      <c r="AU635337" s="31"/>
    </row>
    <row r="635369" spans="47:47">
      <c r="AU635369" s="31"/>
    </row>
    <row r="635401" spans="47:47">
      <c r="AU635401" s="31"/>
    </row>
    <row r="635433" spans="47:47">
      <c r="AU635433" s="31"/>
    </row>
    <row r="635465" spans="47:47">
      <c r="AU635465" s="31"/>
    </row>
    <row r="635497" spans="47:47">
      <c r="AU635497" s="31"/>
    </row>
    <row r="635529" spans="47:47">
      <c r="AU635529" s="31"/>
    </row>
    <row r="635561" spans="47:47">
      <c r="AU635561" s="31"/>
    </row>
    <row r="635593" spans="47:47">
      <c r="AU635593" s="31"/>
    </row>
    <row r="635625" spans="47:47">
      <c r="AU635625" s="31"/>
    </row>
    <row r="635657" spans="47:47">
      <c r="AU635657" s="31"/>
    </row>
    <row r="635689" spans="47:47">
      <c r="AU635689" s="31"/>
    </row>
    <row r="635721" spans="47:47">
      <c r="AU635721" s="31"/>
    </row>
    <row r="635753" spans="47:47">
      <c r="AU635753" s="31"/>
    </row>
    <row r="635785" spans="47:47">
      <c r="AU635785" s="31"/>
    </row>
    <row r="635817" spans="47:47">
      <c r="AU635817" s="31"/>
    </row>
    <row r="635849" spans="47:47">
      <c r="AU635849" s="31"/>
    </row>
    <row r="635881" spans="47:47">
      <c r="AU635881" s="31"/>
    </row>
    <row r="635913" spans="47:47">
      <c r="AU635913" s="31"/>
    </row>
    <row r="635945" spans="47:47">
      <c r="AU635945" s="31"/>
    </row>
    <row r="635977" spans="47:47">
      <c r="AU635977" s="31"/>
    </row>
    <row r="636009" spans="47:47">
      <c r="AU636009" s="31"/>
    </row>
    <row r="636041" spans="47:47">
      <c r="AU636041" s="31"/>
    </row>
    <row r="636073" spans="47:47">
      <c r="AU636073" s="31"/>
    </row>
    <row r="636105" spans="47:47">
      <c r="AU636105" s="31"/>
    </row>
    <row r="636137" spans="47:47">
      <c r="AU636137" s="31"/>
    </row>
    <row r="636169" spans="47:47">
      <c r="AU636169" s="31"/>
    </row>
    <row r="636201" spans="47:47">
      <c r="AU636201" s="31"/>
    </row>
    <row r="636233" spans="47:47">
      <c r="AU636233" s="31"/>
    </row>
    <row r="636265" spans="47:47">
      <c r="AU636265" s="31"/>
    </row>
    <row r="636297" spans="47:47">
      <c r="AU636297" s="31"/>
    </row>
    <row r="636329" spans="47:47">
      <c r="AU636329" s="31"/>
    </row>
    <row r="636361" spans="47:47">
      <c r="AU636361" s="31"/>
    </row>
    <row r="636393" spans="47:47">
      <c r="AU636393" s="31"/>
    </row>
    <row r="636425" spans="47:47">
      <c r="AU636425" s="31"/>
    </row>
    <row r="636457" spans="47:47">
      <c r="AU636457" s="31"/>
    </row>
    <row r="636489" spans="47:47">
      <c r="AU636489" s="31"/>
    </row>
    <row r="636521" spans="47:47">
      <c r="AU636521" s="31"/>
    </row>
    <row r="636553" spans="47:47">
      <c r="AU636553" s="31"/>
    </row>
    <row r="636585" spans="47:47">
      <c r="AU636585" s="31"/>
    </row>
    <row r="636617" spans="47:47">
      <c r="AU636617" s="31"/>
    </row>
    <row r="636649" spans="47:47">
      <c r="AU636649" s="31"/>
    </row>
    <row r="636681" spans="47:47">
      <c r="AU636681" s="31"/>
    </row>
    <row r="636713" spans="47:47">
      <c r="AU636713" s="31"/>
    </row>
    <row r="636745" spans="47:47">
      <c r="AU636745" s="31"/>
    </row>
    <row r="636777" spans="47:47">
      <c r="AU636777" s="31"/>
    </row>
    <row r="636809" spans="47:47">
      <c r="AU636809" s="31"/>
    </row>
    <row r="636841" spans="47:47">
      <c r="AU636841" s="31"/>
    </row>
    <row r="636873" spans="47:47">
      <c r="AU636873" s="31"/>
    </row>
    <row r="636905" spans="47:47">
      <c r="AU636905" s="31"/>
    </row>
    <row r="636937" spans="47:47">
      <c r="AU636937" s="31"/>
    </row>
    <row r="636969" spans="47:47">
      <c r="AU636969" s="31"/>
    </row>
    <row r="637001" spans="47:47">
      <c r="AU637001" s="31"/>
    </row>
    <row r="637033" spans="47:47">
      <c r="AU637033" s="31"/>
    </row>
    <row r="637065" spans="47:47">
      <c r="AU637065" s="31"/>
    </row>
    <row r="637097" spans="47:47">
      <c r="AU637097" s="31"/>
    </row>
    <row r="637129" spans="47:47">
      <c r="AU637129" s="31"/>
    </row>
    <row r="637161" spans="47:47">
      <c r="AU637161" s="31"/>
    </row>
    <row r="637193" spans="47:47">
      <c r="AU637193" s="31"/>
    </row>
    <row r="637225" spans="47:47">
      <c r="AU637225" s="31"/>
    </row>
    <row r="637257" spans="47:47">
      <c r="AU637257" s="31"/>
    </row>
    <row r="637289" spans="47:47">
      <c r="AU637289" s="31"/>
    </row>
    <row r="637321" spans="47:47">
      <c r="AU637321" s="31"/>
    </row>
    <row r="637353" spans="47:47">
      <c r="AU637353" s="31"/>
    </row>
    <row r="637385" spans="47:47">
      <c r="AU637385" s="31"/>
    </row>
    <row r="637417" spans="47:47">
      <c r="AU637417" s="31"/>
    </row>
    <row r="637449" spans="47:47">
      <c r="AU637449" s="31"/>
    </row>
    <row r="637481" spans="47:47">
      <c r="AU637481" s="31"/>
    </row>
    <row r="637513" spans="47:47">
      <c r="AU637513" s="31"/>
    </row>
    <row r="637545" spans="47:47">
      <c r="AU637545" s="31"/>
    </row>
    <row r="637577" spans="47:47">
      <c r="AU637577" s="31"/>
    </row>
    <row r="637609" spans="47:47">
      <c r="AU637609" s="31"/>
    </row>
    <row r="637641" spans="47:47">
      <c r="AU637641" s="31"/>
    </row>
    <row r="637673" spans="47:47">
      <c r="AU637673" s="31"/>
    </row>
    <row r="637705" spans="47:47">
      <c r="AU637705" s="31"/>
    </row>
    <row r="637737" spans="47:47">
      <c r="AU637737" s="31"/>
    </row>
    <row r="637769" spans="47:47">
      <c r="AU637769" s="31"/>
    </row>
    <row r="637801" spans="47:47">
      <c r="AU637801" s="31"/>
    </row>
    <row r="637833" spans="47:47">
      <c r="AU637833" s="31"/>
    </row>
    <row r="637865" spans="47:47">
      <c r="AU637865" s="31"/>
    </row>
    <row r="637897" spans="47:47">
      <c r="AU637897" s="31"/>
    </row>
    <row r="637929" spans="47:47">
      <c r="AU637929" s="31"/>
    </row>
    <row r="637961" spans="47:47">
      <c r="AU637961" s="31"/>
    </row>
    <row r="637993" spans="47:47">
      <c r="AU637993" s="31"/>
    </row>
    <row r="638025" spans="47:47">
      <c r="AU638025" s="31"/>
    </row>
    <row r="638057" spans="47:47">
      <c r="AU638057" s="31"/>
    </row>
    <row r="638089" spans="47:47">
      <c r="AU638089" s="31"/>
    </row>
    <row r="638121" spans="47:47">
      <c r="AU638121" s="31"/>
    </row>
    <row r="638153" spans="47:47">
      <c r="AU638153" s="31"/>
    </row>
    <row r="638185" spans="47:47">
      <c r="AU638185" s="31"/>
    </row>
    <row r="638217" spans="47:47">
      <c r="AU638217" s="31"/>
    </row>
    <row r="638249" spans="47:47">
      <c r="AU638249" s="31"/>
    </row>
    <row r="638281" spans="47:47">
      <c r="AU638281" s="31"/>
    </row>
    <row r="638313" spans="47:47">
      <c r="AU638313" s="31"/>
    </row>
    <row r="638345" spans="47:47">
      <c r="AU638345" s="31"/>
    </row>
    <row r="638377" spans="47:47">
      <c r="AU638377" s="31"/>
    </row>
    <row r="638409" spans="47:47">
      <c r="AU638409" s="31"/>
    </row>
    <row r="638441" spans="47:47">
      <c r="AU638441" s="31"/>
    </row>
    <row r="638473" spans="47:47">
      <c r="AU638473" s="31"/>
    </row>
    <row r="638505" spans="47:47">
      <c r="AU638505" s="31"/>
    </row>
    <row r="638537" spans="47:47">
      <c r="AU638537" s="31"/>
    </row>
    <row r="638569" spans="47:47">
      <c r="AU638569" s="31"/>
    </row>
    <row r="638601" spans="47:47">
      <c r="AU638601" s="31"/>
    </row>
    <row r="638633" spans="47:47">
      <c r="AU638633" s="31"/>
    </row>
    <row r="638665" spans="47:47">
      <c r="AU638665" s="31"/>
    </row>
    <row r="638697" spans="47:47">
      <c r="AU638697" s="31"/>
    </row>
    <row r="638729" spans="47:47">
      <c r="AU638729" s="31"/>
    </row>
    <row r="638761" spans="47:47">
      <c r="AU638761" s="31"/>
    </row>
    <row r="638793" spans="47:47">
      <c r="AU638793" s="31"/>
    </row>
    <row r="638825" spans="47:47">
      <c r="AU638825" s="31"/>
    </row>
    <row r="638857" spans="47:47">
      <c r="AU638857" s="31"/>
    </row>
    <row r="638889" spans="47:47">
      <c r="AU638889" s="31"/>
    </row>
    <row r="638921" spans="47:47">
      <c r="AU638921" s="31"/>
    </row>
    <row r="638953" spans="47:47">
      <c r="AU638953" s="31"/>
    </row>
    <row r="638985" spans="47:47">
      <c r="AU638985" s="31"/>
    </row>
    <row r="639017" spans="47:47">
      <c r="AU639017" s="31"/>
    </row>
    <row r="639049" spans="47:47">
      <c r="AU639049" s="31"/>
    </row>
    <row r="639081" spans="47:47">
      <c r="AU639081" s="31"/>
    </row>
    <row r="639113" spans="47:47">
      <c r="AU639113" s="31"/>
    </row>
    <row r="639145" spans="47:47">
      <c r="AU639145" s="31"/>
    </row>
    <row r="639177" spans="47:47">
      <c r="AU639177" s="31"/>
    </row>
    <row r="639209" spans="47:47">
      <c r="AU639209" s="31"/>
    </row>
    <row r="639241" spans="47:47">
      <c r="AU639241" s="31"/>
    </row>
    <row r="639273" spans="47:47">
      <c r="AU639273" s="31"/>
    </row>
    <row r="639305" spans="47:47">
      <c r="AU639305" s="31"/>
    </row>
    <row r="639337" spans="47:47">
      <c r="AU639337" s="31"/>
    </row>
    <row r="639369" spans="47:47">
      <c r="AU639369" s="31"/>
    </row>
    <row r="639401" spans="47:47">
      <c r="AU639401" s="31"/>
    </row>
    <row r="639433" spans="47:47">
      <c r="AU639433" s="31"/>
    </row>
    <row r="639465" spans="47:47">
      <c r="AU639465" s="31"/>
    </row>
    <row r="639497" spans="47:47">
      <c r="AU639497" s="31"/>
    </row>
    <row r="639529" spans="47:47">
      <c r="AU639529" s="31"/>
    </row>
    <row r="639561" spans="47:47">
      <c r="AU639561" s="31"/>
    </row>
    <row r="639593" spans="47:47">
      <c r="AU639593" s="31"/>
    </row>
    <row r="639625" spans="47:47">
      <c r="AU639625" s="31"/>
    </row>
    <row r="639657" spans="47:47">
      <c r="AU639657" s="31"/>
    </row>
    <row r="639689" spans="47:47">
      <c r="AU639689" s="31"/>
    </row>
    <row r="639721" spans="47:47">
      <c r="AU639721" s="31"/>
    </row>
    <row r="639753" spans="47:47">
      <c r="AU639753" s="31"/>
    </row>
    <row r="639785" spans="47:47">
      <c r="AU639785" s="31"/>
    </row>
    <row r="639817" spans="47:47">
      <c r="AU639817" s="31"/>
    </row>
    <row r="639849" spans="47:47">
      <c r="AU639849" s="31"/>
    </row>
    <row r="639881" spans="47:47">
      <c r="AU639881" s="31"/>
    </row>
    <row r="639913" spans="47:47">
      <c r="AU639913" s="31"/>
    </row>
    <row r="639945" spans="47:47">
      <c r="AU639945" s="31"/>
    </row>
    <row r="639977" spans="47:47">
      <c r="AU639977" s="31"/>
    </row>
    <row r="640009" spans="47:47">
      <c r="AU640009" s="31"/>
    </row>
    <row r="640041" spans="47:47">
      <c r="AU640041" s="31"/>
    </row>
    <row r="640073" spans="47:47">
      <c r="AU640073" s="31"/>
    </row>
    <row r="640105" spans="47:47">
      <c r="AU640105" s="31"/>
    </row>
    <row r="640137" spans="47:47">
      <c r="AU640137" s="31"/>
    </row>
    <row r="640169" spans="47:47">
      <c r="AU640169" s="31"/>
    </row>
    <row r="640201" spans="47:47">
      <c r="AU640201" s="31"/>
    </row>
    <row r="640233" spans="47:47">
      <c r="AU640233" s="31"/>
    </row>
    <row r="640265" spans="47:47">
      <c r="AU640265" s="31"/>
    </row>
    <row r="640297" spans="47:47">
      <c r="AU640297" s="31"/>
    </row>
    <row r="640329" spans="47:47">
      <c r="AU640329" s="31"/>
    </row>
    <row r="640361" spans="47:47">
      <c r="AU640361" s="31"/>
    </row>
    <row r="640393" spans="47:47">
      <c r="AU640393" s="31"/>
    </row>
    <row r="640425" spans="47:47">
      <c r="AU640425" s="31"/>
    </row>
    <row r="640457" spans="47:47">
      <c r="AU640457" s="31"/>
    </row>
    <row r="640489" spans="47:47">
      <c r="AU640489" s="31"/>
    </row>
    <row r="640521" spans="47:47">
      <c r="AU640521" s="31"/>
    </row>
    <row r="640553" spans="47:47">
      <c r="AU640553" s="31"/>
    </row>
    <row r="640585" spans="47:47">
      <c r="AU640585" s="31"/>
    </row>
    <row r="640617" spans="47:47">
      <c r="AU640617" s="31"/>
    </row>
    <row r="640649" spans="47:47">
      <c r="AU640649" s="31"/>
    </row>
    <row r="640681" spans="47:47">
      <c r="AU640681" s="31"/>
    </row>
    <row r="640713" spans="47:47">
      <c r="AU640713" s="31"/>
    </row>
    <row r="640745" spans="47:47">
      <c r="AU640745" s="31"/>
    </row>
    <row r="640777" spans="47:47">
      <c r="AU640777" s="31"/>
    </row>
    <row r="640809" spans="47:47">
      <c r="AU640809" s="31"/>
    </row>
    <row r="640841" spans="47:47">
      <c r="AU640841" s="31"/>
    </row>
    <row r="640873" spans="47:47">
      <c r="AU640873" s="31"/>
    </row>
    <row r="640905" spans="47:47">
      <c r="AU640905" s="31"/>
    </row>
    <row r="640937" spans="47:47">
      <c r="AU640937" s="31"/>
    </row>
    <row r="640969" spans="47:47">
      <c r="AU640969" s="31"/>
    </row>
    <row r="641001" spans="47:47">
      <c r="AU641001" s="31"/>
    </row>
    <row r="641033" spans="47:47">
      <c r="AU641033" s="31"/>
    </row>
    <row r="641065" spans="47:47">
      <c r="AU641065" s="31"/>
    </row>
    <row r="641097" spans="47:47">
      <c r="AU641097" s="31"/>
    </row>
    <row r="641129" spans="47:47">
      <c r="AU641129" s="31"/>
    </row>
    <row r="641161" spans="47:47">
      <c r="AU641161" s="31"/>
    </row>
    <row r="641193" spans="47:47">
      <c r="AU641193" s="31"/>
    </row>
    <row r="641225" spans="47:47">
      <c r="AU641225" s="31"/>
    </row>
    <row r="641257" spans="47:47">
      <c r="AU641257" s="31"/>
    </row>
    <row r="641289" spans="47:47">
      <c r="AU641289" s="31"/>
    </row>
    <row r="641321" spans="47:47">
      <c r="AU641321" s="31"/>
    </row>
    <row r="641353" spans="47:47">
      <c r="AU641353" s="31"/>
    </row>
    <row r="641385" spans="47:47">
      <c r="AU641385" s="31"/>
    </row>
    <row r="641417" spans="47:47">
      <c r="AU641417" s="31"/>
    </row>
    <row r="641449" spans="47:47">
      <c r="AU641449" s="31"/>
    </row>
    <row r="641481" spans="47:47">
      <c r="AU641481" s="31"/>
    </row>
    <row r="641513" spans="47:47">
      <c r="AU641513" s="31"/>
    </row>
    <row r="641545" spans="47:47">
      <c r="AU641545" s="31"/>
    </row>
    <row r="641577" spans="47:47">
      <c r="AU641577" s="31"/>
    </row>
    <row r="641609" spans="47:47">
      <c r="AU641609" s="31"/>
    </row>
    <row r="641641" spans="47:47">
      <c r="AU641641" s="31"/>
    </row>
    <row r="641673" spans="47:47">
      <c r="AU641673" s="31"/>
    </row>
    <row r="641705" spans="47:47">
      <c r="AU641705" s="31"/>
    </row>
    <row r="641737" spans="47:47">
      <c r="AU641737" s="31"/>
    </row>
    <row r="641769" spans="47:47">
      <c r="AU641769" s="31"/>
    </row>
    <row r="641801" spans="47:47">
      <c r="AU641801" s="31"/>
    </row>
    <row r="641833" spans="47:47">
      <c r="AU641833" s="31"/>
    </row>
    <row r="641865" spans="47:47">
      <c r="AU641865" s="31"/>
    </row>
    <row r="641897" spans="47:47">
      <c r="AU641897" s="31"/>
    </row>
    <row r="641929" spans="47:47">
      <c r="AU641929" s="31"/>
    </row>
    <row r="641961" spans="47:47">
      <c r="AU641961" s="31"/>
    </row>
    <row r="641993" spans="47:47">
      <c r="AU641993" s="31"/>
    </row>
    <row r="642025" spans="47:47">
      <c r="AU642025" s="31"/>
    </row>
    <row r="642057" spans="47:47">
      <c r="AU642057" s="31"/>
    </row>
    <row r="642089" spans="47:47">
      <c r="AU642089" s="31"/>
    </row>
    <row r="642121" spans="47:47">
      <c r="AU642121" s="31"/>
    </row>
    <row r="642153" spans="47:47">
      <c r="AU642153" s="31"/>
    </row>
    <row r="642185" spans="47:47">
      <c r="AU642185" s="31"/>
    </row>
    <row r="642217" spans="47:47">
      <c r="AU642217" s="31"/>
    </row>
    <row r="642249" spans="47:47">
      <c r="AU642249" s="31"/>
    </row>
    <row r="642281" spans="47:47">
      <c r="AU642281" s="31"/>
    </row>
    <row r="642313" spans="47:47">
      <c r="AU642313" s="31"/>
    </row>
    <row r="642345" spans="47:47">
      <c r="AU642345" s="31"/>
    </row>
    <row r="642377" spans="47:47">
      <c r="AU642377" s="31"/>
    </row>
    <row r="642409" spans="47:47">
      <c r="AU642409" s="31"/>
    </row>
    <row r="642441" spans="47:47">
      <c r="AU642441" s="31"/>
    </row>
    <row r="642473" spans="47:47">
      <c r="AU642473" s="31"/>
    </row>
    <row r="642505" spans="47:47">
      <c r="AU642505" s="31"/>
    </row>
    <row r="642537" spans="47:47">
      <c r="AU642537" s="31"/>
    </row>
    <row r="642569" spans="47:47">
      <c r="AU642569" s="31"/>
    </row>
    <row r="642601" spans="47:47">
      <c r="AU642601" s="31"/>
    </row>
    <row r="642633" spans="47:47">
      <c r="AU642633" s="31"/>
    </row>
    <row r="642665" spans="47:47">
      <c r="AU642665" s="31"/>
    </row>
    <row r="642697" spans="47:47">
      <c r="AU642697" s="31"/>
    </row>
    <row r="642729" spans="47:47">
      <c r="AU642729" s="31"/>
    </row>
    <row r="642761" spans="47:47">
      <c r="AU642761" s="31"/>
    </row>
    <row r="642793" spans="47:47">
      <c r="AU642793" s="31"/>
    </row>
    <row r="642825" spans="47:47">
      <c r="AU642825" s="31"/>
    </row>
    <row r="642857" spans="47:47">
      <c r="AU642857" s="31"/>
    </row>
    <row r="642889" spans="47:47">
      <c r="AU642889" s="31"/>
    </row>
    <row r="642921" spans="47:47">
      <c r="AU642921" s="31"/>
    </row>
    <row r="642953" spans="47:47">
      <c r="AU642953" s="31"/>
    </row>
    <row r="642985" spans="47:47">
      <c r="AU642985" s="31"/>
    </row>
    <row r="643017" spans="47:47">
      <c r="AU643017" s="31"/>
    </row>
    <row r="643049" spans="47:47">
      <c r="AU643049" s="31"/>
    </row>
    <row r="643081" spans="47:47">
      <c r="AU643081" s="31"/>
    </row>
    <row r="643113" spans="47:47">
      <c r="AU643113" s="31"/>
    </row>
    <row r="643145" spans="47:47">
      <c r="AU643145" s="31"/>
    </row>
    <row r="643177" spans="47:47">
      <c r="AU643177" s="31"/>
    </row>
    <row r="643209" spans="47:47">
      <c r="AU643209" s="31"/>
    </row>
    <row r="643241" spans="47:47">
      <c r="AU643241" s="31"/>
    </row>
    <row r="643273" spans="47:47">
      <c r="AU643273" s="31"/>
    </row>
    <row r="643305" spans="47:47">
      <c r="AU643305" s="31"/>
    </row>
    <row r="643337" spans="47:47">
      <c r="AU643337" s="31"/>
    </row>
    <row r="643369" spans="47:47">
      <c r="AU643369" s="31"/>
    </row>
    <row r="643401" spans="47:47">
      <c r="AU643401" s="31"/>
    </row>
    <row r="643433" spans="47:47">
      <c r="AU643433" s="31"/>
    </row>
    <row r="643465" spans="47:47">
      <c r="AU643465" s="31"/>
    </row>
    <row r="643497" spans="47:47">
      <c r="AU643497" s="31"/>
    </row>
    <row r="643529" spans="47:47">
      <c r="AU643529" s="31"/>
    </row>
    <row r="643561" spans="47:47">
      <c r="AU643561" s="31"/>
    </row>
    <row r="643593" spans="47:47">
      <c r="AU643593" s="31"/>
    </row>
    <row r="643625" spans="47:47">
      <c r="AU643625" s="31"/>
    </row>
    <row r="643657" spans="47:47">
      <c r="AU643657" s="31"/>
    </row>
    <row r="643689" spans="47:47">
      <c r="AU643689" s="31"/>
    </row>
    <row r="643721" spans="47:47">
      <c r="AU643721" s="31"/>
    </row>
    <row r="643753" spans="47:47">
      <c r="AU643753" s="31"/>
    </row>
    <row r="643785" spans="47:47">
      <c r="AU643785" s="31"/>
    </row>
    <row r="643817" spans="47:47">
      <c r="AU643817" s="31"/>
    </row>
    <row r="643849" spans="47:47">
      <c r="AU643849" s="31"/>
    </row>
    <row r="643881" spans="47:47">
      <c r="AU643881" s="31"/>
    </row>
    <row r="643913" spans="47:47">
      <c r="AU643913" s="31"/>
    </row>
    <row r="643945" spans="47:47">
      <c r="AU643945" s="31"/>
    </row>
    <row r="643977" spans="47:47">
      <c r="AU643977" s="31"/>
    </row>
    <row r="644009" spans="47:47">
      <c r="AU644009" s="31"/>
    </row>
    <row r="644041" spans="47:47">
      <c r="AU644041" s="31"/>
    </row>
    <row r="644073" spans="47:47">
      <c r="AU644073" s="31"/>
    </row>
    <row r="644105" spans="47:47">
      <c r="AU644105" s="31"/>
    </row>
    <row r="644137" spans="47:47">
      <c r="AU644137" s="31"/>
    </row>
    <row r="644169" spans="47:47">
      <c r="AU644169" s="31"/>
    </row>
    <row r="644201" spans="47:47">
      <c r="AU644201" s="31"/>
    </row>
    <row r="644233" spans="47:47">
      <c r="AU644233" s="31"/>
    </row>
    <row r="644265" spans="47:47">
      <c r="AU644265" s="31"/>
    </row>
    <row r="644297" spans="47:47">
      <c r="AU644297" s="31"/>
    </row>
    <row r="644329" spans="47:47">
      <c r="AU644329" s="31"/>
    </row>
    <row r="644361" spans="47:47">
      <c r="AU644361" s="31"/>
    </row>
    <row r="644393" spans="47:47">
      <c r="AU644393" s="31"/>
    </row>
    <row r="644425" spans="47:47">
      <c r="AU644425" s="31"/>
    </row>
    <row r="644457" spans="47:47">
      <c r="AU644457" s="31"/>
    </row>
    <row r="644489" spans="47:47">
      <c r="AU644489" s="31"/>
    </row>
    <row r="644521" spans="47:47">
      <c r="AU644521" s="31"/>
    </row>
    <row r="644553" spans="47:47">
      <c r="AU644553" s="31"/>
    </row>
    <row r="644585" spans="47:47">
      <c r="AU644585" s="31"/>
    </row>
    <row r="644617" spans="47:47">
      <c r="AU644617" s="31"/>
    </row>
    <row r="644649" spans="47:47">
      <c r="AU644649" s="31"/>
    </row>
    <row r="644681" spans="47:47">
      <c r="AU644681" s="31"/>
    </row>
    <row r="644713" spans="47:47">
      <c r="AU644713" s="31"/>
    </row>
    <row r="644745" spans="47:47">
      <c r="AU644745" s="31"/>
    </row>
    <row r="644777" spans="47:47">
      <c r="AU644777" s="31"/>
    </row>
    <row r="644809" spans="47:47">
      <c r="AU644809" s="31"/>
    </row>
    <row r="644841" spans="47:47">
      <c r="AU644841" s="31"/>
    </row>
    <row r="644873" spans="47:47">
      <c r="AU644873" s="31"/>
    </row>
    <row r="644905" spans="47:47">
      <c r="AU644905" s="31"/>
    </row>
    <row r="644937" spans="47:47">
      <c r="AU644937" s="31"/>
    </row>
    <row r="644969" spans="47:47">
      <c r="AU644969" s="31"/>
    </row>
    <row r="645001" spans="47:47">
      <c r="AU645001" s="31"/>
    </row>
    <row r="645033" spans="47:47">
      <c r="AU645033" s="31"/>
    </row>
    <row r="645065" spans="47:47">
      <c r="AU645065" s="31"/>
    </row>
    <row r="645097" spans="47:47">
      <c r="AU645097" s="31"/>
    </row>
    <row r="645129" spans="47:47">
      <c r="AU645129" s="31"/>
    </row>
    <row r="645161" spans="47:47">
      <c r="AU645161" s="31"/>
    </row>
    <row r="645193" spans="47:47">
      <c r="AU645193" s="31"/>
    </row>
    <row r="645225" spans="47:47">
      <c r="AU645225" s="31"/>
    </row>
    <row r="645257" spans="47:47">
      <c r="AU645257" s="31"/>
    </row>
    <row r="645289" spans="47:47">
      <c r="AU645289" s="31"/>
    </row>
    <row r="645321" spans="47:47">
      <c r="AU645321" s="31"/>
    </row>
    <row r="645353" spans="47:47">
      <c r="AU645353" s="31"/>
    </row>
    <row r="645385" spans="47:47">
      <c r="AU645385" s="31"/>
    </row>
    <row r="645417" spans="47:47">
      <c r="AU645417" s="31"/>
    </row>
    <row r="645449" spans="47:47">
      <c r="AU645449" s="31"/>
    </row>
    <row r="645481" spans="47:47">
      <c r="AU645481" s="31"/>
    </row>
    <row r="645513" spans="47:47">
      <c r="AU645513" s="31"/>
    </row>
    <row r="645545" spans="47:47">
      <c r="AU645545" s="31"/>
    </row>
    <row r="645577" spans="47:47">
      <c r="AU645577" s="31"/>
    </row>
    <row r="645609" spans="47:47">
      <c r="AU645609" s="31"/>
    </row>
    <row r="645641" spans="47:47">
      <c r="AU645641" s="31"/>
    </row>
    <row r="645673" spans="47:47">
      <c r="AU645673" s="31"/>
    </row>
    <row r="645705" spans="47:47">
      <c r="AU645705" s="31"/>
    </row>
    <row r="645737" spans="47:47">
      <c r="AU645737" s="31"/>
    </row>
    <row r="645769" spans="47:47">
      <c r="AU645769" s="31"/>
    </row>
    <row r="645801" spans="47:47">
      <c r="AU645801" s="31"/>
    </row>
    <row r="645833" spans="47:47">
      <c r="AU645833" s="31"/>
    </row>
    <row r="645865" spans="47:47">
      <c r="AU645865" s="31"/>
    </row>
    <row r="645897" spans="47:47">
      <c r="AU645897" s="31"/>
    </row>
    <row r="645929" spans="47:47">
      <c r="AU645929" s="31"/>
    </row>
    <row r="645961" spans="47:47">
      <c r="AU645961" s="31"/>
    </row>
    <row r="645993" spans="47:47">
      <c r="AU645993" s="31"/>
    </row>
    <row r="646025" spans="47:47">
      <c r="AU646025" s="31"/>
    </row>
    <row r="646057" spans="47:47">
      <c r="AU646057" s="31"/>
    </row>
    <row r="646089" spans="47:47">
      <c r="AU646089" s="31"/>
    </row>
    <row r="646121" spans="47:47">
      <c r="AU646121" s="31"/>
    </row>
    <row r="646153" spans="47:47">
      <c r="AU646153" s="31"/>
    </row>
    <row r="646185" spans="47:47">
      <c r="AU646185" s="31"/>
    </row>
    <row r="646217" spans="47:47">
      <c r="AU646217" s="31"/>
    </row>
    <row r="646249" spans="47:47">
      <c r="AU646249" s="31"/>
    </row>
    <row r="646281" spans="47:47">
      <c r="AU646281" s="31"/>
    </row>
    <row r="646313" spans="47:47">
      <c r="AU646313" s="31"/>
    </row>
    <row r="646345" spans="47:47">
      <c r="AU646345" s="31"/>
    </row>
    <row r="646377" spans="47:47">
      <c r="AU646377" s="31"/>
    </row>
    <row r="646409" spans="47:47">
      <c r="AU646409" s="31"/>
    </row>
    <row r="646441" spans="47:47">
      <c r="AU646441" s="31"/>
    </row>
    <row r="646473" spans="47:47">
      <c r="AU646473" s="31"/>
    </row>
    <row r="646505" spans="47:47">
      <c r="AU646505" s="31"/>
    </row>
    <row r="646537" spans="47:47">
      <c r="AU646537" s="31"/>
    </row>
    <row r="646569" spans="47:47">
      <c r="AU646569" s="31"/>
    </row>
    <row r="646601" spans="47:47">
      <c r="AU646601" s="31"/>
    </row>
    <row r="646633" spans="47:47">
      <c r="AU646633" s="31"/>
    </row>
    <row r="646665" spans="47:47">
      <c r="AU646665" s="31"/>
    </row>
    <row r="646697" spans="47:47">
      <c r="AU646697" s="31"/>
    </row>
    <row r="646729" spans="47:47">
      <c r="AU646729" s="31"/>
    </row>
    <row r="646761" spans="47:47">
      <c r="AU646761" s="31"/>
    </row>
    <row r="646793" spans="47:47">
      <c r="AU646793" s="31"/>
    </row>
    <row r="646825" spans="47:47">
      <c r="AU646825" s="31"/>
    </row>
    <row r="646857" spans="47:47">
      <c r="AU646857" s="31"/>
    </row>
    <row r="646889" spans="47:47">
      <c r="AU646889" s="31"/>
    </row>
    <row r="646921" spans="47:47">
      <c r="AU646921" s="31"/>
    </row>
    <row r="646953" spans="47:47">
      <c r="AU646953" s="31"/>
    </row>
    <row r="646985" spans="47:47">
      <c r="AU646985" s="31"/>
    </row>
    <row r="647017" spans="47:47">
      <c r="AU647017" s="31"/>
    </row>
    <row r="647049" spans="47:47">
      <c r="AU647049" s="31"/>
    </row>
    <row r="647081" spans="47:47">
      <c r="AU647081" s="31"/>
    </row>
    <row r="647113" spans="47:47">
      <c r="AU647113" s="31"/>
    </row>
    <row r="647145" spans="47:47">
      <c r="AU647145" s="31"/>
    </row>
    <row r="647177" spans="47:47">
      <c r="AU647177" s="31"/>
    </row>
    <row r="647209" spans="47:47">
      <c r="AU647209" s="31"/>
    </row>
    <row r="647241" spans="47:47">
      <c r="AU647241" s="31"/>
    </row>
    <row r="647273" spans="47:47">
      <c r="AU647273" s="31"/>
    </row>
    <row r="647305" spans="47:47">
      <c r="AU647305" s="31"/>
    </row>
    <row r="647337" spans="47:47">
      <c r="AU647337" s="31"/>
    </row>
    <row r="647369" spans="47:47">
      <c r="AU647369" s="31"/>
    </row>
    <row r="647401" spans="47:47">
      <c r="AU647401" s="31"/>
    </row>
    <row r="647433" spans="47:47">
      <c r="AU647433" s="31"/>
    </row>
    <row r="647465" spans="47:47">
      <c r="AU647465" s="31"/>
    </row>
    <row r="647497" spans="47:47">
      <c r="AU647497" s="31"/>
    </row>
    <row r="647529" spans="47:47">
      <c r="AU647529" s="31"/>
    </row>
    <row r="647561" spans="47:47">
      <c r="AU647561" s="31"/>
    </row>
    <row r="647593" spans="47:47">
      <c r="AU647593" s="31"/>
    </row>
    <row r="647625" spans="47:47">
      <c r="AU647625" s="31"/>
    </row>
    <row r="647657" spans="47:47">
      <c r="AU647657" s="31"/>
    </row>
    <row r="647689" spans="47:47">
      <c r="AU647689" s="31"/>
    </row>
    <row r="647721" spans="47:47">
      <c r="AU647721" s="31"/>
    </row>
    <row r="647753" spans="47:47">
      <c r="AU647753" s="31"/>
    </row>
    <row r="647785" spans="47:47">
      <c r="AU647785" s="31"/>
    </row>
    <row r="647817" spans="47:47">
      <c r="AU647817" s="31"/>
    </row>
    <row r="647849" spans="47:47">
      <c r="AU647849" s="31"/>
    </row>
    <row r="647881" spans="47:47">
      <c r="AU647881" s="31"/>
    </row>
    <row r="647913" spans="47:47">
      <c r="AU647913" s="31"/>
    </row>
    <row r="647945" spans="47:47">
      <c r="AU647945" s="31"/>
    </row>
    <row r="647977" spans="47:47">
      <c r="AU647977" s="31"/>
    </row>
    <row r="648009" spans="47:47">
      <c r="AU648009" s="31"/>
    </row>
    <row r="648041" spans="47:47">
      <c r="AU648041" s="31"/>
    </row>
    <row r="648073" spans="47:47">
      <c r="AU648073" s="31"/>
    </row>
    <row r="648105" spans="47:47">
      <c r="AU648105" s="31"/>
    </row>
    <row r="648137" spans="47:47">
      <c r="AU648137" s="31"/>
    </row>
    <row r="648169" spans="47:47">
      <c r="AU648169" s="31"/>
    </row>
    <row r="648201" spans="47:47">
      <c r="AU648201" s="31"/>
    </row>
    <row r="648233" spans="47:47">
      <c r="AU648233" s="31"/>
    </row>
    <row r="648265" spans="47:47">
      <c r="AU648265" s="31"/>
    </row>
    <row r="648297" spans="47:47">
      <c r="AU648297" s="31"/>
    </row>
    <row r="648329" spans="47:47">
      <c r="AU648329" s="31"/>
    </row>
    <row r="648361" spans="47:47">
      <c r="AU648361" s="31"/>
    </row>
    <row r="648393" spans="47:47">
      <c r="AU648393" s="31"/>
    </row>
    <row r="648425" spans="47:47">
      <c r="AU648425" s="31"/>
    </row>
    <row r="648457" spans="47:47">
      <c r="AU648457" s="31"/>
    </row>
    <row r="648489" spans="47:47">
      <c r="AU648489" s="31"/>
    </row>
    <row r="648521" spans="47:47">
      <c r="AU648521" s="31"/>
    </row>
    <row r="648553" spans="47:47">
      <c r="AU648553" s="31"/>
    </row>
    <row r="648585" spans="47:47">
      <c r="AU648585" s="31"/>
    </row>
    <row r="648617" spans="47:47">
      <c r="AU648617" s="31"/>
    </row>
    <row r="648649" spans="47:47">
      <c r="AU648649" s="31"/>
    </row>
    <row r="648681" spans="47:47">
      <c r="AU648681" s="31"/>
    </row>
    <row r="648713" spans="47:47">
      <c r="AU648713" s="31"/>
    </row>
    <row r="648745" spans="47:47">
      <c r="AU648745" s="31"/>
    </row>
    <row r="648777" spans="47:47">
      <c r="AU648777" s="31"/>
    </row>
    <row r="648809" spans="47:47">
      <c r="AU648809" s="31"/>
    </row>
    <row r="648841" spans="47:47">
      <c r="AU648841" s="31"/>
    </row>
    <row r="648873" spans="47:47">
      <c r="AU648873" s="31"/>
    </row>
    <row r="648905" spans="47:47">
      <c r="AU648905" s="31"/>
    </row>
    <row r="648937" spans="47:47">
      <c r="AU648937" s="31"/>
    </row>
    <row r="648969" spans="47:47">
      <c r="AU648969" s="31"/>
    </row>
    <row r="649001" spans="47:47">
      <c r="AU649001" s="31"/>
    </row>
    <row r="649033" spans="47:47">
      <c r="AU649033" s="31"/>
    </row>
    <row r="649065" spans="47:47">
      <c r="AU649065" s="31"/>
    </row>
    <row r="649097" spans="47:47">
      <c r="AU649097" s="31"/>
    </row>
    <row r="649129" spans="47:47">
      <c r="AU649129" s="31"/>
    </row>
    <row r="649161" spans="47:47">
      <c r="AU649161" s="31"/>
    </row>
    <row r="649193" spans="47:47">
      <c r="AU649193" s="31"/>
    </row>
    <row r="649225" spans="47:47">
      <c r="AU649225" s="31"/>
    </row>
    <row r="649257" spans="47:47">
      <c r="AU649257" s="31"/>
    </row>
    <row r="649289" spans="47:47">
      <c r="AU649289" s="31"/>
    </row>
    <row r="649321" spans="47:47">
      <c r="AU649321" s="31"/>
    </row>
    <row r="649353" spans="47:47">
      <c r="AU649353" s="31"/>
    </row>
    <row r="649385" spans="47:47">
      <c r="AU649385" s="31"/>
    </row>
    <row r="649417" spans="47:47">
      <c r="AU649417" s="31"/>
    </row>
    <row r="649449" spans="47:47">
      <c r="AU649449" s="31"/>
    </row>
    <row r="649481" spans="47:47">
      <c r="AU649481" s="31"/>
    </row>
    <row r="649513" spans="47:47">
      <c r="AU649513" s="31"/>
    </row>
    <row r="649545" spans="47:47">
      <c r="AU649545" s="31"/>
    </row>
    <row r="649577" spans="47:47">
      <c r="AU649577" s="31"/>
    </row>
    <row r="649609" spans="47:47">
      <c r="AU649609" s="31"/>
    </row>
    <row r="649641" spans="47:47">
      <c r="AU649641" s="31"/>
    </row>
    <row r="649673" spans="47:47">
      <c r="AU649673" s="31"/>
    </row>
    <row r="649705" spans="47:47">
      <c r="AU649705" s="31"/>
    </row>
    <row r="649737" spans="47:47">
      <c r="AU649737" s="31"/>
    </row>
    <row r="649769" spans="47:47">
      <c r="AU649769" s="31"/>
    </row>
    <row r="649801" spans="47:47">
      <c r="AU649801" s="31"/>
    </row>
    <row r="649833" spans="47:47">
      <c r="AU649833" s="31"/>
    </row>
    <row r="649865" spans="47:47">
      <c r="AU649865" s="31"/>
    </row>
    <row r="649897" spans="47:47">
      <c r="AU649897" s="31"/>
    </row>
    <row r="649929" spans="47:47">
      <c r="AU649929" s="31"/>
    </row>
    <row r="649961" spans="47:47">
      <c r="AU649961" s="31"/>
    </row>
    <row r="649993" spans="47:47">
      <c r="AU649993" s="31"/>
    </row>
    <row r="650025" spans="47:47">
      <c r="AU650025" s="31"/>
    </row>
    <row r="650057" spans="47:47">
      <c r="AU650057" s="31"/>
    </row>
    <row r="650089" spans="47:47">
      <c r="AU650089" s="31"/>
    </row>
    <row r="650121" spans="47:47">
      <c r="AU650121" s="31"/>
    </row>
    <row r="650153" spans="47:47">
      <c r="AU650153" s="31"/>
    </row>
    <row r="650185" spans="47:47">
      <c r="AU650185" s="31"/>
    </row>
    <row r="650217" spans="47:47">
      <c r="AU650217" s="31"/>
    </row>
    <row r="650249" spans="47:47">
      <c r="AU650249" s="31"/>
    </row>
    <row r="650281" spans="47:47">
      <c r="AU650281" s="31"/>
    </row>
    <row r="650313" spans="47:47">
      <c r="AU650313" s="31"/>
    </row>
    <row r="650345" spans="47:47">
      <c r="AU650345" s="31"/>
    </row>
    <row r="650377" spans="47:47">
      <c r="AU650377" s="31"/>
    </row>
    <row r="650409" spans="47:47">
      <c r="AU650409" s="31"/>
    </row>
    <row r="650441" spans="47:47">
      <c r="AU650441" s="31"/>
    </row>
    <row r="650473" spans="47:47">
      <c r="AU650473" s="31"/>
    </row>
    <row r="650505" spans="47:47">
      <c r="AU650505" s="31"/>
    </row>
    <row r="650537" spans="47:47">
      <c r="AU650537" s="31"/>
    </row>
    <row r="650569" spans="47:47">
      <c r="AU650569" s="31"/>
    </row>
    <row r="650601" spans="47:47">
      <c r="AU650601" s="31"/>
    </row>
    <row r="650633" spans="47:47">
      <c r="AU650633" s="31"/>
    </row>
    <row r="650665" spans="47:47">
      <c r="AU650665" s="31"/>
    </row>
    <row r="650697" spans="47:47">
      <c r="AU650697" s="31"/>
    </row>
    <row r="650729" spans="47:47">
      <c r="AU650729" s="31"/>
    </row>
    <row r="650761" spans="47:47">
      <c r="AU650761" s="31"/>
    </row>
    <row r="650793" spans="47:47">
      <c r="AU650793" s="31"/>
    </row>
    <row r="650825" spans="47:47">
      <c r="AU650825" s="31"/>
    </row>
    <row r="650857" spans="47:47">
      <c r="AU650857" s="31"/>
    </row>
    <row r="650889" spans="47:47">
      <c r="AU650889" s="31"/>
    </row>
    <row r="650921" spans="47:47">
      <c r="AU650921" s="31"/>
    </row>
    <row r="650953" spans="47:47">
      <c r="AU650953" s="31"/>
    </row>
    <row r="650985" spans="47:47">
      <c r="AU650985" s="31"/>
    </row>
    <row r="651017" spans="47:47">
      <c r="AU651017" s="31"/>
    </row>
    <row r="651049" spans="47:47">
      <c r="AU651049" s="31"/>
    </row>
    <row r="651081" spans="47:47">
      <c r="AU651081" s="31"/>
    </row>
    <row r="651113" spans="47:47">
      <c r="AU651113" s="31"/>
    </row>
    <row r="651145" spans="47:47">
      <c r="AU651145" s="31"/>
    </row>
    <row r="651177" spans="47:47">
      <c r="AU651177" s="31"/>
    </row>
    <row r="651209" spans="47:47">
      <c r="AU651209" s="31"/>
    </row>
    <row r="651241" spans="47:47">
      <c r="AU651241" s="31"/>
    </row>
    <row r="651273" spans="47:47">
      <c r="AU651273" s="31"/>
    </row>
    <row r="651305" spans="47:47">
      <c r="AU651305" s="31"/>
    </row>
    <row r="651337" spans="47:47">
      <c r="AU651337" s="31"/>
    </row>
    <row r="651369" spans="47:47">
      <c r="AU651369" s="31"/>
    </row>
    <row r="651401" spans="47:47">
      <c r="AU651401" s="31"/>
    </row>
    <row r="651433" spans="47:47">
      <c r="AU651433" s="31"/>
    </row>
    <row r="651465" spans="47:47">
      <c r="AU651465" s="31"/>
    </row>
    <row r="651497" spans="47:47">
      <c r="AU651497" s="31"/>
    </row>
    <row r="651529" spans="47:47">
      <c r="AU651529" s="31"/>
    </row>
    <row r="651561" spans="47:47">
      <c r="AU651561" s="31"/>
    </row>
    <row r="651593" spans="47:47">
      <c r="AU651593" s="31"/>
    </row>
    <row r="651625" spans="47:47">
      <c r="AU651625" s="31"/>
    </row>
    <row r="651657" spans="47:47">
      <c r="AU651657" s="31"/>
    </row>
    <row r="651689" spans="47:47">
      <c r="AU651689" s="31"/>
    </row>
    <row r="651721" spans="47:47">
      <c r="AU651721" s="31"/>
    </row>
    <row r="651753" spans="47:47">
      <c r="AU651753" s="31"/>
    </row>
    <row r="651785" spans="47:47">
      <c r="AU651785" s="31"/>
    </row>
    <row r="651817" spans="47:47">
      <c r="AU651817" s="31"/>
    </row>
    <row r="651849" spans="47:47">
      <c r="AU651849" s="31"/>
    </row>
    <row r="651881" spans="47:47">
      <c r="AU651881" s="31"/>
    </row>
    <row r="651913" spans="47:47">
      <c r="AU651913" s="31"/>
    </row>
    <row r="651945" spans="47:47">
      <c r="AU651945" s="31"/>
    </row>
    <row r="651977" spans="47:47">
      <c r="AU651977" s="31"/>
    </row>
    <row r="652009" spans="47:47">
      <c r="AU652009" s="31"/>
    </row>
    <row r="652041" spans="47:47">
      <c r="AU652041" s="31"/>
    </row>
    <row r="652073" spans="47:47">
      <c r="AU652073" s="31"/>
    </row>
    <row r="652105" spans="47:47">
      <c r="AU652105" s="31"/>
    </row>
    <row r="652137" spans="47:47">
      <c r="AU652137" s="31"/>
    </row>
    <row r="652169" spans="47:47">
      <c r="AU652169" s="31"/>
    </row>
    <row r="652201" spans="47:47">
      <c r="AU652201" s="31"/>
    </row>
    <row r="652233" spans="47:47">
      <c r="AU652233" s="31"/>
    </row>
    <row r="652265" spans="47:47">
      <c r="AU652265" s="31"/>
    </row>
    <row r="652297" spans="47:47">
      <c r="AU652297" s="31"/>
    </row>
    <row r="652329" spans="47:47">
      <c r="AU652329" s="31"/>
    </row>
    <row r="652361" spans="47:47">
      <c r="AU652361" s="31"/>
    </row>
    <row r="652393" spans="47:47">
      <c r="AU652393" s="31"/>
    </row>
    <row r="652425" spans="47:47">
      <c r="AU652425" s="31"/>
    </row>
    <row r="652457" spans="47:47">
      <c r="AU652457" s="31"/>
    </row>
    <row r="652489" spans="47:47">
      <c r="AU652489" s="31"/>
    </row>
    <row r="652521" spans="47:47">
      <c r="AU652521" s="31"/>
    </row>
    <row r="652553" spans="47:47">
      <c r="AU652553" s="31"/>
    </row>
    <row r="652585" spans="47:47">
      <c r="AU652585" s="31"/>
    </row>
    <row r="652617" spans="47:47">
      <c r="AU652617" s="31"/>
    </row>
    <row r="652649" spans="47:47">
      <c r="AU652649" s="31"/>
    </row>
    <row r="652681" spans="47:47">
      <c r="AU652681" s="31"/>
    </row>
    <row r="652713" spans="47:47">
      <c r="AU652713" s="31"/>
    </row>
    <row r="652745" spans="47:47">
      <c r="AU652745" s="31"/>
    </row>
    <row r="652777" spans="47:47">
      <c r="AU652777" s="31"/>
    </row>
    <row r="652809" spans="47:47">
      <c r="AU652809" s="31"/>
    </row>
    <row r="652841" spans="47:47">
      <c r="AU652841" s="31"/>
    </row>
    <row r="652873" spans="47:47">
      <c r="AU652873" s="31"/>
    </row>
    <row r="652905" spans="47:47">
      <c r="AU652905" s="31"/>
    </row>
    <row r="652937" spans="47:47">
      <c r="AU652937" s="31"/>
    </row>
    <row r="652969" spans="47:47">
      <c r="AU652969" s="31"/>
    </row>
    <row r="653001" spans="47:47">
      <c r="AU653001" s="31"/>
    </row>
    <row r="653033" spans="47:47">
      <c r="AU653033" s="31"/>
    </row>
    <row r="653065" spans="47:47">
      <c r="AU653065" s="31"/>
    </row>
    <row r="653097" spans="47:47">
      <c r="AU653097" s="31"/>
    </row>
    <row r="653129" spans="47:47">
      <c r="AU653129" s="31"/>
    </row>
    <row r="653161" spans="47:47">
      <c r="AU653161" s="31"/>
    </row>
    <row r="653193" spans="47:47">
      <c r="AU653193" s="31"/>
    </row>
    <row r="653225" spans="47:47">
      <c r="AU653225" s="31"/>
    </row>
    <row r="653257" spans="47:47">
      <c r="AU653257" s="31"/>
    </row>
    <row r="653289" spans="47:47">
      <c r="AU653289" s="31"/>
    </row>
    <row r="653321" spans="47:47">
      <c r="AU653321" s="31"/>
    </row>
    <row r="653353" spans="47:47">
      <c r="AU653353" s="31"/>
    </row>
    <row r="653385" spans="47:47">
      <c r="AU653385" s="31"/>
    </row>
    <row r="653417" spans="47:47">
      <c r="AU653417" s="31"/>
    </row>
    <row r="653449" spans="47:47">
      <c r="AU653449" s="31"/>
    </row>
    <row r="653481" spans="47:47">
      <c r="AU653481" s="31"/>
    </row>
    <row r="653513" spans="47:47">
      <c r="AU653513" s="31"/>
    </row>
    <row r="653545" spans="47:47">
      <c r="AU653545" s="31"/>
    </row>
    <row r="653577" spans="47:47">
      <c r="AU653577" s="31"/>
    </row>
    <row r="653609" spans="47:47">
      <c r="AU653609" s="31"/>
    </row>
    <row r="653641" spans="47:47">
      <c r="AU653641" s="31"/>
    </row>
    <row r="653673" spans="47:47">
      <c r="AU653673" s="31"/>
    </row>
    <row r="653705" spans="47:47">
      <c r="AU653705" s="31"/>
    </row>
    <row r="653737" spans="47:47">
      <c r="AU653737" s="31"/>
    </row>
    <row r="653769" spans="47:47">
      <c r="AU653769" s="31"/>
    </row>
    <row r="653801" spans="47:47">
      <c r="AU653801" s="31"/>
    </row>
    <row r="653833" spans="47:47">
      <c r="AU653833" s="31"/>
    </row>
    <row r="653865" spans="47:47">
      <c r="AU653865" s="31"/>
    </row>
    <row r="653897" spans="47:47">
      <c r="AU653897" s="31"/>
    </row>
    <row r="653929" spans="47:47">
      <c r="AU653929" s="31"/>
    </row>
    <row r="653961" spans="47:47">
      <c r="AU653961" s="31"/>
    </row>
    <row r="653993" spans="47:47">
      <c r="AU653993" s="31"/>
    </row>
    <row r="654025" spans="47:47">
      <c r="AU654025" s="31"/>
    </row>
    <row r="654057" spans="47:47">
      <c r="AU654057" s="31"/>
    </row>
    <row r="654089" spans="47:47">
      <c r="AU654089" s="31"/>
    </row>
    <row r="654121" spans="47:47">
      <c r="AU654121" s="31"/>
    </row>
    <row r="654153" spans="47:47">
      <c r="AU654153" s="31"/>
    </row>
    <row r="654185" spans="47:47">
      <c r="AU654185" s="31"/>
    </row>
    <row r="654217" spans="47:47">
      <c r="AU654217" s="31"/>
    </row>
    <row r="654249" spans="47:47">
      <c r="AU654249" s="31"/>
    </row>
    <row r="654281" spans="47:47">
      <c r="AU654281" s="31"/>
    </row>
    <row r="654313" spans="47:47">
      <c r="AU654313" s="31"/>
    </row>
    <row r="654345" spans="47:47">
      <c r="AU654345" s="31"/>
    </row>
    <row r="654377" spans="47:47">
      <c r="AU654377" s="31"/>
    </row>
    <row r="654409" spans="47:47">
      <c r="AU654409" s="31"/>
    </row>
    <row r="654441" spans="47:47">
      <c r="AU654441" s="31"/>
    </row>
    <row r="654473" spans="47:47">
      <c r="AU654473" s="31"/>
    </row>
    <row r="654505" spans="47:47">
      <c r="AU654505" s="31"/>
    </row>
    <row r="654537" spans="47:47">
      <c r="AU654537" s="31"/>
    </row>
    <row r="654569" spans="47:47">
      <c r="AU654569" s="31"/>
    </row>
    <row r="654601" spans="47:47">
      <c r="AU654601" s="31"/>
    </row>
    <row r="654633" spans="47:47">
      <c r="AU654633" s="31"/>
    </row>
    <row r="654665" spans="47:47">
      <c r="AU654665" s="31"/>
    </row>
    <row r="654697" spans="47:47">
      <c r="AU654697" s="31"/>
    </row>
    <row r="654729" spans="47:47">
      <c r="AU654729" s="31"/>
    </row>
    <row r="654761" spans="47:47">
      <c r="AU654761" s="31"/>
    </row>
    <row r="654793" spans="47:47">
      <c r="AU654793" s="31"/>
    </row>
    <row r="654825" spans="47:47">
      <c r="AU654825" s="31"/>
    </row>
    <row r="654857" spans="47:47">
      <c r="AU654857" s="31"/>
    </row>
    <row r="654889" spans="47:47">
      <c r="AU654889" s="31"/>
    </row>
    <row r="654921" spans="47:47">
      <c r="AU654921" s="31"/>
    </row>
    <row r="654953" spans="47:47">
      <c r="AU654953" s="31"/>
    </row>
    <row r="654985" spans="47:47">
      <c r="AU654985" s="31"/>
    </row>
    <row r="655017" spans="47:47">
      <c r="AU655017" s="31"/>
    </row>
    <row r="655049" spans="47:47">
      <c r="AU655049" s="31"/>
    </row>
    <row r="655081" spans="47:47">
      <c r="AU655081" s="31"/>
    </row>
    <row r="655113" spans="47:47">
      <c r="AU655113" s="31"/>
    </row>
    <row r="655145" spans="47:47">
      <c r="AU655145" s="31"/>
    </row>
    <row r="655177" spans="47:47">
      <c r="AU655177" s="31"/>
    </row>
    <row r="655209" spans="47:47">
      <c r="AU655209" s="31"/>
    </row>
    <row r="655241" spans="47:47">
      <c r="AU655241" s="31"/>
    </row>
    <row r="655273" spans="47:47">
      <c r="AU655273" s="31"/>
    </row>
    <row r="655305" spans="47:47">
      <c r="AU655305" s="31"/>
    </row>
    <row r="655337" spans="47:47">
      <c r="AU655337" s="31"/>
    </row>
    <row r="655369" spans="47:47">
      <c r="AU655369" s="31"/>
    </row>
    <row r="655401" spans="47:47">
      <c r="AU655401" s="31"/>
    </row>
    <row r="655433" spans="47:47">
      <c r="AU655433" s="31"/>
    </row>
    <row r="655465" spans="47:47">
      <c r="AU655465" s="31"/>
    </row>
    <row r="655497" spans="47:47">
      <c r="AU655497" s="31"/>
    </row>
    <row r="655529" spans="47:47">
      <c r="AU655529" s="31"/>
    </row>
    <row r="655561" spans="47:47">
      <c r="AU655561" s="31"/>
    </row>
    <row r="655593" spans="47:47">
      <c r="AU655593" s="31"/>
    </row>
    <row r="655625" spans="47:47">
      <c r="AU655625" s="31"/>
    </row>
    <row r="655657" spans="47:47">
      <c r="AU655657" s="31"/>
    </row>
    <row r="655689" spans="47:47">
      <c r="AU655689" s="31"/>
    </row>
    <row r="655721" spans="47:47">
      <c r="AU655721" s="31"/>
    </row>
    <row r="655753" spans="47:47">
      <c r="AU655753" s="31"/>
    </row>
    <row r="655785" spans="47:47">
      <c r="AU655785" s="31"/>
    </row>
    <row r="655817" spans="47:47">
      <c r="AU655817" s="31"/>
    </row>
    <row r="655849" spans="47:47">
      <c r="AU655849" s="31"/>
    </row>
    <row r="655881" spans="47:47">
      <c r="AU655881" s="31"/>
    </row>
    <row r="655913" spans="47:47">
      <c r="AU655913" s="31"/>
    </row>
    <row r="655945" spans="47:47">
      <c r="AU655945" s="31"/>
    </row>
    <row r="655977" spans="47:47">
      <c r="AU655977" s="31"/>
    </row>
    <row r="656009" spans="47:47">
      <c r="AU656009" s="31"/>
    </row>
    <row r="656041" spans="47:47">
      <c r="AU656041" s="31"/>
    </row>
    <row r="656073" spans="47:47">
      <c r="AU656073" s="31"/>
    </row>
    <row r="656105" spans="47:47">
      <c r="AU656105" s="31"/>
    </row>
    <row r="656137" spans="47:47">
      <c r="AU656137" s="31"/>
    </row>
    <row r="656169" spans="47:47">
      <c r="AU656169" s="31"/>
    </row>
    <row r="656201" spans="47:47">
      <c r="AU656201" s="31"/>
    </row>
    <row r="656233" spans="47:47">
      <c r="AU656233" s="31"/>
    </row>
    <row r="656265" spans="47:47">
      <c r="AU656265" s="31"/>
    </row>
    <row r="656297" spans="47:47">
      <c r="AU656297" s="31"/>
    </row>
    <row r="656329" spans="47:47">
      <c r="AU656329" s="31"/>
    </row>
    <row r="656361" spans="47:47">
      <c r="AU656361" s="31"/>
    </row>
    <row r="656393" spans="47:47">
      <c r="AU656393" s="31"/>
    </row>
    <row r="656425" spans="47:47">
      <c r="AU656425" s="31"/>
    </row>
    <row r="656457" spans="47:47">
      <c r="AU656457" s="31"/>
    </row>
    <row r="656489" spans="47:47">
      <c r="AU656489" s="31"/>
    </row>
    <row r="656521" spans="47:47">
      <c r="AU656521" s="31"/>
    </row>
    <row r="656553" spans="47:47">
      <c r="AU656553" s="31"/>
    </row>
    <row r="656585" spans="47:47">
      <c r="AU656585" s="31"/>
    </row>
    <row r="656617" spans="47:47">
      <c r="AU656617" s="31"/>
    </row>
    <row r="656649" spans="47:47">
      <c r="AU656649" s="31"/>
    </row>
    <row r="656681" spans="47:47">
      <c r="AU656681" s="31"/>
    </row>
    <row r="656713" spans="47:47">
      <c r="AU656713" s="31"/>
    </row>
    <row r="656745" spans="47:47">
      <c r="AU656745" s="31"/>
    </row>
    <row r="656777" spans="47:47">
      <c r="AU656777" s="31"/>
    </row>
    <row r="656809" spans="47:47">
      <c r="AU656809" s="31"/>
    </row>
    <row r="656841" spans="47:47">
      <c r="AU656841" s="31"/>
    </row>
    <row r="656873" spans="47:47">
      <c r="AU656873" s="31"/>
    </row>
    <row r="656905" spans="47:47">
      <c r="AU656905" s="31"/>
    </row>
    <row r="656937" spans="47:47">
      <c r="AU656937" s="31"/>
    </row>
    <row r="656969" spans="47:47">
      <c r="AU656969" s="31"/>
    </row>
    <row r="657001" spans="47:47">
      <c r="AU657001" s="31"/>
    </row>
    <row r="657033" spans="47:47">
      <c r="AU657033" s="31"/>
    </row>
    <row r="657065" spans="47:47">
      <c r="AU657065" s="31"/>
    </row>
    <row r="657097" spans="47:47">
      <c r="AU657097" s="31"/>
    </row>
    <row r="657129" spans="47:47">
      <c r="AU657129" s="31"/>
    </row>
    <row r="657161" spans="47:47">
      <c r="AU657161" s="31"/>
    </row>
    <row r="657193" spans="47:47">
      <c r="AU657193" s="31"/>
    </row>
    <row r="657225" spans="47:47">
      <c r="AU657225" s="31"/>
    </row>
    <row r="657257" spans="47:47">
      <c r="AU657257" s="31"/>
    </row>
    <row r="657289" spans="47:47">
      <c r="AU657289" s="31"/>
    </row>
    <row r="657321" spans="47:47">
      <c r="AU657321" s="31"/>
    </row>
    <row r="657353" spans="47:47">
      <c r="AU657353" s="31"/>
    </row>
    <row r="657385" spans="47:47">
      <c r="AU657385" s="31"/>
    </row>
    <row r="657417" spans="47:47">
      <c r="AU657417" s="31"/>
    </row>
    <row r="657449" spans="47:47">
      <c r="AU657449" s="31"/>
    </row>
    <row r="657481" spans="47:47">
      <c r="AU657481" s="31"/>
    </row>
    <row r="657513" spans="47:47">
      <c r="AU657513" s="31"/>
    </row>
    <row r="657545" spans="47:47">
      <c r="AU657545" s="31"/>
    </row>
    <row r="657577" spans="47:47">
      <c r="AU657577" s="31"/>
    </row>
    <row r="657609" spans="47:47">
      <c r="AU657609" s="31"/>
    </row>
    <row r="657641" spans="47:47">
      <c r="AU657641" s="31"/>
    </row>
    <row r="657673" spans="47:47">
      <c r="AU657673" s="31"/>
    </row>
    <row r="657705" spans="47:47">
      <c r="AU657705" s="31"/>
    </row>
    <row r="657737" spans="47:47">
      <c r="AU657737" s="31"/>
    </row>
    <row r="657769" spans="47:47">
      <c r="AU657769" s="31"/>
    </row>
    <row r="657801" spans="47:47">
      <c r="AU657801" s="31"/>
    </row>
    <row r="657833" spans="47:47">
      <c r="AU657833" s="31"/>
    </row>
    <row r="657865" spans="47:47">
      <c r="AU657865" s="31"/>
    </row>
    <row r="657897" spans="47:47">
      <c r="AU657897" s="31"/>
    </row>
    <row r="657929" spans="47:47">
      <c r="AU657929" s="31"/>
    </row>
    <row r="657961" spans="47:47">
      <c r="AU657961" s="31"/>
    </row>
    <row r="657993" spans="47:47">
      <c r="AU657993" s="31"/>
    </row>
    <row r="658025" spans="47:47">
      <c r="AU658025" s="31"/>
    </row>
    <row r="658057" spans="47:47">
      <c r="AU658057" s="31"/>
    </row>
    <row r="658089" spans="47:47">
      <c r="AU658089" s="31"/>
    </row>
    <row r="658121" spans="47:47">
      <c r="AU658121" s="31"/>
    </row>
    <row r="658153" spans="47:47">
      <c r="AU658153" s="31"/>
    </row>
    <row r="658185" spans="47:47">
      <c r="AU658185" s="31"/>
    </row>
    <row r="658217" spans="47:47">
      <c r="AU658217" s="31"/>
    </row>
    <row r="658249" spans="47:47">
      <c r="AU658249" s="31"/>
    </row>
    <row r="658281" spans="47:47">
      <c r="AU658281" s="31"/>
    </row>
    <row r="658313" spans="47:47">
      <c r="AU658313" s="31"/>
    </row>
    <row r="658345" spans="47:47">
      <c r="AU658345" s="31"/>
    </row>
    <row r="658377" spans="47:47">
      <c r="AU658377" s="31"/>
    </row>
    <row r="658409" spans="47:47">
      <c r="AU658409" s="31"/>
    </row>
    <row r="658441" spans="47:47">
      <c r="AU658441" s="31"/>
    </row>
    <row r="658473" spans="47:47">
      <c r="AU658473" s="31"/>
    </row>
    <row r="658505" spans="47:47">
      <c r="AU658505" s="31"/>
    </row>
    <row r="658537" spans="47:47">
      <c r="AU658537" s="31"/>
    </row>
    <row r="658569" spans="47:47">
      <c r="AU658569" s="31"/>
    </row>
    <row r="658601" spans="47:47">
      <c r="AU658601" s="31"/>
    </row>
    <row r="658633" spans="47:47">
      <c r="AU658633" s="31"/>
    </row>
    <row r="658665" spans="47:47">
      <c r="AU658665" s="31"/>
    </row>
    <row r="658697" spans="47:47">
      <c r="AU658697" s="31"/>
    </row>
    <row r="658729" spans="47:47">
      <c r="AU658729" s="31"/>
    </row>
    <row r="658761" spans="47:47">
      <c r="AU658761" s="31"/>
    </row>
    <row r="658793" spans="47:47">
      <c r="AU658793" s="31"/>
    </row>
    <row r="658825" spans="47:47">
      <c r="AU658825" s="31"/>
    </row>
    <row r="658857" spans="47:47">
      <c r="AU658857" s="31"/>
    </row>
    <row r="658889" spans="47:47">
      <c r="AU658889" s="31"/>
    </row>
    <row r="658921" spans="47:47">
      <c r="AU658921" s="31"/>
    </row>
    <row r="658953" spans="47:47">
      <c r="AU658953" s="31"/>
    </row>
    <row r="658985" spans="47:47">
      <c r="AU658985" s="31"/>
    </row>
    <row r="659017" spans="47:47">
      <c r="AU659017" s="31"/>
    </row>
    <row r="659049" spans="47:47">
      <c r="AU659049" s="31"/>
    </row>
    <row r="659081" spans="47:47">
      <c r="AU659081" s="31"/>
    </row>
    <row r="659113" spans="47:47">
      <c r="AU659113" s="31"/>
    </row>
    <row r="659145" spans="47:47">
      <c r="AU659145" s="31"/>
    </row>
    <row r="659177" spans="47:47">
      <c r="AU659177" s="31"/>
    </row>
    <row r="659209" spans="47:47">
      <c r="AU659209" s="31"/>
    </row>
    <row r="659241" spans="47:47">
      <c r="AU659241" s="31"/>
    </row>
    <row r="659273" spans="47:47">
      <c r="AU659273" s="31"/>
    </row>
    <row r="659305" spans="47:47">
      <c r="AU659305" s="31"/>
    </row>
    <row r="659337" spans="47:47">
      <c r="AU659337" s="31"/>
    </row>
    <row r="659369" spans="47:47">
      <c r="AU659369" s="31"/>
    </row>
    <row r="659401" spans="47:47">
      <c r="AU659401" s="31"/>
    </row>
    <row r="659433" spans="47:47">
      <c r="AU659433" s="31"/>
    </row>
    <row r="659465" spans="47:47">
      <c r="AU659465" s="31"/>
    </row>
    <row r="659497" spans="47:47">
      <c r="AU659497" s="31"/>
    </row>
    <row r="659529" spans="47:47">
      <c r="AU659529" s="31"/>
    </row>
    <row r="659561" spans="47:47">
      <c r="AU659561" s="31"/>
    </row>
    <row r="659593" spans="47:47">
      <c r="AU659593" s="31"/>
    </row>
    <row r="659625" spans="47:47">
      <c r="AU659625" s="31"/>
    </row>
    <row r="659657" spans="47:47">
      <c r="AU659657" s="31"/>
    </row>
    <row r="659689" spans="47:47">
      <c r="AU659689" s="31"/>
    </row>
    <row r="659721" spans="47:47">
      <c r="AU659721" s="31"/>
    </row>
    <row r="659753" spans="47:47">
      <c r="AU659753" s="31"/>
    </row>
    <row r="659785" spans="47:47">
      <c r="AU659785" s="31"/>
    </row>
    <row r="659817" spans="47:47">
      <c r="AU659817" s="31"/>
    </row>
    <row r="659849" spans="47:47">
      <c r="AU659849" s="31"/>
    </row>
    <row r="659881" spans="47:47">
      <c r="AU659881" s="31"/>
    </row>
    <row r="659913" spans="47:47">
      <c r="AU659913" s="31"/>
    </row>
    <row r="659945" spans="47:47">
      <c r="AU659945" s="31"/>
    </row>
    <row r="659977" spans="47:47">
      <c r="AU659977" s="31"/>
    </row>
    <row r="660009" spans="47:47">
      <c r="AU660009" s="31"/>
    </row>
    <row r="660041" spans="47:47">
      <c r="AU660041" s="31"/>
    </row>
    <row r="660073" spans="47:47">
      <c r="AU660073" s="31"/>
    </row>
    <row r="660105" spans="47:47">
      <c r="AU660105" s="31"/>
    </row>
    <row r="660137" spans="47:47">
      <c r="AU660137" s="31"/>
    </row>
    <row r="660169" spans="47:47">
      <c r="AU660169" s="31"/>
    </row>
    <row r="660201" spans="47:47">
      <c r="AU660201" s="31"/>
    </row>
    <row r="660233" spans="47:47">
      <c r="AU660233" s="31"/>
    </row>
    <row r="660265" spans="47:47">
      <c r="AU660265" s="31"/>
    </row>
    <row r="660297" spans="47:47">
      <c r="AU660297" s="31"/>
    </row>
    <row r="660329" spans="47:47">
      <c r="AU660329" s="31"/>
    </row>
    <row r="660361" spans="47:47">
      <c r="AU660361" s="31"/>
    </row>
    <row r="660393" spans="47:47">
      <c r="AU660393" s="31"/>
    </row>
    <row r="660425" spans="47:47">
      <c r="AU660425" s="31"/>
    </row>
    <row r="660457" spans="47:47">
      <c r="AU660457" s="31"/>
    </row>
    <row r="660489" spans="47:47">
      <c r="AU660489" s="31"/>
    </row>
    <row r="660521" spans="47:47">
      <c r="AU660521" s="31"/>
    </row>
    <row r="660553" spans="47:47">
      <c r="AU660553" s="31"/>
    </row>
    <row r="660585" spans="47:47">
      <c r="AU660585" s="31"/>
    </row>
    <row r="660617" spans="47:47">
      <c r="AU660617" s="31"/>
    </row>
    <row r="660649" spans="47:47">
      <c r="AU660649" s="31"/>
    </row>
    <row r="660681" spans="47:47">
      <c r="AU660681" s="31"/>
    </row>
    <row r="660713" spans="47:47">
      <c r="AU660713" s="31"/>
    </row>
    <row r="660745" spans="47:47">
      <c r="AU660745" s="31"/>
    </row>
    <row r="660777" spans="47:47">
      <c r="AU660777" s="31"/>
    </row>
    <row r="660809" spans="47:47">
      <c r="AU660809" s="31"/>
    </row>
    <row r="660841" spans="47:47">
      <c r="AU660841" s="31"/>
    </row>
    <row r="660873" spans="47:47">
      <c r="AU660873" s="31"/>
    </row>
    <row r="660905" spans="47:47">
      <c r="AU660905" s="31"/>
    </row>
    <row r="660937" spans="47:47">
      <c r="AU660937" s="31"/>
    </row>
    <row r="660969" spans="47:47">
      <c r="AU660969" s="31"/>
    </row>
    <row r="661001" spans="47:47">
      <c r="AU661001" s="31"/>
    </row>
    <row r="661033" spans="47:47">
      <c r="AU661033" s="31"/>
    </row>
    <row r="661065" spans="47:47">
      <c r="AU661065" s="31"/>
    </row>
    <row r="661097" spans="47:47">
      <c r="AU661097" s="31"/>
    </row>
    <row r="661129" spans="47:47">
      <c r="AU661129" s="31"/>
    </row>
    <row r="661161" spans="47:47">
      <c r="AU661161" s="31"/>
    </row>
    <row r="661193" spans="47:47">
      <c r="AU661193" s="31"/>
    </row>
    <row r="661225" spans="47:47">
      <c r="AU661225" s="31"/>
    </row>
    <row r="661257" spans="47:47">
      <c r="AU661257" s="31"/>
    </row>
    <row r="661289" spans="47:47">
      <c r="AU661289" s="31"/>
    </row>
    <row r="661321" spans="47:47">
      <c r="AU661321" s="31"/>
    </row>
    <row r="661353" spans="47:47">
      <c r="AU661353" s="31"/>
    </row>
    <row r="661385" spans="47:47">
      <c r="AU661385" s="31"/>
    </row>
    <row r="661417" spans="47:47">
      <c r="AU661417" s="31"/>
    </row>
    <row r="661449" spans="47:47">
      <c r="AU661449" s="31"/>
    </row>
    <row r="661481" spans="47:47">
      <c r="AU661481" s="31"/>
    </row>
    <row r="661513" spans="47:47">
      <c r="AU661513" s="31"/>
    </row>
    <row r="661545" spans="47:47">
      <c r="AU661545" s="31"/>
    </row>
    <row r="661577" spans="47:47">
      <c r="AU661577" s="31"/>
    </row>
    <row r="661609" spans="47:47">
      <c r="AU661609" s="31"/>
    </row>
    <row r="661641" spans="47:47">
      <c r="AU661641" s="31"/>
    </row>
    <row r="661673" spans="47:47">
      <c r="AU661673" s="31"/>
    </row>
    <row r="661705" spans="47:47">
      <c r="AU661705" s="31"/>
    </row>
    <row r="661737" spans="47:47">
      <c r="AU661737" s="31"/>
    </row>
    <row r="661769" spans="47:47">
      <c r="AU661769" s="31"/>
    </row>
    <row r="661801" spans="47:47">
      <c r="AU661801" s="31"/>
    </row>
    <row r="661833" spans="47:47">
      <c r="AU661833" s="31"/>
    </row>
    <row r="661865" spans="47:47">
      <c r="AU661865" s="31"/>
    </row>
    <row r="661897" spans="47:47">
      <c r="AU661897" s="31"/>
    </row>
    <row r="661929" spans="47:47">
      <c r="AU661929" s="31"/>
    </row>
    <row r="661961" spans="47:47">
      <c r="AU661961" s="31"/>
    </row>
    <row r="661993" spans="47:47">
      <c r="AU661993" s="31"/>
    </row>
    <row r="662025" spans="47:47">
      <c r="AU662025" s="31"/>
    </row>
    <row r="662057" spans="47:47">
      <c r="AU662057" s="31"/>
    </row>
    <row r="662089" spans="47:47">
      <c r="AU662089" s="31"/>
    </row>
    <row r="662121" spans="47:47">
      <c r="AU662121" s="31"/>
    </row>
    <row r="662153" spans="47:47">
      <c r="AU662153" s="31"/>
    </row>
    <row r="662185" spans="47:47">
      <c r="AU662185" s="31"/>
    </row>
    <row r="662217" spans="47:47">
      <c r="AU662217" s="31"/>
    </row>
    <row r="662249" spans="47:47">
      <c r="AU662249" s="31"/>
    </row>
    <row r="662281" spans="47:47">
      <c r="AU662281" s="31"/>
    </row>
    <row r="662313" spans="47:47">
      <c r="AU662313" s="31"/>
    </row>
    <row r="662345" spans="47:47">
      <c r="AU662345" s="31"/>
    </row>
    <row r="662377" spans="47:47">
      <c r="AU662377" s="31"/>
    </row>
    <row r="662409" spans="47:47">
      <c r="AU662409" s="31"/>
    </row>
    <row r="662441" spans="47:47">
      <c r="AU662441" s="31"/>
    </row>
    <row r="662473" spans="47:47">
      <c r="AU662473" s="31"/>
    </row>
    <row r="662505" spans="47:47">
      <c r="AU662505" s="31"/>
    </row>
    <row r="662537" spans="47:47">
      <c r="AU662537" s="31"/>
    </row>
    <row r="662569" spans="47:47">
      <c r="AU662569" s="31"/>
    </row>
    <row r="662601" spans="47:47">
      <c r="AU662601" s="31"/>
    </row>
    <row r="662633" spans="47:47">
      <c r="AU662633" s="31"/>
    </row>
    <row r="662665" spans="47:47">
      <c r="AU662665" s="31"/>
    </row>
    <row r="662697" spans="47:47">
      <c r="AU662697" s="31"/>
    </row>
    <row r="662729" spans="47:47">
      <c r="AU662729" s="31"/>
    </row>
    <row r="662761" spans="47:47">
      <c r="AU662761" s="31"/>
    </row>
    <row r="662793" spans="47:47">
      <c r="AU662793" s="31"/>
    </row>
    <row r="662825" spans="47:47">
      <c r="AU662825" s="31"/>
    </row>
    <row r="662857" spans="47:47">
      <c r="AU662857" s="31"/>
    </row>
    <row r="662889" spans="47:47">
      <c r="AU662889" s="31"/>
    </row>
    <row r="662921" spans="47:47">
      <c r="AU662921" s="31"/>
    </row>
    <row r="662953" spans="47:47">
      <c r="AU662953" s="31"/>
    </row>
    <row r="662985" spans="47:47">
      <c r="AU662985" s="31"/>
    </row>
    <row r="663017" spans="47:47">
      <c r="AU663017" s="31"/>
    </row>
    <row r="663049" spans="47:47">
      <c r="AU663049" s="31"/>
    </row>
    <row r="663081" spans="47:47">
      <c r="AU663081" s="31"/>
    </row>
    <row r="663113" spans="47:47">
      <c r="AU663113" s="31"/>
    </row>
    <row r="663145" spans="47:47">
      <c r="AU663145" s="31"/>
    </row>
    <row r="663177" spans="47:47">
      <c r="AU663177" s="31"/>
    </row>
    <row r="663209" spans="47:47">
      <c r="AU663209" s="31"/>
    </row>
    <row r="663241" spans="47:47">
      <c r="AU663241" s="31"/>
    </row>
    <row r="663273" spans="47:47">
      <c r="AU663273" s="31"/>
    </row>
    <row r="663305" spans="47:47">
      <c r="AU663305" s="31"/>
    </row>
    <row r="663337" spans="47:47">
      <c r="AU663337" s="31"/>
    </row>
    <row r="663369" spans="47:47">
      <c r="AU663369" s="31"/>
    </row>
    <row r="663401" spans="47:47">
      <c r="AU663401" s="31"/>
    </row>
    <row r="663433" spans="47:47">
      <c r="AU663433" s="31"/>
    </row>
    <row r="663465" spans="47:47">
      <c r="AU663465" s="31"/>
    </row>
    <row r="663497" spans="47:47">
      <c r="AU663497" s="31"/>
    </row>
    <row r="663529" spans="47:47">
      <c r="AU663529" s="31"/>
    </row>
    <row r="663561" spans="47:47">
      <c r="AU663561" s="31"/>
    </row>
    <row r="663593" spans="47:47">
      <c r="AU663593" s="31"/>
    </row>
    <row r="663625" spans="47:47">
      <c r="AU663625" s="31"/>
    </row>
    <row r="663657" spans="47:47">
      <c r="AU663657" s="31"/>
    </row>
    <row r="663689" spans="47:47">
      <c r="AU663689" s="31"/>
    </row>
    <row r="663721" spans="47:47">
      <c r="AU663721" s="31"/>
    </row>
    <row r="663753" spans="47:47">
      <c r="AU663753" s="31"/>
    </row>
    <row r="663785" spans="47:47">
      <c r="AU663785" s="31"/>
    </row>
    <row r="663817" spans="47:47">
      <c r="AU663817" s="31"/>
    </row>
    <row r="663849" spans="47:47">
      <c r="AU663849" s="31"/>
    </row>
    <row r="663881" spans="47:47">
      <c r="AU663881" s="31"/>
    </row>
    <row r="663913" spans="47:47">
      <c r="AU663913" s="31"/>
    </row>
    <row r="663945" spans="47:47">
      <c r="AU663945" s="31"/>
    </row>
    <row r="663977" spans="47:47">
      <c r="AU663977" s="31"/>
    </row>
    <row r="664009" spans="47:47">
      <c r="AU664009" s="31"/>
    </row>
    <row r="664041" spans="47:47">
      <c r="AU664041" s="31"/>
    </row>
    <row r="664073" spans="47:47">
      <c r="AU664073" s="31"/>
    </row>
    <row r="664105" spans="47:47">
      <c r="AU664105" s="31"/>
    </row>
    <row r="664137" spans="47:47">
      <c r="AU664137" s="31"/>
    </row>
    <row r="664169" spans="47:47">
      <c r="AU664169" s="31"/>
    </row>
    <row r="664201" spans="47:47">
      <c r="AU664201" s="31"/>
    </row>
    <row r="664233" spans="47:47">
      <c r="AU664233" s="31"/>
    </row>
    <row r="664265" spans="47:47">
      <c r="AU664265" s="31"/>
    </row>
    <row r="664297" spans="47:47">
      <c r="AU664297" s="31"/>
    </row>
    <row r="664329" spans="47:47">
      <c r="AU664329" s="31"/>
    </row>
    <row r="664361" spans="47:47">
      <c r="AU664361" s="31"/>
    </row>
    <row r="664393" spans="47:47">
      <c r="AU664393" s="31"/>
    </row>
    <row r="664425" spans="47:47">
      <c r="AU664425" s="31"/>
    </row>
    <row r="664457" spans="47:47">
      <c r="AU664457" s="31"/>
    </row>
    <row r="664489" spans="47:47">
      <c r="AU664489" s="31"/>
    </row>
    <row r="664521" spans="47:47">
      <c r="AU664521" s="31"/>
    </row>
    <row r="664553" spans="47:47">
      <c r="AU664553" s="31"/>
    </row>
    <row r="664585" spans="47:47">
      <c r="AU664585" s="31"/>
    </row>
    <row r="664617" spans="47:47">
      <c r="AU664617" s="31"/>
    </row>
    <row r="664649" spans="47:47">
      <c r="AU664649" s="31"/>
    </row>
    <row r="664681" spans="47:47">
      <c r="AU664681" s="31"/>
    </row>
    <row r="664713" spans="47:47">
      <c r="AU664713" s="31"/>
    </row>
    <row r="664745" spans="47:47">
      <c r="AU664745" s="31"/>
    </row>
    <row r="664777" spans="47:47">
      <c r="AU664777" s="31"/>
    </row>
    <row r="664809" spans="47:47">
      <c r="AU664809" s="31"/>
    </row>
    <row r="664841" spans="47:47">
      <c r="AU664841" s="31"/>
    </row>
    <row r="664873" spans="47:47">
      <c r="AU664873" s="31"/>
    </row>
    <row r="664905" spans="47:47">
      <c r="AU664905" s="31"/>
    </row>
    <row r="664937" spans="47:47">
      <c r="AU664937" s="31"/>
    </row>
    <row r="664969" spans="47:47">
      <c r="AU664969" s="31"/>
    </row>
    <row r="665001" spans="47:47">
      <c r="AU665001" s="31"/>
    </row>
    <row r="665033" spans="47:47">
      <c r="AU665033" s="31"/>
    </row>
    <row r="665065" spans="47:47">
      <c r="AU665065" s="31"/>
    </row>
    <row r="665097" spans="47:47">
      <c r="AU665097" s="31"/>
    </row>
    <row r="665129" spans="47:47">
      <c r="AU665129" s="31"/>
    </row>
    <row r="665161" spans="47:47">
      <c r="AU665161" s="31"/>
    </row>
    <row r="665193" spans="47:47">
      <c r="AU665193" s="31"/>
    </row>
    <row r="665225" spans="47:47">
      <c r="AU665225" s="31"/>
    </row>
    <row r="665257" spans="47:47">
      <c r="AU665257" s="31"/>
    </row>
    <row r="665289" spans="47:47">
      <c r="AU665289" s="31"/>
    </row>
    <row r="665321" spans="47:47">
      <c r="AU665321" s="31"/>
    </row>
    <row r="665353" spans="47:47">
      <c r="AU665353" s="31"/>
    </row>
    <row r="665385" spans="47:47">
      <c r="AU665385" s="31"/>
    </row>
    <row r="665417" spans="47:47">
      <c r="AU665417" s="31"/>
    </row>
    <row r="665449" spans="47:47">
      <c r="AU665449" s="31"/>
    </row>
    <row r="665481" spans="47:47">
      <c r="AU665481" s="31"/>
    </row>
    <row r="665513" spans="47:47">
      <c r="AU665513" s="31"/>
    </row>
    <row r="665545" spans="47:47">
      <c r="AU665545" s="31"/>
    </row>
    <row r="665577" spans="47:47">
      <c r="AU665577" s="31"/>
    </row>
    <row r="665609" spans="47:47">
      <c r="AU665609" s="31"/>
    </row>
    <row r="665641" spans="47:47">
      <c r="AU665641" s="31"/>
    </row>
    <row r="665673" spans="47:47">
      <c r="AU665673" s="31"/>
    </row>
    <row r="665705" spans="47:47">
      <c r="AU665705" s="31"/>
    </row>
    <row r="665737" spans="47:47">
      <c r="AU665737" s="31"/>
    </row>
    <row r="665769" spans="47:47">
      <c r="AU665769" s="31"/>
    </row>
    <row r="665801" spans="47:47">
      <c r="AU665801" s="31"/>
    </row>
    <row r="665833" spans="47:47">
      <c r="AU665833" s="31"/>
    </row>
    <row r="665865" spans="47:47">
      <c r="AU665865" s="31"/>
    </row>
    <row r="665897" spans="47:47">
      <c r="AU665897" s="31"/>
    </row>
    <row r="665929" spans="47:47">
      <c r="AU665929" s="31"/>
    </row>
    <row r="665961" spans="47:47">
      <c r="AU665961" s="31"/>
    </row>
    <row r="665993" spans="47:47">
      <c r="AU665993" s="31"/>
    </row>
    <row r="666025" spans="47:47">
      <c r="AU666025" s="31"/>
    </row>
    <row r="666057" spans="47:47">
      <c r="AU666057" s="31"/>
    </row>
    <row r="666089" spans="47:47">
      <c r="AU666089" s="31"/>
    </row>
    <row r="666121" spans="47:47">
      <c r="AU666121" s="31"/>
    </row>
    <row r="666153" spans="47:47">
      <c r="AU666153" s="31"/>
    </row>
    <row r="666185" spans="47:47">
      <c r="AU666185" s="31"/>
    </row>
    <row r="666217" spans="47:47">
      <c r="AU666217" s="31"/>
    </row>
    <row r="666249" spans="47:47">
      <c r="AU666249" s="31"/>
    </row>
    <row r="666281" spans="47:47">
      <c r="AU666281" s="31"/>
    </row>
    <row r="666313" spans="47:47">
      <c r="AU666313" s="31"/>
    </row>
    <row r="666345" spans="47:47">
      <c r="AU666345" s="31"/>
    </row>
    <row r="666377" spans="47:47">
      <c r="AU666377" s="31"/>
    </row>
    <row r="666409" spans="47:47">
      <c r="AU666409" s="31"/>
    </row>
    <row r="666441" spans="47:47">
      <c r="AU666441" s="31"/>
    </row>
    <row r="666473" spans="47:47">
      <c r="AU666473" s="31"/>
    </row>
    <row r="666505" spans="47:47">
      <c r="AU666505" s="31"/>
    </row>
    <row r="666537" spans="47:47">
      <c r="AU666537" s="31"/>
    </row>
    <row r="666569" spans="47:47">
      <c r="AU666569" s="31"/>
    </row>
    <row r="666601" spans="47:47">
      <c r="AU666601" s="31"/>
    </row>
    <row r="666633" spans="47:47">
      <c r="AU666633" s="31"/>
    </row>
    <row r="666665" spans="47:47">
      <c r="AU666665" s="31"/>
    </row>
    <row r="666697" spans="47:47">
      <c r="AU666697" s="31"/>
    </row>
    <row r="666729" spans="47:47">
      <c r="AU666729" s="31"/>
    </row>
    <row r="666761" spans="47:47">
      <c r="AU666761" s="31"/>
    </row>
    <row r="666793" spans="47:47">
      <c r="AU666793" s="31"/>
    </row>
    <row r="666825" spans="47:47">
      <c r="AU666825" s="31"/>
    </row>
    <row r="666857" spans="47:47">
      <c r="AU666857" s="31"/>
    </row>
    <row r="666889" spans="47:47">
      <c r="AU666889" s="31"/>
    </row>
    <row r="666921" spans="47:47">
      <c r="AU666921" s="31"/>
    </row>
    <row r="666953" spans="47:47">
      <c r="AU666953" s="31"/>
    </row>
    <row r="666985" spans="47:47">
      <c r="AU666985" s="31"/>
    </row>
    <row r="667017" spans="47:47">
      <c r="AU667017" s="31"/>
    </row>
    <row r="667049" spans="47:47">
      <c r="AU667049" s="31"/>
    </row>
    <row r="667081" spans="47:47">
      <c r="AU667081" s="31"/>
    </row>
    <row r="667113" spans="47:47">
      <c r="AU667113" s="31"/>
    </row>
    <row r="667145" spans="47:47">
      <c r="AU667145" s="31"/>
    </row>
    <row r="667177" spans="47:47">
      <c r="AU667177" s="31"/>
    </row>
    <row r="667209" spans="47:47">
      <c r="AU667209" s="31"/>
    </row>
    <row r="667241" spans="47:47">
      <c r="AU667241" s="31"/>
    </row>
    <row r="667273" spans="47:47">
      <c r="AU667273" s="31"/>
    </row>
    <row r="667305" spans="47:47">
      <c r="AU667305" s="31"/>
    </row>
    <row r="667337" spans="47:47">
      <c r="AU667337" s="31"/>
    </row>
    <row r="667369" spans="47:47">
      <c r="AU667369" s="31"/>
    </row>
    <row r="667401" spans="47:47">
      <c r="AU667401" s="31"/>
    </row>
    <row r="667433" spans="47:47">
      <c r="AU667433" s="31"/>
    </row>
    <row r="667465" spans="47:47">
      <c r="AU667465" s="31"/>
    </row>
    <row r="667497" spans="47:47">
      <c r="AU667497" s="31"/>
    </row>
    <row r="667529" spans="47:47">
      <c r="AU667529" s="31"/>
    </row>
    <row r="667561" spans="47:47">
      <c r="AU667561" s="31"/>
    </row>
    <row r="667593" spans="47:47">
      <c r="AU667593" s="31"/>
    </row>
    <row r="667625" spans="47:47">
      <c r="AU667625" s="31"/>
    </row>
    <row r="667657" spans="47:47">
      <c r="AU667657" s="31"/>
    </row>
    <row r="667689" spans="47:47">
      <c r="AU667689" s="31"/>
    </row>
    <row r="667721" spans="47:47">
      <c r="AU667721" s="31"/>
    </row>
    <row r="667753" spans="47:47">
      <c r="AU667753" s="31"/>
    </row>
    <row r="667785" spans="47:47">
      <c r="AU667785" s="31"/>
    </row>
    <row r="667817" spans="47:47">
      <c r="AU667817" s="31"/>
    </row>
    <row r="667849" spans="47:47">
      <c r="AU667849" s="31"/>
    </row>
    <row r="667881" spans="47:47">
      <c r="AU667881" s="31"/>
    </row>
    <row r="667913" spans="47:47">
      <c r="AU667913" s="31"/>
    </row>
    <row r="667945" spans="47:47">
      <c r="AU667945" s="31"/>
    </row>
    <row r="667977" spans="47:47">
      <c r="AU667977" s="31"/>
    </row>
    <row r="668009" spans="47:47">
      <c r="AU668009" s="31"/>
    </row>
    <row r="668041" spans="47:47">
      <c r="AU668041" s="31"/>
    </row>
    <row r="668073" spans="47:47">
      <c r="AU668073" s="31"/>
    </row>
    <row r="668105" spans="47:47">
      <c r="AU668105" s="31"/>
    </row>
    <row r="668137" spans="47:47">
      <c r="AU668137" s="31"/>
    </row>
    <row r="668169" spans="47:47">
      <c r="AU668169" s="31"/>
    </row>
    <row r="668201" spans="47:47">
      <c r="AU668201" s="31"/>
    </row>
    <row r="668233" spans="47:47">
      <c r="AU668233" s="31"/>
    </row>
    <row r="668265" spans="47:47">
      <c r="AU668265" s="31"/>
    </row>
    <row r="668297" spans="47:47">
      <c r="AU668297" s="31"/>
    </row>
    <row r="668329" spans="47:47">
      <c r="AU668329" s="31"/>
    </row>
    <row r="668361" spans="47:47">
      <c r="AU668361" s="31"/>
    </row>
    <row r="668393" spans="47:47">
      <c r="AU668393" s="31"/>
    </row>
    <row r="668425" spans="47:47">
      <c r="AU668425" s="31"/>
    </row>
    <row r="668457" spans="47:47">
      <c r="AU668457" s="31"/>
    </row>
    <row r="668489" spans="47:47">
      <c r="AU668489" s="31"/>
    </row>
    <row r="668521" spans="47:47">
      <c r="AU668521" s="31"/>
    </row>
    <row r="668553" spans="47:47">
      <c r="AU668553" s="31"/>
    </row>
    <row r="668585" spans="47:47">
      <c r="AU668585" s="31"/>
    </row>
    <row r="668617" spans="47:47">
      <c r="AU668617" s="31"/>
    </row>
    <row r="668649" spans="47:47">
      <c r="AU668649" s="31"/>
    </row>
    <row r="668681" spans="47:47">
      <c r="AU668681" s="31"/>
    </row>
    <row r="668713" spans="47:47">
      <c r="AU668713" s="31"/>
    </row>
    <row r="668745" spans="47:47">
      <c r="AU668745" s="31"/>
    </row>
    <row r="668777" spans="47:47">
      <c r="AU668777" s="31"/>
    </row>
    <row r="668809" spans="47:47">
      <c r="AU668809" s="31"/>
    </row>
    <row r="668841" spans="47:47">
      <c r="AU668841" s="31"/>
    </row>
    <row r="668873" spans="47:47">
      <c r="AU668873" s="31"/>
    </row>
    <row r="668905" spans="47:47">
      <c r="AU668905" s="31"/>
    </row>
    <row r="668937" spans="47:47">
      <c r="AU668937" s="31"/>
    </row>
    <row r="668969" spans="47:47">
      <c r="AU668969" s="31"/>
    </row>
    <row r="669001" spans="47:47">
      <c r="AU669001" s="31"/>
    </row>
    <row r="669033" spans="47:47">
      <c r="AU669033" s="31"/>
    </row>
    <row r="669065" spans="47:47">
      <c r="AU669065" s="31"/>
    </row>
    <row r="669097" spans="47:47">
      <c r="AU669097" s="31"/>
    </row>
    <row r="669129" spans="47:47">
      <c r="AU669129" s="31"/>
    </row>
    <row r="669161" spans="47:47">
      <c r="AU669161" s="31"/>
    </row>
    <row r="669193" spans="47:47">
      <c r="AU669193" s="31"/>
    </row>
    <row r="669225" spans="47:47">
      <c r="AU669225" s="31"/>
    </row>
    <row r="669257" spans="47:47">
      <c r="AU669257" s="31"/>
    </row>
    <row r="669289" spans="47:47">
      <c r="AU669289" s="31"/>
    </row>
    <row r="669321" spans="47:47">
      <c r="AU669321" s="31"/>
    </row>
    <row r="669353" spans="47:47">
      <c r="AU669353" s="31"/>
    </row>
    <row r="669385" spans="47:47">
      <c r="AU669385" s="31"/>
    </row>
    <row r="669417" spans="47:47">
      <c r="AU669417" s="31"/>
    </row>
    <row r="669449" spans="47:47">
      <c r="AU669449" s="31"/>
    </row>
    <row r="669481" spans="47:47">
      <c r="AU669481" s="31"/>
    </row>
    <row r="669513" spans="47:47">
      <c r="AU669513" s="31"/>
    </row>
    <row r="669545" spans="47:47">
      <c r="AU669545" s="31"/>
    </row>
    <row r="669577" spans="47:47">
      <c r="AU669577" s="31"/>
    </row>
    <row r="669609" spans="47:47">
      <c r="AU669609" s="31"/>
    </row>
    <row r="669641" spans="47:47">
      <c r="AU669641" s="31"/>
    </row>
    <row r="669673" spans="47:47">
      <c r="AU669673" s="31"/>
    </row>
    <row r="669705" spans="47:47">
      <c r="AU669705" s="31"/>
    </row>
    <row r="669737" spans="47:47">
      <c r="AU669737" s="31"/>
    </row>
    <row r="669769" spans="47:47">
      <c r="AU669769" s="31"/>
    </row>
    <row r="669801" spans="47:47">
      <c r="AU669801" s="31"/>
    </row>
    <row r="669833" spans="47:47">
      <c r="AU669833" s="31"/>
    </row>
    <row r="669865" spans="47:47">
      <c r="AU669865" s="31"/>
    </row>
    <row r="669897" spans="47:47">
      <c r="AU669897" s="31"/>
    </row>
    <row r="669929" spans="47:47">
      <c r="AU669929" s="31"/>
    </row>
    <row r="669961" spans="47:47">
      <c r="AU669961" s="31"/>
    </row>
    <row r="669993" spans="47:47">
      <c r="AU669993" s="31"/>
    </row>
    <row r="670025" spans="47:47">
      <c r="AU670025" s="31"/>
    </row>
    <row r="670057" spans="47:47">
      <c r="AU670057" s="31"/>
    </row>
    <row r="670089" spans="47:47">
      <c r="AU670089" s="31"/>
    </row>
    <row r="670121" spans="47:47">
      <c r="AU670121" s="31"/>
    </row>
    <row r="670153" spans="47:47">
      <c r="AU670153" s="31"/>
    </row>
    <row r="670185" spans="47:47">
      <c r="AU670185" s="31"/>
    </row>
    <row r="670217" spans="47:47">
      <c r="AU670217" s="31"/>
    </row>
    <row r="670249" spans="47:47">
      <c r="AU670249" s="31"/>
    </row>
    <row r="670281" spans="47:47">
      <c r="AU670281" s="31"/>
    </row>
    <row r="670313" spans="47:47">
      <c r="AU670313" s="31"/>
    </row>
    <row r="670345" spans="47:47">
      <c r="AU670345" s="31"/>
    </row>
    <row r="670377" spans="47:47">
      <c r="AU670377" s="31"/>
    </row>
    <row r="670409" spans="47:47">
      <c r="AU670409" s="31"/>
    </row>
    <row r="670441" spans="47:47">
      <c r="AU670441" s="31"/>
    </row>
    <row r="670473" spans="47:47">
      <c r="AU670473" s="31"/>
    </row>
    <row r="670505" spans="47:47">
      <c r="AU670505" s="31"/>
    </row>
    <row r="670537" spans="47:47">
      <c r="AU670537" s="31"/>
    </row>
    <row r="670569" spans="47:47">
      <c r="AU670569" s="31"/>
    </row>
    <row r="670601" spans="47:47">
      <c r="AU670601" s="31"/>
    </row>
    <row r="670633" spans="47:47">
      <c r="AU670633" s="31"/>
    </row>
    <row r="670665" spans="47:47">
      <c r="AU670665" s="31"/>
    </row>
    <row r="670697" spans="47:47">
      <c r="AU670697" s="31"/>
    </row>
    <row r="670729" spans="47:47">
      <c r="AU670729" s="31"/>
    </row>
    <row r="670761" spans="47:47">
      <c r="AU670761" s="31"/>
    </row>
    <row r="670793" spans="47:47">
      <c r="AU670793" s="31"/>
    </row>
    <row r="670825" spans="47:47">
      <c r="AU670825" s="31"/>
    </row>
    <row r="670857" spans="47:47">
      <c r="AU670857" s="31"/>
    </row>
    <row r="670889" spans="47:47">
      <c r="AU670889" s="31"/>
    </row>
    <row r="670921" spans="47:47">
      <c r="AU670921" s="31"/>
    </row>
    <row r="670953" spans="47:47">
      <c r="AU670953" s="31"/>
    </row>
    <row r="670985" spans="47:47">
      <c r="AU670985" s="31"/>
    </row>
    <row r="671017" spans="47:47">
      <c r="AU671017" s="31"/>
    </row>
    <row r="671049" spans="47:47">
      <c r="AU671049" s="31"/>
    </row>
    <row r="671081" spans="47:47">
      <c r="AU671081" s="31"/>
    </row>
    <row r="671113" spans="47:47">
      <c r="AU671113" s="31"/>
    </row>
    <row r="671145" spans="47:47">
      <c r="AU671145" s="31"/>
    </row>
    <row r="671177" spans="47:47">
      <c r="AU671177" s="31"/>
    </row>
    <row r="671209" spans="47:47">
      <c r="AU671209" s="31"/>
    </row>
    <row r="671241" spans="47:47">
      <c r="AU671241" s="31"/>
    </row>
    <row r="671273" spans="47:47">
      <c r="AU671273" s="31"/>
    </row>
    <row r="671305" spans="47:47">
      <c r="AU671305" s="31"/>
    </row>
    <row r="671337" spans="47:47">
      <c r="AU671337" s="31"/>
    </row>
    <row r="671369" spans="47:47">
      <c r="AU671369" s="31"/>
    </row>
    <row r="671401" spans="47:47">
      <c r="AU671401" s="31"/>
    </row>
    <row r="671433" spans="47:47">
      <c r="AU671433" s="31"/>
    </row>
    <row r="671465" spans="47:47">
      <c r="AU671465" s="31"/>
    </row>
    <row r="671497" spans="47:47">
      <c r="AU671497" s="31"/>
    </row>
    <row r="671529" spans="47:47">
      <c r="AU671529" s="31"/>
    </row>
    <row r="671561" spans="47:47">
      <c r="AU671561" s="31"/>
    </row>
    <row r="671593" spans="47:47">
      <c r="AU671593" s="31"/>
    </row>
    <row r="671625" spans="47:47">
      <c r="AU671625" s="31"/>
    </row>
    <row r="671657" spans="47:47">
      <c r="AU671657" s="31"/>
    </row>
    <row r="671689" spans="47:47">
      <c r="AU671689" s="31"/>
    </row>
    <row r="671721" spans="47:47">
      <c r="AU671721" s="31"/>
    </row>
    <row r="671753" spans="47:47">
      <c r="AU671753" s="31"/>
    </row>
    <row r="671785" spans="47:47">
      <c r="AU671785" s="31"/>
    </row>
    <row r="671817" spans="47:47">
      <c r="AU671817" s="31"/>
    </row>
    <row r="671849" spans="47:47">
      <c r="AU671849" s="31"/>
    </row>
    <row r="671881" spans="47:47">
      <c r="AU671881" s="31"/>
    </row>
    <row r="671913" spans="47:47">
      <c r="AU671913" s="31"/>
    </row>
    <row r="671945" spans="47:47">
      <c r="AU671945" s="31"/>
    </row>
    <row r="671977" spans="47:47">
      <c r="AU671977" s="31"/>
    </row>
    <row r="672009" spans="47:47">
      <c r="AU672009" s="31"/>
    </row>
    <row r="672041" spans="47:47">
      <c r="AU672041" s="31"/>
    </row>
    <row r="672073" spans="47:47">
      <c r="AU672073" s="31"/>
    </row>
    <row r="672105" spans="47:47">
      <c r="AU672105" s="31"/>
    </row>
    <row r="672137" spans="47:47">
      <c r="AU672137" s="31"/>
    </row>
    <row r="672169" spans="47:47">
      <c r="AU672169" s="31"/>
    </row>
    <row r="672201" spans="47:47">
      <c r="AU672201" s="31"/>
    </row>
    <row r="672233" spans="47:47">
      <c r="AU672233" s="31"/>
    </row>
    <row r="672265" spans="47:47">
      <c r="AU672265" s="31"/>
    </row>
    <row r="672297" spans="47:47">
      <c r="AU672297" s="31"/>
    </row>
    <row r="672329" spans="47:47">
      <c r="AU672329" s="31"/>
    </row>
    <row r="672361" spans="47:47">
      <c r="AU672361" s="31"/>
    </row>
    <row r="672393" spans="47:47">
      <c r="AU672393" s="31"/>
    </row>
    <row r="672425" spans="47:47">
      <c r="AU672425" s="31"/>
    </row>
    <row r="672457" spans="47:47">
      <c r="AU672457" s="31"/>
    </row>
    <row r="672489" spans="47:47">
      <c r="AU672489" s="31"/>
    </row>
    <row r="672521" spans="47:47">
      <c r="AU672521" s="31"/>
    </row>
    <row r="672553" spans="47:47">
      <c r="AU672553" s="31"/>
    </row>
    <row r="672585" spans="47:47">
      <c r="AU672585" s="31"/>
    </row>
    <row r="672617" spans="47:47">
      <c r="AU672617" s="31"/>
    </row>
    <row r="672649" spans="47:47">
      <c r="AU672649" s="31"/>
    </row>
    <row r="672681" spans="47:47">
      <c r="AU672681" s="31"/>
    </row>
    <row r="672713" spans="47:47">
      <c r="AU672713" s="31"/>
    </row>
    <row r="672745" spans="47:47">
      <c r="AU672745" s="31"/>
    </row>
    <row r="672777" spans="47:47">
      <c r="AU672777" s="31"/>
    </row>
    <row r="672809" spans="47:47">
      <c r="AU672809" s="31"/>
    </row>
    <row r="672841" spans="47:47">
      <c r="AU672841" s="31"/>
    </row>
    <row r="672873" spans="47:47">
      <c r="AU672873" s="31"/>
    </row>
    <row r="672905" spans="47:47">
      <c r="AU672905" s="31"/>
    </row>
    <row r="672937" spans="47:47">
      <c r="AU672937" s="31"/>
    </row>
    <row r="672969" spans="47:47">
      <c r="AU672969" s="31"/>
    </row>
    <row r="673001" spans="47:47">
      <c r="AU673001" s="31"/>
    </row>
    <row r="673033" spans="47:47">
      <c r="AU673033" s="31"/>
    </row>
    <row r="673065" spans="47:47">
      <c r="AU673065" s="31"/>
    </row>
    <row r="673097" spans="47:47">
      <c r="AU673097" s="31"/>
    </row>
    <row r="673129" spans="47:47">
      <c r="AU673129" s="31"/>
    </row>
    <row r="673161" spans="47:47">
      <c r="AU673161" s="31"/>
    </row>
    <row r="673193" spans="47:47">
      <c r="AU673193" s="31"/>
    </row>
    <row r="673225" spans="47:47">
      <c r="AU673225" s="31"/>
    </row>
    <row r="673257" spans="47:47">
      <c r="AU673257" s="31"/>
    </row>
    <row r="673289" spans="47:47">
      <c r="AU673289" s="31"/>
    </row>
    <row r="673321" spans="47:47">
      <c r="AU673321" s="31"/>
    </row>
    <row r="673353" spans="47:47">
      <c r="AU673353" s="31"/>
    </row>
    <row r="673385" spans="47:47">
      <c r="AU673385" s="31"/>
    </row>
    <row r="673417" spans="47:47">
      <c r="AU673417" s="31"/>
    </row>
    <row r="673449" spans="47:47">
      <c r="AU673449" s="31"/>
    </row>
    <row r="673481" spans="47:47">
      <c r="AU673481" s="31"/>
    </row>
    <row r="673513" spans="47:47">
      <c r="AU673513" s="31"/>
    </row>
    <row r="673545" spans="47:47">
      <c r="AU673545" s="31"/>
    </row>
    <row r="673577" spans="47:47">
      <c r="AU673577" s="31"/>
    </row>
    <row r="673609" spans="47:47">
      <c r="AU673609" s="31"/>
    </row>
    <row r="673641" spans="47:47">
      <c r="AU673641" s="31"/>
    </row>
    <row r="673673" spans="47:47">
      <c r="AU673673" s="31"/>
    </row>
    <row r="673705" spans="47:47">
      <c r="AU673705" s="31"/>
    </row>
    <row r="673737" spans="47:47">
      <c r="AU673737" s="31"/>
    </row>
    <row r="673769" spans="47:47">
      <c r="AU673769" s="31"/>
    </row>
    <row r="673801" spans="47:47">
      <c r="AU673801" s="31"/>
    </row>
    <row r="673833" spans="47:47">
      <c r="AU673833" s="31"/>
    </row>
    <row r="673865" spans="47:47">
      <c r="AU673865" s="31"/>
    </row>
    <row r="673897" spans="47:47">
      <c r="AU673897" s="31"/>
    </row>
    <row r="673929" spans="47:47">
      <c r="AU673929" s="31"/>
    </row>
    <row r="673961" spans="47:47">
      <c r="AU673961" s="31"/>
    </row>
    <row r="673993" spans="47:47">
      <c r="AU673993" s="31"/>
    </row>
    <row r="674025" spans="47:47">
      <c r="AU674025" s="31"/>
    </row>
    <row r="674057" spans="47:47">
      <c r="AU674057" s="31"/>
    </row>
    <row r="674089" spans="47:47">
      <c r="AU674089" s="31"/>
    </row>
    <row r="674121" spans="47:47">
      <c r="AU674121" s="31"/>
    </row>
    <row r="674153" spans="47:47">
      <c r="AU674153" s="31"/>
    </row>
    <row r="674185" spans="47:47">
      <c r="AU674185" s="31"/>
    </row>
    <row r="674217" spans="47:47">
      <c r="AU674217" s="31"/>
    </row>
    <row r="674249" spans="47:47">
      <c r="AU674249" s="31"/>
    </row>
    <row r="674281" spans="47:47">
      <c r="AU674281" s="31"/>
    </row>
    <row r="674313" spans="47:47">
      <c r="AU674313" s="31"/>
    </row>
    <row r="674345" spans="47:47">
      <c r="AU674345" s="31"/>
    </row>
    <row r="674377" spans="47:47">
      <c r="AU674377" s="31"/>
    </row>
    <row r="674409" spans="47:47">
      <c r="AU674409" s="31"/>
    </row>
    <row r="674441" spans="47:47">
      <c r="AU674441" s="31"/>
    </row>
    <row r="674473" spans="47:47">
      <c r="AU674473" s="31"/>
    </row>
    <row r="674505" spans="47:47">
      <c r="AU674505" s="31"/>
    </row>
    <row r="674537" spans="47:47">
      <c r="AU674537" s="31"/>
    </row>
    <row r="674569" spans="47:47">
      <c r="AU674569" s="31"/>
    </row>
    <row r="674601" spans="47:47">
      <c r="AU674601" s="31"/>
    </row>
    <row r="674633" spans="47:47">
      <c r="AU674633" s="31"/>
    </row>
    <row r="674665" spans="47:47">
      <c r="AU674665" s="31"/>
    </row>
    <row r="674697" spans="47:47">
      <c r="AU674697" s="31"/>
    </row>
    <row r="674729" spans="47:47">
      <c r="AU674729" s="31"/>
    </row>
    <row r="674761" spans="47:47">
      <c r="AU674761" s="31"/>
    </row>
    <row r="674793" spans="47:47">
      <c r="AU674793" s="31"/>
    </row>
    <row r="674825" spans="47:47">
      <c r="AU674825" s="31"/>
    </row>
    <row r="674857" spans="47:47">
      <c r="AU674857" s="31"/>
    </row>
    <row r="674889" spans="47:47">
      <c r="AU674889" s="31"/>
    </row>
    <row r="674921" spans="47:47">
      <c r="AU674921" s="31"/>
    </row>
    <row r="674953" spans="47:47">
      <c r="AU674953" s="31"/>
    </row>
    <row r="674985" spans="47:47">
      <c r="AU674985" s="31"/>
    </row>
    <row r="675017" spans="47:47">
      <c r="AU675017" s="31"/>
    </row>
    <row r="675049" spans="47:47">
      <c r="AU675049" s="31"/>
    </row>
    <row r="675081" spans="47:47">
      <c r="AU675081" s="31"/>
    </row>
    <row r="675113" spans="47:47">
      <c r="AU675113" s="31"/>
    </row>
    <row r="675145" spans="47:47">
      <c r="AU675145" s="31"/>
    </row>
    <row r="675177" spans="47:47">
      <c r="AU675177" s="31"/>
    </row>
    <row r="675209" spans="47:47">
      <c r="AU675209" s="31"/>
    </row>
    <row r="675241" spans="47:47">
      <c r="AU675241" s="31"/>
    </row>
    <row r="675273" spans="47:47">
      <c r="AU675273" s="31"/>
    </row>
    <row r="675305" spans="47:47">
      <c r="AU675305" s="31"/>
    </row>
    <row r="675337" spans="47:47">
      <c r="AU675337" s="31"/>
    </row>
    <row r="675369" spans="47:47">
      <c r="AU675369" s="31"/>
    </row>
    <row r="675401" spans="47:47">
      <c r="AU675401" s="31"/>
    </row>
    <row r="675433" spans="47:47">
      <c r="AU675433" s="31"/>
    </row>
    <row r="675465" spans="47:47">
      <c r="AU675465" s="31"/>
    </row>
    <row r="675497" spans="47:47">
      <c r="AU675497" s="31"/>
    </row>
    <row r="675529" spans="47:47">
      <c r="AU675529" s="31"/>
    </row>
    <row r="675561" spans="47:47">
      <c r="AU675561" s="31"/>
    </row>
    <row r="675593" spans="47:47">
      <c r="AU675593" s="31"/>
    </row>
    <row r="675625" spans="47:47">
      <c r="AU675625" s="31"/>
    </row>
    <row r="675657" spans="47:47">
      <c r="AU675657" s="31"/>
    </row>
    <row r="675689" spans="47:47">
      <c r="AU675689" s="31"/>
    </row>
    <row r="675721" spans="47:47">
      <c r="AU675721" s="31"/>
    </row>
    <row r="675753" spans="47:47">
      <c r="AU675753" s="31"/>
    </row>
    <row r="675785" spans="47:47">
      <c r="AU675785" s="31"/>
    </row>
    <row r="675817" spans="47:47">
      <c r="AU675817" s="31"/>
    </row>
    <row r="675849" spans="47:47">
      <c r="AU675849" s="31"/>
    </row>
    <row r="675881" spans="47:47">
      <c r="AU675881" s="31"/>
    </row>
    <row r="675913" spans="47:47">
      <c r="AU675913" s="31"/>
    </row>
    <row r="675945" spans="47:47">
      <c r="AU675945" s="31"/>
    </row>
    <row r="675977" spans="47:47">
      <c r="AU675977" s="31"/>
    </row>
    <row r="676009" spans="47:47">
      <c r="AU676009" s="31"/>
    </row>
    <row r="676041" spans="47:47">
      <c r="AU676041" s="31"/>
    </row>
    <row r="676073" spans="47:47">
      <c r="AU676073" s="31"/>
    </row>
    <row r="676105" spans="47:47">
      <c r="AU676105" s="31"/>
    </row>
    <row r="676137" spans="47:47">
      <c r="AU676137" s="31"/>
    </row>
    <row r="676169" spans="47:47">
      <c r="AU676169" s="31"/>
    </row>
    <row r="676201" spans="47:47">
      <c r="AU676201" s="31"/>
    </row>
    <row r="676233" spans="47:47">
      <c r="AU676233" s="31"/>
    </row>
    <row r="676265" spans="47:47">
      <c r="AU676265" s="31"/>
    </row>
    <row r="676297" spans="47:47">
      <c r="AU676297" s="31"/>
    </row>
    <row r="676329" spans="47:47">
      <c r="AU676329" s="31"/>
    </row>
    <row r="676361" spans="47:47">
      <c r="AU676361" s="31"/>
    </row>
    <row r="676393" spans="47:47">
      <c r="AU676393" s="31"/>
    </row>
    <row r="676425" spans="47:47">
      <c r="AU676425" s="31"/>
    </row>
    <row r="676457" spans="47:47">
      <c r="AU676457" s="31"/>
    </row>
    <row r="676489" spans="47:47">
      <c r="AU676489" s="31"/>
    </row>
    <row r="676521" spans="47:47">
      <c r="AU676521" s="31"/>
    </row>
    <row r="676553" spans="47:47">
      <c r="AU676553" s="31"/>
    </row>
    <row r="676585" spans="47:47">
      <c r="AU676585" s="31"/>
    </row>
    <row r="676617" spans="47:47">
      <c r="AU676617" s="31"/>
    </row>
    <row r="676649" spans="47:47">
      <c r="AU676649" s="31"/>
    </row>
    <row r="676681" spans="47:47">
      <c r="AU676681" s="31"/>
    </row>
    <row r="676713" spans="47:47">
      <c r="AU676713" s="31"/>
    </row>
    <row r="676745" spans="47:47">
      <c r="AU676745" s="31"/>
    </row>
    <row r="676777" spans="47:47">
      <c r="AU676777" s="31"/>
    </row>
    <row r="676809" spans="47:47">
      <c r="AU676809" s="31"/>
    </row>
    <row r="676841" spans="47:47">
      <c r="AU676841" s="31"/>
    </row>
    <row r="676873" spans="47:47">
      <c r="AU676873" s="31"/>
    </row>
    <row r="676905" spans="47:47">
      <c r="AU676905" s="31"/>
    </row>
    <row r="676937" spans="47:47">
      <c r="AU676937" s="31"/>
    </row>
    <row r="676969" spans="47:47">
      <c r="AU676969" s="31"/>
    </row>
    <row r="677001" spans="47:47">
      <c r="AU677001" s="31"/>
    </row>
    <row r="677033" spans="47:47">
      <c r="AU677033" s="31"/>
    </row>
    <row r="677065" spans="47:47">
      <c r="AU677065" s="31"/>
    </row>
    <row r="677097" spans="47:47">
      <c r="AU677097" s="31"/>
    </row>
    <row r="677129" spans="47:47">
      <c r="AU677129" s="31"/>
    </row>
    <row r="677161" spans="47:47">
      <c r="AU677161" s="31"/>
    </row>
    <row r="677193" spans="47:47">
      <c r="AU677193" s="31"/>
    </row>
    <row r="677225" spans="47:47">
      <c r="AU677225" s="31"/>
    </row>
    <row r="677257" spans="47:47">
      <c r="AU677257" s="31"/>
    </row>
    <row r="677289" spans="47:47">
      <c r="AU677289" s="31"/>
    </row>
    <row r="677321" spans="47:47">
      <c r="AU677321" s="31"/>
    </row>
    <row r="677353" spans="47:47">
      <c r="AU677353" s="31"/>
    </row>
    <row r="677385" spans="47:47">
      <c r="AU677385" s="31"/>
    </row>
    <row r="677417" spans="47:47">
      <c r="AU677417" s="31"/>
    </row>
    <row r="677449" spans="47:47">
      <c r="AU677449" s="31"/>
    </row>
    <row r="677481" spans="47:47">
      <c r="AU677481" s="31"/>
    </row>
    <row r="677513" spans="47:47">
      <c r="AU677513" s="31"/>
    </row>
    <row r="677545" spans="47:47">
      <c r="AU677545" s="31"/>
    </row>
    <row r="677577" spans="47:47">
      <c r="AU677577" s="31"/>
    </row>
    <row r="677609" spans="47:47">
      <c r="AU677609" s="31"/>
    </row>
    <row r="677641" spans="47:47">
      <c r="AU677641" s="31"/>
    </row>
    <row r="677673" spans="47:47">
      <c r="AU677673" s="31"/>
    </row>
    <row r="677705" spans="47:47">
      <c r="AU677705" s="31"/>
    </row>
    <row r="677737" spans="47:47">
      <c r="AU677737" s="31"/>
    </row>
    <row r="677769" spans="47:47">
      <c r="AU677769" s="31"/>
    </row>
    <row r="677801" spans="47:47">
      <c r="AU677801" s="31"/>
    </row>
    <row r="677833" spans="47:47">
      <c r="AU677833" s="31"/>
    </row>
    <row r="677865" spans="47:47">
      <c r="AU677865" s="31"/>
    </row>
    <row r="677897" spans="47:47">
      <c r="AU677897" s="31"/>
    </row>
    <row r="677929" spans="47:47">
      <c r="AU677929" s="31"/>
    </row>
    <row r="677961" spans="47:47">
      <c r="AU677961" s="31"/>
    </row>
    <row r="677993" spans="47:47">
      <c r="AU677993" s="31"/>
    </row>
    <row r="678025" spans="47:47">
      <c r="AU678025" s="31"/>
    </row>
    <row r="678057" spans="47:47">
      <c r="AU678057" s="31"/>
    </row>
    <row r="678089" spans="47:47">
      <c r="AU678089" s="31"/>
    </row>
    <row r="678121" spans="47:47">
      <c r="AU678121" s="31"/>
    </row>
    <row r="678153" spans="47:47">
      <c r="AU678153" s="31"/>
    </row>
    <row r="678185" spans="47:47">
      <c r="AU678185" s="31"/>
    </row>
    <row r="678217" spans="47:47">
      <c r="AU678217" s="31"/>
    </row>
    <row r="678249" spans="47:47">
      <c r="AU678249" s="31"/>
    </row>
    <row r="678281" spans="47:47">
      <c r="AU678281" s="31"/>
    </row>
    <row r="678313" spans="47:47">
      <c r="AU678313" s="31"/>
    </row>
    <row r="678345" spans="47:47">
      <c r="AU678345" s="31"/>
    </row>
    <row r="678377" spans="47:47">
      <c r="AU678377" s="31"/>
    </row>
    <row r="678409" spans="47:47">
      <c r="AU678409" s="31"/>
    </row>
    <row r="678441" spans="47:47">
      <c r="AU678441" s="31"/>
    </row>
    <row r="678473" spans="47:47">
      <c r="AU678473" s="31"/>
    </row>
    <row r="678505" spans="47:47">
      <c r="AU678505" s="31"/>
    </row>
    <row r="678537" spans="47:47">
      <c r="AU678537" s="31"/>
    </row>
    <row r="678569" spans="47:47">
      <c r="AU678569" s="31"/>
    </row>
    <row r="678601" spans="47:47">
      <c r="AU678601" s="31"/>
    </row>
    <row r="678633" spans="47:47">
      <c r="AU678633" s="31"/>
    </row>
    <row r="678665" spans="47:47">
      <c r="AU678665" s="31"/>
    </row>
    <row r="678697" spans="47:47">
      <c r="AU678697" s="31"/>
    </row>
    <row r="678729" spans="47:47">
      <c r="AU678729" s="31"/>
    </row>
    <row r="678761" spans="47:47">
      <c r="AU678761" s="31"/>
    </row>
    <row r="678793" spans="47:47">
      <c r="AU678793" s="31"/>
    </row>
    <row r="678825" spans="47:47">
      <c r="AU678825" s="31"/>
    </row>
    <row r="678857" spans="47:47">
      <c r="AU678857" s="31"/>
    </row>
    <row r="678889" spans="47:47">
      <c r="AU678889" s="31"/>
    </row>
    <row r="678921" spans="47:47">
      <c r="AU678921" s="31"/>
    </row>
    <row r="678953" spans="47:47">
      <c r="AU678953" s="31"/>
    </row>
    <row r="678985" spans="47:47">
      <c r="AU678985" s="31"/>
    </row>
    <row r="679017" spans="47:47">
      <c r="AU679017" s="31"/>
    </row>
    <row r="679049" spans="47:47">
      <c r="AU679049" s="31"/>
    </row>
    <row r="679081" spans="47:47">
      <c r="AU679081" s="31"/>
    </row>
    <row r="679113" spans="47:47">
      <c r="AU679113" s="31"/>
    </row>
    <row r="679145" spans="47:47">
      <c r="AU679145" s="31"/>
    </row>
    <row r="679177" spans="47:47">
      <c r="AU679177" s="31"/>
    </row>
    <row r="679209" spans="47:47">
      <c r="AU679209" s="31"/>
    </row>
    <row r="679241" spans="47:47">
      <c r="AU679241" s="31"/>
    </row>
    <row r="679273" spans="47:47">
      <c r="AU679273" s="31"/>
    </row>
    <row r="679305" spans="47:47">
      <c r="AU679305" s="31"/>
    </row>
    <row r="679337" spans="47:47">
      <c r="AU679337" s="31"/>
    </row>
    <row r="679369" spans="47:47">
      <c r="AU679369" s="31"/>
    </row>
    <row r="679401" spans="47:47">
      <c r="AU679401" s="31"/>
    </row>
    <row r="679433" spans="47:47">
      <c r="AU679433" s="31"/>
    </row>
    <row r="679465" spans="47:47">
      <c r="AU679465" s="31"/>
    </row>
    <row r="679497" spans="47:47">
      <c r="AU679497" s="31"/>
    </row>
    <row r="679529" spans="47:47">
      <c r="AU679529" s="31"/>
    </row>
    <row r="679561" spans="47:47">
      <c r="AU679561" s="31"/>
    </row>
    <row r="679593" spans="47:47">
      <c r="AU679593" s="31"/>
    </row>
    <row r="679625" spans="47:47">
      <c r="AU679625" s="31"/>
    </row>
    <row r="679657" spans="47:47">
      <c r="AU679657" s="31"/>
    </row>
    <row r="679689" spans="47:47">
      <c r="AU679689" s="31"/>
    </row>
    <row r="679721" spans="47:47">
      <c r="AU679721" s="31"/>
    </row>
    <row r="679753" spans="47:47">
      <c r="AU679753" s="31"/>
    </row>
    <row r="679785" spans="47:47">
      <c r="AU679785" s="31"/>
    </row>
    <row r="679817" spans="47:47">
      <c r="AU679817" s="31"/>
    </row>
    <row r="679849" spans="47:47">
      <c r="AU679849" s="31"/>
    </row>
    <row r="679881" spans="47:47">
      <c r="AU679881" s="31"/>
    </row>
    <row r="679913" spans="47:47">
      <c r="AU679913" s="31"/>
    </row>
    <row r="679945" spans="47:47">
      <c r="AU679945" s="31"/>
    </row>
    <row r="679977" spans="47:47">
      <c r="AU679977" s="31"/>
    </row>
    <row r="680009" spans="47:47">
      <c r="AU680009" s="31"/>
    </row>
    <row r="680041" spans="47:47">
      <c r="AU680041" s="31"/>
    </row>
    <row r="680073" spans="47:47">
      <c r="AU680073" s="31"/>
    </row>
    <row r="680105" spans="47:47">
      <c r="AU680105" s="31"/>
    </row>
    <row r="680137" spans="47:47">
      <c r="AU680137" s="31"/>
    </row>
    <row r="680169" spans="47:47">
      <c r="AU680169" s="31"/>
    </row>
    <row r="680201" spans="47:47">
      <c r="AU680201" s="31"/>
    </row>
    <row r="680233" spans="47:47">
      <c r="AU680233" s="31"/>
    </row>
    <row r="680265" spans="47:47">
      <c r="AU680265" s="31"/>
    </row>
    <row r="680297" spans="47:47">
      <c r="AU680297" s="31"/>
    </row>
    <row r="680329" spans="47:47">
      <c r="AU680329" s="31"/>
    </row>
    <row r="680361" spans="47:47">
      <c r="AU680361" s="31"/>
    </row>
    <row r="680393" spans="47:47">
      <c r="AU680393" s="31"/>
    </row>
    <row r="680425" spans="47:47">
      <c r="AU680425" s="31"/>
    </row>
    <row r="680457" spans="47:47">
      <c r="AU680457" s="31"/>
    </row>
    <row r="680489" spans="47:47">
      <c r="AU680489" s="31"/>
    </row>
    <row r="680521" spans="47:47">
      <c r="AU680521" s="31"/>
    </row>
    <row r="680553" spans="47:47">
      <c r="AU680553" s="31"/>
    </row>
    <row r="680585" spans="47:47">
      <c r="AU680585" s="31"/>
    </row>
    <row r="680617" spans="47:47">
      <c r="AU680617" s="31"/>
    </row>
    <row r="680649" spans="47:47">
      <c r="AU680649" s="31"/>
    </row>
    <row r="680681" spans="47:47">
      <c r="AU680681" s="31"/>
    </row>
    <row r="680713" spans="47:47">
      <c r="AU680713" s="31"/>
    </row>
    <row r="680745" spans="47:47">
      <c r="AU680745" s="31"/>
    </row>
    <row r="680777" spans="47:47">
      <c r="AU680777" s="31"/>
    </row>
    <row r="680809" spans="47:47">
      <c r="AU680809" s="31"/>
    </row>
    <row r="680841" spans="47:47">
      <c r="AU680841" s="31"/>
    </row>
    <row r="680873" spans="47:47">
      <c r="AU680873" s="31"/>
    </row>
    <row r="680905" spans="47:47">
      <c r="AU680905" s="31"/>
    </row>
    <row r="680937" spans="47:47">
      <c r="AU680937" s="31"/>
    </row>
    <row r="680969" spans="47:47">
      <c r="AU680969" s="31"/>
    </row>
    <row r="681001" spans="47:47">
      <c r="AU681001" s="31"/>
    </row>
    <row r="681033" spans="47:47">
      <c r="AU681033" s="31"/>
    </row>
    <row r="681065" spans="47:47">
      <c r="AU681065" s="31"/>
    </row>
    <row r="681097" spans="47:47">
      <c r="AU681097" s="31"/>
    </row>
    <row r="681129" spans="47:47">
      <c r="AU681129" s="31"/>
    </row>
    <row r="681161" spans="47:47">
      <c r="AU681161" s="31"/>
    </row>
    <row r="681193" spans="47:47">
      <c r="AU681193" s="31"/>
    </row>
    <row r="681225" spans="47:47">
      <c r="AU681225" s="31"/>
    </row>
    <row r="681257" spans="47:47">
      <c r="AU681257" s="31"/>
    </row>
    <row r="681289" spans="47:47">
      <c r="AU681289" s="31"/>
    </row>
    <row r="681321" spans="47:47">
      <c r="AU681321" s="31"/>
    </row>
    <row r="681353" spans="47:47">
      <c r="AU681353" s="31"/>
    </row>
    <row r="681385" spans="47:47">
      <c r="AU681385" s="31"/>
    </row>
    <row r="681417" spans="47:47">
      <c r="AU681417" s="31"/>
    </row>
    <row r="681449" spans="47:47">
      <c r="AU681449" s="31"/>
    </row>
    <row r="681481" spans="47:47">
      <c r="AU681481" s="31"/>
    </row>
    <row r="681513" spans="47:47">
      <c r="AU681513" s="31"/>
    </row>
    <row r="681545" spans="47:47">
      <c r="AU681545" s="31"/>
    </row>
    <row r="681577" spans="47:47">
      <c r="AU681577" s="31"/>
    </row>
    <row r="681609" spans="47:47">
      <c r="AU681609" s="31"/>
    </row>
    <row r="681641" spans="47:47">
      <c r="AU681641" s="31"/>
    </row>
    <row r="681673" spans="47:47">
      <c r="AU681673" s="31"/>
    </row>
    <row r="681705" spans="47:47">
      <c r="AU681705" s="31"/>
    </row>
    <row r="681737" spans="47:47">
      <c r="AU681737" s="31"/>
    </row>
    <row r="681769" spans="47:47">
      <c r="AU681769" s="31"/>
    </row>
    <row r="681801" spans="47:47">
      <c r="AU681801" s="31"/>
    </row>
    <row r="681833" spans="47:47">
      <c r="AU681833" s="31"/>
    </row>
    <row r="681865" spans="47:47">
      <c r="AU681865" s="31"/>
    </row>
    <row r="681897" spans="47:47">
      <c r="AU681897" s="31"/>
    </row>
    <row r="681929" spans="47:47">
      <c r="AU681929" s="31"/>
    </row>
    <row r="681961" spans="47:47">
      <c r="AU681961" s="31"/>
    </row>
    <row r="681993" spans="47:47">
      <c r="AU681993" s="31"/>
    </row>
    <row r="682025" spans="47:47">
      <c r="AU682025" s="31"/>
    </row>
    <row r="682057" spans="47:47">
      <c r="AU682057" s="31"/>
    </row>
    <row r="682089" spans="47:47">
      <c r="AU682089" s="31"/>
    </row>
    <row r="682121" spans="47:47">
      <c r="AU682121" s="31"/>
    </row>
    <row r="682153" spans="47:47">
      <c r="AU682153" s="31"/>
    </row>
    <row r="682185" spans="47:47">
      <c r="AU682185" s="31"/>
    </row>
    <row r="682217" spans="47:47">
      <c r="AU682217" s="31"/>
    </row>
    <row r="682249" spans="47:47">
      <c r="AU682249" s="31"/>
    </row>
    <row r="682281" spans="47:47">
      <c r="AU682281" s="31"/>
    </row>
    <row r="682313" spans="47:47">
      <c r="AU682313" s="31"/>
    </row>
    <row r="682345" spans="47:47">
      <c r="AU682345" s="31"/>
    </row>
    <row r="682377" spans="47:47">
      <c r="AU682377" s="31"/>
    </row>
    <row r="682409" spans="47:47">
      <c r="AU682409" s="31"/>
    </row>
    <row r="682441" spans="47:47">
      <c r="AU682441" s="31"/>
    </row>
    <row r="682473" spans="47:47">
      <c r="AU682473" s="31"/>
    </row>
    <row r="682505" spans="47:47">
      <c r="AU682505" s="31"/>
    </row>
    <row r="682537" spans="47:47">
      <c r="AU682537" s="31"/>
    </row>
    <row r="682569" spans="47:47">
      <c r="AU682569" s="31"/>
    </row>
    <row r="682601" spans="47:47">
      <c r="AU682601" s="31"/>
    </row>
    <row r="682633" spans="47:47">
      <c r="AU682633" s="31"/>
    </row>
    <row r="682665" spans="47:47">
      <c r="AU682665" s="31"/>
    </row>
    <row r="682697" spans="47:47">
      <c r="AU682697" s="31"/>
    </row>
    <row r="682729" spans="47:47">
      <c r="AU682729" s="31"/>
    </row>
    <row r="682761" spans="47:47">
      <c r="AU682761" s="31"/>
    </row>
    <row r="682793" spans="47:47">
      <c r="AU682793" s="31"/>
    </row>
    <row r="682825" spans="47:47">
      <c r="AU682825" s="31"/>
    </row>
    <row r="682857" spans="47:47">
      <c r="AU682857" s="31"/>
    </row>
    <row r="682889" spans="47:47">
      <c r="AU682889" s="31"/>
    </row>
    <row r="682921" spans="47:47">
      <c r="AU682921" s="31"/>
    </row>
    <row r="682953" spans="47:47">
      <c r="AU682953" s="31"/>
    </row>
    <row r="682985" spans="47:47">
      <c r="AU682985" s="31"/>
    </row>
    <row r="683017" spans="47:47">
      <c r="AU683017" s="31"/>
    </row>
    <row r="683049" spans="47:47">
      <c r="AU683049" s="31"/>
    </row>
    <row r="683081" spans="47:47">
      <c r="AU683081" s="31"/>
    </row>
    <row r="683113" spans="47:47">
      <c r="AU683113" s="31"/>
    </row>
    <row r="683145" spans="47:47">
      <c r="AU683145" s="31"/>
    </row>
    <row r="683177" spans="47:47">
      <c r="AU683177" s="31"/>
    </row>
    <row r="683209" spans="47:47">
      <c r="AU683209" s="31"/>
    </row>
    <row r="683241" spans="47:47">
      <c r="AU683241" s="31"/>
    </row>
    <row r="683273" spans="47:47">
      <c r="AU683273" s="31"/>
    </row>
    <row r="683305" spans="47:47">
      <c r="AU683305" s="31"/>
    </row>
    <row r="683337" spans="47:47">
      <c r="AU683337" s="31"/>
    </row>
    <row r="683369" spans="47:47">
      <c r="AU683369" s="31"/>
    </row>
    <row r="683401" spans="47:47">
      <c r="AU683401" s="31"/>
    </row>
    <row r="683433" spans="47:47">
      <c r="AU683433" s="31"/>
    </row>
    <row r="683465" spans="47:47">
      <c r="AU683465" s="31"/>
    </row>
    <row r="683497" spans="47:47">
      <c r="AU683497" s="31"/>
    </row>
    <row r="683529" spans="47:47">
      <c r="AU683529" s="31"/>
    </row>
    <row r="683561" spans="47:47">
      <c r="AU683561" s="31"/>
    </row>
    <row r="683593" spans="47:47">
      <c r="AU683593" s="31"/>
    </row>
    <row r="683625" spans="47:47">
      <c r="AU683625" s="31"/>
    </row>
    <row r="683657" spans="47:47">
      <c r="AU683657" s="31"/>
    </row>
    <row r="683689" spans="47:47">
      <c r="AU683689" s="31"/>
    </row>
    <row r="683721" spans="47:47">
      <c r="AU683721" s="31"/>
    </row>
    <row r="683753" spans="47:47">
      <c r="AU683753" s="31"/>
    </row>
    <row r="683785" spans="47:47">
      <c r="AU683785" s="31"/>
    </row>
    <row r="683817" spans="47:47">
      <c r="AU683817" s="31"/>
    </row>
    <row r="683849" spans="47:47">
      <c r="AU683849" s="31"/>
    </row>
    <row r="683881" spans="47:47">
      <c r="AU683881" s="31"/>
    </row>
    <row r="683913" spans="47:47">
      <c r="AU683913" s="31"/>
    </row>
    <row r="683945" spans="47:47">
      <c r="AU683945" s="31"/>
    </row>
    <row r="683977" spans="47:47">
      <c r="AU683977" s="31"/>
    </row>
    <row r="684009" spans="47:47">
      <c r="AU684009" s="31"/>
    </row>
    <row r="684041" spans="47:47">
      <c r="AU684041" s="31"/>
    </row>
    <row r="684073" spans="47:47">
      <c r="AU684073" s="31"/>
    </row>
    <row r="684105" spans="47:47">
      <c r="AU684105" s="31"/>
    </row>
    <row r="684137" spans="47:47">
      <c r="AU684137" s="31"/>
    </row>
    <row r="684169" spans="47:47">
      <c r="AU684169" s="31"/>
    </row>
    <row r="684201" spans="47:47">
      <c r="AU684201" s="31"/>
    </row>
    <row r="684233" spans="47:47">
      <c r="AU684233" s="31"/>
    </row>
    <row r="684265" spans="47:47">
      <c r="AU684265" s="31"/>
    </row>
    <row r="684297" spans="47:47">
      <c r="AU684297" s="31"/>
    </row>
    <row r="684329" spans="47:47">
      <c r="AU684329" s="31"/>
    </row>
    <row r="684361" spans="47:47">
      <c r="AU684361" s="31"/>
    </row>
    <row r="684393" spans="47:47">
      <c r="AU684393" s="31"/>
    </row>
    <row r="684425" spans="47:47">
      <c r="AU684425" s="31"/>
    </row>
    <row r="684457" spans="47:47">
      <c r="AU684457" s="31"/>
    </row>
    <row r="684489" spans="47:47">
      <c r="AU684489" s="31"/>
    </row>
    <row r="684521" spans="47:47">
      <c r="AU684521" s="31"/>
    </row>
    <row r="684553" spans="47:47">
      <c r="AU684553" s="31"/>
    </row>
    <row r="684585" spans="47:47">
      <c r="AU684585" s="31"/>
    </row>
    <row r="684617" spans="47:47">
      <c r="AU684617" s="31"/>
    </row>
    <row r="684649" spans="47:47">
      <c r="AU684649" s="31"/>
    </row>
    <row r="684681" spans="47:47">
      <c r="AU684681" s="31"/>
    </row>
    <row r="684713" spans="47:47">
      <c r="AU684713" s="31"/>
    </row>
    <row r="684745" spans="47:47">
      <c r="AU684745" s="31"/>
    </row>
    <row r="684777" spans="47:47">
      <c r="AU684777" s="31"/>
    </row>
    <row r="684809" spans="47:47">
      <c r="AU684809" s="31"/>
    </row>
    <row r="684841" spans="47:47">
      <c r="AU684841" s="31"/>
    </row>
    <row r="684873" spans="47:47">
      <c r="AU684873" s="31"/>
    </row>
    <row r="684905" spans="47:47">
      <c r="AU684905" s="31"/>
    </row>
    <row r="684937" spans="47:47">
      <c r="AU684937" s="31"/>
    </row>
    <row r="684969" spans="47:47">
      <c r="AU684969" s="31"/>
    </row>
    <row r="685001" spans="47:47">
      <c r="AU685001" s="31"/>
    </row>
    <row r="685033" spans="47:47">
      <c r="AU685033" s="31"/>
    </row>
    <row r="685065" spans="47:47">
      <c r="AU685065" s="31"/>
    </row>
    <row r="685097" spans="47:47">
      <c r="AU685097" s="31"/>
    </row>
    <row r="685129" spans="47:47">
      <c r="AU685129" s="31"/>
    </row>
    <row r="685161" spans="47:47">
      <c r="AU685161" s="31"/>
    </row>
    <row r="685193" spans="47:47">
      <c r="AU685193" s="31"/>
    </row>
    <row r="685225" spans="47:47">
      <c r="AU685225" s="31"/>
    </row>
    <row r="685257" spans="47:47">
      <c r="AU685257" s="31"/>
    </row>
    <row r="685289" spans="47:47">
      <c r="AU685289" s="31"/>
    </row>
    <row r="685321" spans="47:47">
      <c r="AU685321" s="31"/>
    </row>
    <row r="685353" spans="47:47">
      <c r="AU685353" s="31"/>
    </row>
    <row r="685385" spans="47:47">
      <c r="AU685385" s="31"/>
    </row>
    <row r="685417" spans="47:47">
      <c r="AU685417" s="31"/>
    </row>
    <row r="685449" spans="47:47">
      <c r="AU685449" s="31"/>
    </row>
    <row r="685481" spans="47:47">
      <c r="AU685481" s="31"/>
    </row>
    <row r="685513" spans="47:47">
      <c r="AU685513" s="31"/>
    </row>
    <row r="685545" spans="47:47">
      <c r="AU685545" s="31"/>
    </row>
    <row r="685577" spans="47:47">
      <c r="AU685577" s="31"/>
    </row>
    <row r="685609" spans="47:47">
      <c r="AU685609" s="31"/>
    </row>
    <row r="685641" spans="47:47">
      <c r="AU685641" s="31"/>
    </row>
    <row r="685673" spans="47:47">
      <c r="AU685673" s="31"/>
    </row>
    <row r="685705" spans="47:47">
      <c r="AU685705" s="31"/>
    </row>
    <row r="685737" spans="47:47">
      <c r="AU685737" s="31"/>
    </row>
    <row r="685769" spans="47:47">
      <c r="AU685769" s="31"/>
    </row>
    <row r="685801" spans="47:47">
      <c r="AU685801" s="31"/>
    </row>
    <row r="685833" spans="47:47">
      <c r="AU685833" s="31"/>
    </row>
    <row r="685865" spans="47:47">
      <c r="AU685865" s="31"/>
    </row>
    <row r="685897" spans="47:47">
      <c r="AU685897" s="31"/>
    </row>
    <row r="685929" spans="47:47">
      <c r="AU685929" s="31"/>
    </row>
    <row r="685961" spans="47:47">
      <c r="AU685961" s="31"/>
    </row>
    <row r="685993" spans="47:47">
      <c r="AU685993" s="31"/>
    </row>
    <row r="686025" spans="47:47">
      <c r="AU686025" s="31"/>
    </row>
    <row r="686057" spans="47:47">
      <c r="AU686057" s="31"/>
    </row>
    <row r="686089" spans="47:47">
      <c r="AU686089" s="31"/>
    </row>
    <row r="686121" spans="47:47">
      <c r="AU686121" s="31"/>
    </row>
    <row r="686153" spans="47:47">
      <c r="AU686153" s="31"/>
    </row>
    <row r="686185" spans="47:47">
      <c r="AU686185" s="31"/>
    </row>
    <row r="686217" spans="47:47">
      <c r="AU686217" s="31"/>
    </row>
    <row r="686249" spans="47:47">
      <c r="AU686249" s="31"/>
    </row>
    <row r="686281" spans="47:47">
      <c r="AU686281" s="31"/>
    </row>
    <row r="686313" spans="47:47">
      <c r="AU686313" s="31"/>
    </row>
    <row r="686345" spans="47:47">
      <c r="AU686345" s="31"/>
    </row>
    <row r="686377" spans="47:47">
      <c r="AU686377" s="31"/>
    </row>
    <row r="686409" spans="47:47">
      <c r="AU686409" s="31"/>
    </row>
    <row r="686441" spans="47:47">
      <c r="AU686441" s="31"/>
    </row>
    <row r="686473" spans="47:47">
      <c r="AU686473" s="31"/>
    </row>
    <row r="686505" spans="47:47">
      <c r="AU686505" s="31"/>
    </row>
    <row r="686537" spans="47:47">
      <c r="AU686537" s="31"/>
    </row>
    <row r="686569" spans="47:47">
      <c r="AU686569" s="31"/>
    </row>
    <row r="686601" spans="47:47">
      <c r="AU686601" s="31"/>
    </row>
    <row r="686633" spans="47:47">
      <c r="AU686633" s="31"/>
    </row>
    <row r="686665" spans="47:47">
      <c r="AU686665" s="31"/>
    </row>
    <row r="686697" spans="47:47">
      <c r="AU686697" s="31"/>
    </row>
    <row r="686729" spans="47:47">
      <c r="AU686729" s="31"/>
    </row>
    <row r="686761" spans="47:47">
      <c r="AU686761" s="31"/>
    </row>
    <row r="686793" spans="47:47">
      <c r="AU686793" s="31"/>
    </row>
    <row r="686825" spans="47:47">
      <c r="AU686825" s="31"/>
    </row>
    <row r="686857" spans="47:47">
      <c r="AU686857" s="31"/>
    </row>
    <row r="686889" spans="47:47">
      <c r="AU686889" s="31"/>
    </row>
    <row r="686921" spans="47:47">
      <c r="AU686921" s="31"/>
    </row>
    <row r="686953" spans="47:47">
      <c r="AU686953" s="31"/>
    </row>
    <row r="686985" spans="47:47">
      <c r="AU686985" s="31"/>
    </row>
    <row r="687017" spans="47:47">
      <c r="AU687017" s="31"/>
    </row>
    <row r="687049" spans="47:47">
      <c r="AU687049" s="31"/>
    </row>
    <row r="687081" spans="47:47">
      <c r="AU687081" s="31"/>
    </row>
    <row r="687113" spans="47:47">
      <c r="AU687113" s="31"/>
    </row>
    <row r="687145" spans="47:47">
      <c r="AU687145" s="31"/>
    </row>
    <row r="687177" spans="47:47">
      <c r="AU687177" s="31"/>
    </row>
    <row r="687209" spans="47:47">
      <c r="AU687209" s="31"/>
    </row>
    <row r="687241" spans="47:47">
      <c r="AU687241" s="31"/>
    </row>
    <row r="687273" spans="47:47">
      <c r="AU687273" s="31"/>
    </row>
    <row r="687305" spans="47:47">
      <c r="AU687305" s="31"/>
    </row>
    <row r="687337" spans="47:47">
      <c r="AU687337" s="31"/>
    </row>
    <row r="687369" spans="47:47">
      <c r="AU687369" s="31"/>
    </row>
    <row r="687401" spans="47:47">
      <c r="AU687401" s="31"/>
    </row>
    <row r="687433" spans="47:47">
      <c r="AU687433" s="31"/>
    </row>
    <row r="687465" spans="47:47">
      <c r="AU687465" s="31"/>
    </row>
    <row r="687497" spans="47:47">
      <c r="AU687497" s="31"/>
    </row>
    <row r="687529" spans="47:47">
      <c r="AU687529" s="31"/>
    </row>
    <row r="687561" spans="47:47">
      <c r="AU687561" s="31"/>
    </row>
    <row r="687593" spans="47:47">
      <c r="AU687593" s="31"/>
    </row>
    <row r="687625" spans="47:47">
      <c r="AU687625" s="31"/>
    </row>
    <row r="687657" spans="47:47">
      <c r="AU687657" s="31"/>
    </row>
    <row r="687689" spans="47:47">
      <c r="AU687689" s="31"/>
    </row>
    <row r="687721" spans="47:47">
      <c r="AU687721" s="31"/>
    </row>
    <row r="687753" spans="47:47">
      <c r="AU687753" s="31"/>
    </row>
    <row r="687785" spans="47:47">
      <c r="AU687785" s="31"/>
    </row>
    <row r="687817" spans="47:47">
      <c r="AU687817" s="31"/>
    </row>
    <row r="687849" spans="47:47">
      <c r="AU687849" s="31"/>
    </row>
    <row r="687881" spans="47:47">
      <c r="AU687881" s="31"/>
    </row>
    <row r="687913" spans="47:47">
      <c r="AU687913" s="31"/>
    </row>
    <row r="687945" spans="47:47">
      <c r="AU687945" s="31"/>
    </row>
    <row r="687977" spans="47:47">
      <c r="AU687977" s="31"/>
    </row>
    <row r="688009" spans="47:47">
      <c r="AU688009" s="31"/>
    </row>
    <row r="688041" spans="47:47">
      <c r="AU688041" s="31"/>
    </row>
    <row r="688073" spans="47:47">
      <c r="AU688073" s="31"/>
    </row>
    <row r="688105" spans="47:47">
      <c r="AU688105" s="31"/>
    </row>
    <row r="688137" spans="47:47">
      <c r="AU688137" s="31"/>
    </row>
    <row r="688169" spans="47:47">
      <c r="AU688169" s="31"/>
    </row>
    <row r="688201" spans="47:47">
      <c r="AU688201" s="31"/>
    </row>
    <row r="688233" spans="47:47">
      <c r="AU688233" s="31"/>
    </row>
    <row r="688265" spans="47:47">
      <c r="AU688265" s="31"/>
    </row>
    <row r="688297" spans="47:47">
      <c r="AU688297" s="31"/>
    </row>
    <row r="688329" spans="47:47">
      <c r="AU688329" s="31"/>
    </row>
    <row r="688361" spans="47:47">
      <c r="AU688361" s="31"/>
    </row>
    <row r="688393" spans="47:47">
      <c r="AU688393" s="31"/>
    </row>
    <row r="688425" spans="47:47">
      <c r="AU688425" s="31"/>
    </row>
    <row r="688457" spans="47:47">
      <c r="AU688457" s="31"/>
    </row>
    <row r="688489" spans="47:47">
      <c r="AU688489" s="31"/>
    </row>
    <row r="688521" spans="47:47">
      <c r="AU688521" s="31"/>
    </row>
    <row r="688553" spans="47:47">
      <c r="AU688553" s="31"/>
    </row>
    <row r="688585" spans="47:47">
      <c r="AU688585" s="31"/>
    </row>
    <row r="688617" spans="47:47">
      <c r="AU688617" s="31"/>
    </row>
    <row r="688649" spans="47:47">
      <c r="AU688649" s="31"/>
    </row>
    <row r="688681" spans="47:47">
      <c r="AU688681" s="31"/>
    </row>
    <row r="688713" spans="47:47">
      <c r="AU688713" s="31"/>
    </row>
    <row r="688745" spans="47:47">
      <c r="AU688745" s="31"/>
    </row>
    <row r="688777" spans="47:47">
      <c r="AU688777" s="31"/>
    </row>
    <row r="688809" spans="47:47">
      <c r="AU688809" s="31"/>
    </row>
    <row r="688841" spans="47:47">
      <c r="AU688841" s="31"/>
    </row>
    <row r="688873" spans="47:47">
      <c r="AU688873" s="31"/>
    </row>
    <row r="688905" spans="47:47">
      <c r="AU688905" s="31"/>
    </row>
    <row r="688937" spans="47:47">
      <c r="AU688937" s="31"/>
    </row>
    <row r="688969" spans="47:47">
      <c r="AU688969" s="31"/>
    </row>
    <row r="689001" spans="47:47">
      <c r="AU689001" s="31"/>
    </row>
    <row r="689033" spans="47:47">
      <c r="AU689033" s="31"/>
    </row>
    <row r="689065" spans="47:47">
      <c r="AU689065" s="31"/>
    </row>
    <row r="689097" spans="47:47">
      <c r="AU689097" s="31"/>
    </row>
    <row r="689129" spans="47:47">
      <c r="AU689129" s="31"/>
    </row>
    <row r="689161" spans="47:47">
      <c r="AU689161" s="31"/>
    </row>
    <row r="689193" spans="47:47">
      <c r="AU689193" s="31"/>
    </row>
    <row r="689225" spans="47:47">
      <c r="AU689225" s="31"/>
    </row>
    <row r="689257" spans="47:47">
      <c r="AU689257" s="31"/>
    </row>
    <row r="689289" spans="47:47">
      <c r="AU689289" s="31"/>
    </row>
    <row r="689321" spans="47:47">
      <c r="AU689321" s="31"/>
    </row>
    <row r="689353" spans="47:47">
      <c r="AU689353" s="31"/>
    </row>
    <row r="689385" spans="47:47">
      <c r="AU689385" s="31"/>
    </row>
    <row r="689417" spans="47:47">
      <c r="AU689417" s="31"/>
    </row>
    <row r="689449" spans="47:47">
      <c r="AU689449" s="31"/>
    </row>
    <row r="689481" spans="47:47">
      <c r="AU689481" s="31"/>
    </row>
    <row r="689513" spans="47:47">
      <c r="AU689513" s="31"/>
    </row>
    <row r="689545" spans="47:47">
      <c r="AU689545" s="31"/>
    </row>
    <row r="689577" spans="47:47">
      <c r="AU689577" s="31"/>
    </row>
    <row r="689609" spans="47:47">
      <c r="AU689609" s="31"/>
    </row>
    <row r="689641" spans="47:47">
      <c r="AU689641" s="31"/>
    </row>
    <row r="689673" spans="47:47">
      <c r="AU689673" s="31"/>
    </row>
    <row r="689705" spans="47:47">
      <c r="AU689705" s="31"/>
    </row>
    <row r="689737" spans="47:47">
      <c r="AU689737" s="31"/>
    </row>
    <row r="689769" spans="47:47">
      <c r="AU689769" s="31"/>
    </row>
    <row r="689801" spans="47:47">
      <c r="AU689801" s="31"/>
    </row>
    <row r="689833" spans="47:47">
      <c r="AU689833" s="31"/>
    </row>
    <row r="689865" spans="47:47">
      <c r="AU689865" s="31"/>
    </row>
    <row r="689897" spans="47:47">
      <c r="AU689897" s="31"/>
    </row>
    <row r="689929" spans="47:47">
      <c r="AU689929" s="31"/>
    </row>
    <row r="689961" spans="47:47">
      <c r="AU689961" s="31"/>
    </row>
    <row r="689993" spans="47:47">
      <c r="AU689993" s="31"/>
    </row>
    <row r="690025" spans="47:47">
      <c r="AU690025" s="31"/>
    </row>
    <row r="690057" spans="47:47">
      <c r="AU690057" s="31"/>
    </row>
    <row r="690089" spans="47:47">
      <c r="AU690089" s="31"/>
    </row>
    <row r="690121" spans="47:47">
      <c r="AU690121" s="31"/>
    </row>
    <row r="690153" spans="47:47">
      <c r="AU690153" s="31"/>
    </row>
    <row r="690185" spans="47:47">
      <c r="AU690185" s="31"/>
    </row>
    <row r="690217" spans="47:47">
      <c r="AU690217" s="31"/>
    </row>
    <row r="690249" spans="47:47">
      <c r="AU690249" s="31"/>
    </row>
    <row r="690281" spans="47:47">
      <c r="AU690281" s="31"/>
    </row>
    <row r="690313" spans="47:47">
      <c r="AU690313" s="31"/>
    </row>
    <row r="690345" spans="47:47">
      <c r="AU690345" s="31"/>
    </row>
    <row r="690377" spans="47:47">
      <c r="AU690377" s="31"/>
    </row>
    <row r="690409" spans="47:47">
      <c r="AU690409" s="31"/>
    </row>
    <row r="690441" spans="47:47">
      <c r="AU690441" s="31"/>
    </row>
    <row r="690473" spans="47:47">
      <c r="AU690473" s="31"/>
    </row>
    <row r="690505" spans="47:47">
      <c r="AU690505" s="31"/>
    </row>
    <row r="690537" spans="47:47">
      <c r="AU690537" s="31"/>
    </row>
    <row r="690569" spans="47:47">
      <c r="AU690569" s="31"/>
    </row>
    <row r="690601" spans="47:47">
      <c r="AU690601" s="31"/>
    </row>
    <row r="690633" spans="47:47">
      <c r="AU690633" s="31"/>
    </row>
    <row r="690665" spans="47:47">
      <c r="AU690665" s="31"/>
    </row>
    <row r="690697" spans="47:47">
      <c r="AU690697" s="31"/>
    </row>
    <row r="690729" spans="47:47">
      <c r="AU690729" s="31"/>
    </row>
    <row r="690761" spans="47:47">
      <c r="AU690761" s="31"/>
    </row>
    <row r="690793" spans="47:47">
      <c r="AU690793" s="31"/>
    </row>
    <row r="690825" spans="47:47">
      <c r="AU690825" s="31"/>
    </row>
    <row r="690857" spans="47:47">
      <c r="AU690857" s="31"/>
    </row>
    <row r="690889" spans="47:47">
      <c r="AU690889" s="31"/>
    </row>
    <row r="690921" spans="47:47">
      <c r="AU690921" s="31"/>
    </row>
    <row r="690953" spans="47:47">
      <c r="AU690953" s="31"/>
    </row>
    <row r="690985" spans="47:47">
      <c r="AU690985" s="31"/>
    </row>
    <row r="691017" spans="47:47">
      <c r="AU691017" s="31"/>
    </row>
    <row r="691049" spans="47:47">
      <c r="AU691049" s="31"/>
    </row>
    <row r="691081" spans="47:47">
      <c r="AU691081" s="31"/>
    </row>
    <row r="691113" spans="47:47">
      <c r="AU691113" s="31"/>
    </row>
    <row r="691145" spans="47:47">
      <c r="AU691145" s="31"/>
    </row>
    <row r="691177" spans="47:47">
      <c r="AU691177" s="31"/>
    </row>
    <row r="691209" spans="47:47">
      <c r="AU691209" s="31"/>
    </row>
    <row r="691241" spans="47:47">
      <c r="AU691241" s="31"/>
    </row>
    <row r="691273" spans="47:47">
      <c r="AU691273" s="31"/>
    </row>
    <row r="691305" spans="47:47">
      <c r="AU691305" s="31"/>
    </row>
    <row r="691337" spans="47:47">
      <c r="AU691337" s="31"/>
    </row>
    <row r="691369" spans="47:47">
      <c r="AU691369" s="31"/>
    </row>
    <row r="691401" spans="47:47">
      <c r="AU691401" s="31"/>
    </row>
    <row r="691433" spans="47:47">
      <c r="AU691433" s="31"/>
    </row>
    <row r="691465" spans="47:47">
      <c r="AU691465" s="31"/>
    </row>
    <row r="691497" spans="47:47">
      <c r="AU691497" s="31"/>
    </row>
    <row r="691529" spans="47:47">
      <c r="AU691529" s="31"/>
    </row>
    <row r="691561" spans="47:47">
      <c r="AU691561" s="31"/>
    </row>
    <row r="691593" spans="47:47">
      <c r="AU691593" s="31"/>
    </row>
    <row r="691625" spans="47:47">
      <c r="AU691625" s="31"/>
    </row>
    <row r="691657" spans="47:47">
      <c r="AU691657" s="31"/>
    </row>
    <row r="691689" spans="47:47">
      <c r="AU691689" s="31"/>
    </row>
    <row r="691721" spans="47:47">
      <c r="AU691721" s="31"/>
    </row>
    <row r="691753" spans="47:47">
      <c r="AU691753" s="31"/>
    </row>
    <row r="691785" spans="47:47">
      <c r="AU691785" s="31"/>
    </row>
    <row r="691817" spans="47:47">
      <c r="AU691817" s="31"/>
    </row>
    <row r="691849" spans="47:47">
      <c r="AU691849" s="31"/>
    </row>
    <row r="691881" spans="47:47">
      <c r="AU691881" s="31"/>
    </row>
    <row r="691913" spans="47:47">
      <c r="AU691913" s="31"/>
    </row>
    <row r="691945" spans="47:47">
      <c r="AU691945" s="31"/>
    </row>
    <row r="691977" spans="47:47">
      <c r="AU691977" s="31"/>
    </row>
    <row r="692009" spans="47:47">
      <c r="AU692009" s="31"/>
    </row>
    <row r="692041" spans="47:47">
      <c r="AU692041" s="31"/>
    </row>
    <row r="692073" spans="47:47">
      <c r="AU692073" s="31"/>
    </row>
    <row r="692105" spans="47:47">
      <c r="AU692105" s="31"/>
    </row>
    <row r="692137" spans="47:47">
      <c r="AU692137" s="31"/>
    </row>
    <row r="692169" spans="47:47">
      <c r="AU692169" s="31"/>
    </row>
    <row r="692201" spans="47:47">
      <c r="AU692201" s="31"/>
    </row>
    <row r="692233" spans="47:47">
      <c r="AU692233" s="31"/>
    </row>
    <row r="692265" spans="47:47">
      <c r="AU692265" s="31"/>
    </row>
    <row r="692297" spans="47:47">
      <c r="AU692297" s="31"/>
    </row>
    <row r="692329" spans="47:47">
      <c r="AU692329" s="31"/>
    </row>
    <row r="692361" spans="47:47">
      <c r="AU692361" s="31"/>
    </row>
    <row r="692393" spans="47:47">
      <c r="AU692393" s="31"/>
    </row>
    <row r="692425" spans="47:47">
      <c r="AU692425" s="31"/>
    </row>
    <row r="692457" spans="47:47">
      <c r="AU692457" s="31"/>
    </row>
    <row r="692489" spans="47:47">
      <c r="AU692489" s="31"/>
    </row>
    <row r="692521" spans="47:47">
      <c r="AU692521" s="31"/>
    </row>
    <row r="692553" spans="47:47">
      <c r="AU692553" s="31"/>
    </row>
    <row r="692585" spans="47:47">
      <c r="AU692585" s="31"/>
    </row>
    <row r="692617" spans="47:47">
      <c r="AU692617" s="31"/>
    </row>
    <row r="692649" spans="47:47">
      <c r="AU692649" s="31"/>
    </row>
    <row r="692681" spans="47:47">
      <c r="AU692681" s="31"/>
    </row>
    <row r="692713" spans="47:47">
      <c r="AU692713" s="31"/>
    </row>
    <row r="692745" spans="47:47">
      <c r="AU692745" s="31"/>
    </row>
    <row r="692777" spans="47:47">
      <c r="AU692777" s="31"/>
    </row>
    <row r="692809" spans="47:47">
      <c r="AU692809" s="31"/>
    </row>
    <row r="692841" spans="47:47">
      <c r="AU692841" s="31"/>
    </row>
    <row r="692873" spans="47:47">
      <c r="AU692873" s="31"/>
    </row>
    <row r="692905" spans="47:47">
      <c r="AU692905" s="31"/>
    </row>
    <row r="692937" spans="47:47">
      <c r="AU692937" s="31"/>
    </row>
    <row r="692969" spans="47:47">
      <c r="AU692969" s="31"/>
    </row>
    <row r="693001" spans="47:47">
      <c r="AU693001" s="31"/>
    </row>
    <row r="693033" spans="47:47">
      <c r="AU693033" s="31"/>
    </row>
    <row r="693065" spans="47:47">
      <c r="AU693065" s="31"/>
    </row>
    <row r="693097" spans="47:47">
      <c r="AU693097" s="31"/>
    </row>
    <row r="693129" spans="47:47">
      <c r="AU693129" s="31"/>
    </row>
    <row r="693161" spans="47:47">
      <c r="AU693161" s="31"/>
    </row>
    <row r="693193" spans="47:47">
      <c r="AU693193" s="31"/>
    </row>
    <row r="693225" spans="47:47">
      <c r="AU693225" s="31"/>
    </row>
    <row r="693257" spans="47:47">
      <c r="AU693257" s="31"/>
    </row>
    <row r="693289" spans="47:47">
      <c r="AU693289" s="31"/>
    </row>
    <row r="693321" spans="47:47">
      <c r="AU693321" s="31"/>
    </row>
    <row r="693353" spans="47:47">
      <c r="AU693353" s="31"/>
    </row>
    <row r="693385" spans="47:47">
      <c r="AU693385" s="31"/>
    </row>
    <row r="693417" spans="47:47">
      <c r="AU693417" s="31"/>
    </row>
    <row r="693449" spans="47:47">
      <c r="AU693449" s="31"/>
    </row>
    <row r="693481" spans="47:47">
      <c r="AU693481" s="31"/>
    </row>
    <row r="693513" spans="47:47">
      <c r="AU693513" s="31"/>
    </row>
    <row r="693545" spans="47:47">
      <c r="AU693545" s="31"/>
    </row>
    <row r="693577" spans="47:47">
      <c r="AU693577" s="31"/>
    </row>
    <row r="693609" spans="47:47">
      <c r="AU693609" s="31"/>
    </row>
    <row r="693641" spans="47:47">
      <c r="AU693641" s="31"/>
    </row>
    <row r="693673" spans="47:47">
      <c r="AU693673" s="31"/>
    </row>
    <row r="693705" spans="47:47">
      <c r="AU693705" s="31"/>
    </row>
    <row r="693737" spans="47:47">
      <c r="AU693737" s="31"/>
    </row>
    <row r="693769" spans="47:47">
      <c r="AU693769" s="31"/>
    </row>
    <row r="693801" spans="47:47">
      <c r="AU693801" s="31"/>
    </row>
    <row r="693833" spans="47:47">
      <c r="AU693833" s="31"/>
    </row>
    <row r="693865" spans="47:47">
      <c r="AU693865" s="31"/>
    </row>
    <row r="693897" spans="47:47">
      <c r="AU693897" s="31"/>
    </row>
    <row r="693929" spans="47:47">
      <c r="AU693929" s="31"/>
    </row>
    <row r="693961" spans="47:47">
      <c r="AU693961" s="31"/>
    </row>
    <row r="693993" spans="47:47">
      <c r="AU693993" s="31"/>
    </row>
    <row r="694025" spans="47:47">
      <c r="AU694025" s="31"/>
    </row>
    <row r="694057" spans="47:47">
      <c r="AU694057" s="31"/>
    </row>
    <row r="694089" spans="47:47">
      <c r="AU694089" s="31"/>
    </row>
    <row r="694121" spans="47:47">
      <c r="AU694121" s="31"/>
    </row>
    <row r="694153" spans="47:47">
      <c r="AU694153" s="31"/>
    </row>
    <row r="694185" spans="47:47">
      <c r="AU694185" s="31"/>
    </row>
    <row r="694217" spans="47:47">
      <c r="AU694217" s="31"/>
    </row>
    <row r="694249" spans="47:47">
      <c r="AU694249" s="31"/>
    </row>
    <row r="694281" spans="47:47">
      <c r="AU694281" s="31"/>
    </row>
    <row r="694313" spans="47:47">
      <c r="AU694313" s="31"/>
    </row>
    <row r="694345" spans="47:47">
      <c r="AU694345" s="31"/>
    </row>
    <row r="694377" spans="47:47">
      <c r="AU694377" s="31"/>
    </row>
    <row r="694409" spans="47:47">
      <c r="AU694409" s="31"/>
    </row>
    <row r="694441" spans="47:47">
      <c r="AU694441" s="31"/>
    </row>
    <row r="694473" spans="47:47">
      <c r="AU694473" s="31"/>
    </row>
    <row r="694505" spans="47:47">
      <c r="AU694505" s="31"/>
    </row>
    <row r="694537" spans="47:47">
      <c r="AU694537" s="31"/>
    </row>
    <row r="694569" spans="47:47">
      <c r="AU694569" s="31"/>
    </row>
    <row r="694601" spans="47:47">
      <c r="AU694601" s="31"/>
    </row>
    <row r="694633" spans="47:47">
      <c r="AU694633" s="31"/>
    </row>
    <row r="694665" spans="47:47">
      <c r="AU694665" s="31"/>
    </row>
    <row r="694697" spans="47:47">
      <c r="AU694697" s="31"/>
    </row>
    <row r="694729" spans="47:47">
      <c r="AU694729" s="31"/>
    </row>
    <row r="694761" spans="47:47">
      <c r="AU694761" s="31"/>
    </row>
    <row r="694793" spans="47:47">
      <c r="AU694793" s="31"/>
    </row>
    <row r="694825" spans="47:47">
      <c r="AU694825" s="31"/>
    </row>
    <row r="694857" spans="47:47">
      <c r="AU694857" s="31"/>
    </row>
    <row r="694889" spans="47:47">
      <c r="AU694889" s="31"/>
    </row>
    <row r="694921" spans="47:47">
      <c r="AU694921" s="31"/>
    </row>
    <row r="694953" spans="47:47">
      <c r="AU694953" s="31"/>
    </row>
    <row r="694985" spans="47:47">
      <c r="AU694985" s="31"/>
    </row>
    <row r="695017" spans="47:47">
      <c r="AU695017" s="31"/>
    </row>
    <row r="695049" spans="47:47">
      <c r="AU695049" s="31"/>
    </row>
    <row r="695081" spans="47:47">
      <c r="AU695081" s="31"/>
    </row>
    <row r="695113" spans="47:47">
      <c r="AU695113" s="31"/>
    </row>
    <row r="695145" spans="47:47">
      <c r="AU695145" s="31"/>
    </row>
    <row r="695177" spans="47:47">
      <c r="AU695177" s="31"/>
    </row>
    <row r="695209" spans="47:47">
      <c r="AU695209" s="31"/>
    </row>
    <row r="695241" spans="47:47">
      <c r="AU695241" s="31"/>
    </row>
    <row r="695273" spans="47:47">
      <c r="AU695273" s="31"/>
    </row>
    <row r="695305" spans="47:47">
      <c r="AU695305" s="31"/>
    </row>
    <row r="695337" spans="47:47">
      <c r="AU695337" s="31"/>
    </row>
    <row r="695369" spans="47:47">
      <c r="AU695369" s="31"/>
    </row>
    <row r="695401" spans="47:47">
      <c r="AU695401" s="31"/>
    </row>
    <row r="695433" spans="47:47">
      <c r="AU695433" s="31"/>
    </row>
    <row r="695465" spans="47:47">
      <c r="AU695465" s="31"/>
    </row>
    <row r="695497" spans="47:47">
      <c r="AU695497" s="31"/>
    </row>
    <row r="695529" spans="47:47">
      <c r="AU695529" s="31"/>
    </row>
    <row r="695561" spans="47:47">
      <c r="AU695561" s="31"/>
    </row>
    <row r="695593" spans="47:47">
      <c r="AU695593" s="31"/>
    </row>
    <row r="695625" spans="47:47">
      <c r="AU695625" s="31"/>
    </row>
    <row r="695657" spans="47:47">
      <c r="AU695657" s="31"/>
    </row>
    <row r="695689" spans="47:47">
      <c r="AU695689" s="31"/>
    </row>
    <row r="695721" spans="47:47">
      <c r="AU695721" s="31"/>
    </row>
    <row r="695753" spans="47:47">
      <c r="AU695753" s="31"/>
    </row>
    <row r="695785" spans="47:47">
      <c r="AU695785" s="31"/>
    </row>
    <row r="695817" spans="47:47">
      <c r="AU695817" s="31"/>
    </row>
    <row r="695849" spans="47:47">
      <c r="AU695849" s="31"/>
    </row>
    <row r="695881" spans="47:47">
      <c r="AU695881" s="31"/>
    </row>
    <row r="695913" spans="47:47">
      <c r="AU695913" s="31"/>
    </row>
    <row r="695945" spans="47:47">
      <c r="AU695945" s="31"/>
    </row>
    <row r="695977" spans="47:47">
      <c r="AU695977" s="31"/>
    </row>
    <row r="696009" spans="47:47">
      <c r="AU696009" s="31"/>
    </row>
    <row r="696041" spans="47:47">
      <c r="AU696041" s="31"/>
    </row>
    <row r="696073" spans="47:47">
      <c r="AU696073" s="31"/>
    </row>
    <row r="696105" spans="47:47">
      <c r="AU696105" s="31"/>
    </row>
    <row r="696137" spans="47:47">
      <c r="AU696137" s="31"/>
    </row>
    <row r="696169" spans="47:47">
      <c r="AU696169" s="31"/>
    </row>
    <row r="696201" spans="47:47">
      <c r="AU696201" s="31"/>
    </row>
    <row r="696233" spans="47:47">
      <c r="AU696233" s="31"/>
    </row>
    <row r="696265" spans="47:47">
      <c r="AU696265" s="31"/>
    </row>
    <row r="696297" spans="47:47">
      <c r="AU696297" s="31"/>
    </row>
    <row r="696329" spans="47:47">
      <c r="AU696329" s="31"/>
    </row>
    <row r="696361" spans="47:47">
      <c r="AU696361" s="31"/>
    </row>
    <row r="696393" spans="47:47">
      <c r="AU696393" s="31"/>
    </row>
    <row r="696425" spans="47:47">
      <c r="AU696425" s="31"/>
    </row>
    <row r="696457" spans="47:47">
      <c r="AU696457" s="31"/>
    </row>
    <row r="696489" spans="47:47">
      <c r="AU696489" s="31"/>
    </row>
    <row r="696521" spans="47:47">
      <c r="AU696521" s="31"/>
    </row>
    <row r="696553" spans="47:47">
      <c r="AU696553" s="31"/>
    </row>
    <row r="696585" spans="47:47">
      <c r="AU696585" s="31"/>
    </row>
    <row r="696617" spans="47:47">
      <c r="AU696617" s="31"/>
    </row>
    <row r="696649" spans="47:47">
      <c r="AU696649" s="31"/>
    </row>
    <row r="696681" spans="47:47">
      <c r="AU696681" s="31"/>
    </row>
    <row r="696713" spans="47:47">
      <c r="AU696713" s="31"/>
    </row>
    <row r="696745" spans="47:47">
      <c r="AU696745" s="31"/>
    </row>
    <row r="696777" spans="47:47">
      <c r="AU696777" s="31"/>
    </row>
    <row r="696809" spans="47:47">
      <c r="AU696809" s="31"/>
    </row>
    <row r="696841" spans="47:47">
      <c r="AU696841" s="31"/>
    </row>
    <row r="696873" spans="47:47">
      <c r="AU696873" s="31"/>
    </row>
    <row r="696905" spans="47:47">
      <c r="AU696905" s="31"/>
    </row>
    <row r="696937" spans="47:47">
      <c r="AU696937" s="31"/>
    </row>
    <row r="696969" spans="47:47">
      <c r="AU696969" s="31"/>
    </row>
    <row r="697001" spans="47:47">
      <c r="AU697001" s="31"/>
    </row>
    <row r="697033" spans="47:47">
      <c r="AU697033" s="31"/>
    </row>
    <row r="697065" spans="47:47">
      <c r="AU697065" s="31"/>
    </row>
    <row r="697097" spans="47:47">
      <c r="AU697097" s="31"/>
    </row>
    <row r="697129" spans="47:47">
      <c r="AU697129" s="31"/>
    </row>
    <row r="697161" spans="47:47">
      <c r="AU697161" s="31"/>
    </row>
    <row r="697193" spans="47:47">
      <c r="AU697193" s="31"/>
    </row>
    <row r="697225" spans="47:47">
      <c r="AU697225" s="31"/>
    </row>
    <row r="697257" spans="47:47">
      <c r="AU697257" s="31"/>
    </row>
    <row r="697289" spans="47:47">
      <c r="AU697289" s="31"/>
    </row>
    <row r="697321" spans="47:47">
      <c r="AU697321" s="31"/>
    </row>
    <row r="697353" spans="47:47">
      <c r="AU697353" s="31"/>
    </row>
    <row r="697385" spans="47:47">
      <c r="AU697385" s="31"/>
    </row>
    <row r="697417" spans="47:47">
      <c r="AU697417" s="31"/>
    </row>
    <row r="697449" spans="47:47">
      <c r="AU697449" s="31"/>
    </row>
    <row r="697481" spans="47:47">
      <c r="AU697481" s="31"/>
    </row>
    <row r="697513" spans="47:47">
      <c r="AU697513" s="31"/>
    </row>
    <row r="697545" spans="47:47">
      <c r="AU697545" s="31"/>
    </row>
    <row r="697577" spans="47:47">
      <c r="AU697577" s="31"/>
    </row>
    <row r="697609" spans="47:47">
      <c r="AU697609" s="31"/>
    </row>
    <row r="697641" spans="47:47">
      <c r="AU697641" s="31"/>
    </row>
    <row r="697673" spans="47:47">
      <c r="AU697673" s="31"/>
    </row>
    <row r="697705" spans="47:47">
      <c r="AU697705" s="31"/>
    </row>
    <row r="697737" spans="47:47">
      <c r="AU697737" s="31"/>
    </row>
    <row r="697769" spans="47:47">
      <c r="AU697769" s="31"/>
    </row>
    <row r="697801" spans="47:47">
      <c r="AU697801" s="31"/>
    </row>
    <row r="697833" spans="47:47">
      <c r="AU697833" s="31"/>
    </row>
    <row r="697865" spans="47:47">
      <c r="AU697865" s="31"/>
    </row>
    <row r="697897" spans="47:47">
      <c r="AU697897" s="31"/>
    </row>
    <row r="697929" spans="47:47">
      <c r="AU697929" s="31"/>
    </row>
    <row r="697961" spans="47:47">
      <c r="AU697961" s="31"/>
    </row>
    <row r="697993" spans="47:47">
      <c r="AU697993" s="31"/>
    </row>
    <row r="698025" spans="47:47">
      <c r="AU698025" s="31"/>
    </row>
    <row r="698057" spans="47:47">
      <c r="AU698057" s="31"/>
    </row>
    <row r="698089" spans="47:47">
      <c r="AU698089" s="31"/>
    </row>
    <row r="698121" spans="47:47">
      <c r="AU698121" s="31"/>
    </row>
    <row r="698153" spans="47:47">
      <c r="AU698153" s="31"/>
    </row>
    <row r="698185" spans="47:47">
      <c r="AU698185" s="31"/>
    </row>
    <row r="698217" spans="47:47">
      <c r="AU698217" s="31"/>
    </row>
    <row r="698249" spans="47:47">
      <c r="AU698249" s="31"/>
    </row>
    <row r="698281" spans="47:47">
      <c r="AU698281" s="31"/>
    </row>
    <row r="698313" spans="47:47">
      <c r="AU698313" s="31"/>
    </row>
    <row r="698345" spans="47:47">
      <c r="AU698345" s="31"/>
    </row>
    <row r="698377" spans="47:47">
      <c r="AU698377" s="31"/>
    </row>
    <row r="698409" spans="47:47">
      <c r="AU698409" s="31"/>
    </row>
    <row r="698441" spans="47:47">
      <c r="AU698441" s="31"/>
    </row>
    <row r="698473" spans="47:47">
      <c r="AU698473" s="31"/>
    </row>
    <row r="698505" spans="47:47">
      <c r="AU698505" s="31"/>
    </row>
    <row r="698537" spans="47:47">
      <c r="AU698537" s="31"/>
    </row>
    <row r="698569" spans="47:47">
      <c r="AU698569" s="31"/>
    </row>
    <row r="698601" spans="47:47">
      <c r="AU698601" s="31"/>
    </row>
    <row r="698633" spans="47:47">
      <c r="AU698633" s="31"/>
    </row>
    <row r="698665" spans="47:47">
      <c r="AU698665" s="31"/>
    </row>
    <row r="698697" spans="47:47">
      <c r="AU698697" s="31"/>
    </row>
    <row r="698729" spans="47:47">
      <c r="AU698729" s="31"/>
    </row>
    <row r="698761" spans="47:47">
      <c r="AU698761" s="31"/>
    </row>
    <row r="698793" spans="47:47">
      <c r="AU698793" s="31"/>
    </row>
    <row r="698825" spans="47:47">
      <c r="AU698825" s="31"/>
    </row>
    <row r="698857" spans="47:47">
      <c r="AU698857" s="31"/>
    </row>
    <row r="698889" spans="47:47">
      <c r="AU698889" s="31"/>
    </row>
    <row r="698921" spans="47:47">
      <c r="AU698921" s="31"/>
    </row>
    <row r="698953" spans="47:47">
      <c r="AU698953" s="31"/>
    </row>
    <row r="698985" spans="47:47">
      <c r="AU698985" s="31"/>
    </row>
    <row r="699017" spans="47:47">
      <c r="AU699017" s="31"/>
    </row>
    <row r="699049" spans="47:47">
      <c r="AU699049" s="31"/>
    </row>
    <row r="699081" spans="47:47">
      <c r="AU699081" s="31"/>
    </row>
    <row r="699113" spans="47:47">
      <c r="AU699113" s="31"/>
    </row>
    <row r="699145" spans="47:47">
      <c r="AU699145" s="31"/>
    </row>
    <row r="699177" spans="47:47">
      <c r="AU699177" s="31"/>
    </row>
    <row r="699209" spans="47:47">
      <c r="AU699209" s="31"/>
    </row>
    <row r="699241" spans="47:47">
      <c r="AU699241" s="31"/>
    </row>
    <row r="699273" spans="47:47">
      <c r="AU699273" s="31"/>
    </row>
    <row r="699305" spans="47:47">
      <c r="AU699305" s="31"/>
    </row>
    <row r="699337" spans="47:47">
      <c r="AU699337" s="31"/>
    </row>
    <row r="699369" spans="47:47">
      <c r="AU699369" s="31"/>
    </row>
    <row r="699401" spans="47:47">
      <c r="AU699401" s="31"/>
    </row>
    <row r="699433" spans="47:47">
      <c r="AU699433" s="31"/>
    </row>
    <row r="699465" spans="47:47">
      <c r="AU699465" s="31"/>
    </row>
    <row r="699497" spans="47:47">
      <c r="AU699497" s="31"/>
    </row>
    <row r="699529" spans="47:47">
      <c r="AU699529" s="31"/>
    </row>
    <row r="699561" spans="47:47">
      <c r="AU699561" s="31"/>
    </row>
    <row r="699593" spans="47:47">
      <c r="AU699593" s="31"/>
    </row>
    <row r="699625" spans="47:47">
      <c r="AU699625" s="31"/>
    </row>
    <row r="699657" spans="47:47">
      <c r="AU699657" s="31"/>
    </row>
    <row r="699689" spans="47:47">
      <c r="AU699689" s="31"/>
    </row>
    <row r="699721" spans="47:47">
      <c r="AU699721" s="31"/>
    </row>
    <row r="699753" spans="47:47">
      <c r="AU699753" s="31"/>
    </row>
    <row r="699785" spans="47:47">
      <c r="AU699785" s="31"/>
    </row>
    <row r="699817" spans="47:47">
      <c r="AU699817" s="31"/>
    </row>
    <row r="699849" spans="47:47">
      <c r="AU699849" s="31"/>
    </row>
    <row r="699881" spans="47:47">
      <c r="AU699881" s="31"/>
    </row>
    <row r="699913" spans="47:47">
      <c r="AU699913" s="31"/>
    </row>
    <row r="699945" spans="47:47">
      <c r="AU699945" s="31"/>
    </row>
    <row r="699977" spans="47:47">
      <c r="AU699977" s="31"/>
    </row>
    <row r="700009" spans="47:47">
      <c r="AU700009" s="31"/>
    </row>
    <row r="700041" spans="47:47">
      <c r="AU700041" s="31"/>
    </row>
    <row r="700073" spans="47:47">
      <c r="AU700073" s="31"/>
    </row>
    <row r="700105" spans="47:47">
      <c r="AU700105" s="31"/>
    </row>
    <row r="700137" spans="47:47">
      <c r="AU700137" s="31"/>
    </row>
    <row r="700169" spans="47:47">
      <c r="AU700169" s="31"/>
    </row>
    <row r="700201" spans="47:47">
      <c r="AU700201" s="31"/>
    </row>
    <row r="700233" spans="47:47">
      <c r="AU700233" s="31"/>
    </row>
    <row r="700265" spans="47:47">
      <c r="AU700265" s="31"/>
    </row>
    <row r="700297" spans="47:47">
      <c r="AU700297" s="31"/>
    </row>
    <row r="700329" spans="47:47">
      <c r="AU700329" s="31"/>
    </row>
    <row r="700361" spans="47:47">
      <c r="AU700361" s="31"/>
    </row>
    <row r="700393" spans="47:47">
      <c r="AU700393" s="31"/>
    </row>
    <row r="700425" spans="47:47">
      <c r="AU700425" s="31"/>
    </row>
    <row r="700457" spans="47:47">
      <c r="AU700457" s="31"/>
    </row>
    <row r="700489" spans="47:47">
      <c r="AU700489" s="31"/>
    </row>
    <row r="700521" spans="47:47">
      <c r="AU700521" s="31"/>
    </row>
    <row r="700553" spans="47:47">
      <c r="AU700553" s="31"/>
    </row>
    <row r="700585" spans="47:47">
      <c r="AU700585" s="31"/>
    </row>
    <row r="700617" spans="47:47">
      <c r="AU700617" s="31"/>
    </row>
    <row r="700649" spans="47:47">
      <c r="AU700649" s="31"/>
    </row>
    <row r="700681" spans="47:47">
      <c r="AU700681" s="31"/>
    </row>
    <row r="700713" spans="47:47">
      <c r="AU700713" s="31"/>
    </row>
    <row r="700745" spans="47:47">
      <c r="AU700745" s="31"/>
    </row>
    <row r="700777" spans="47:47">
      <c r="AU700777" s="31"/>
    </row>
    <row r="700809" spans="47:47">
      <c r="AU700809" s="31"/>
    </row>
    <row r="700841" spans="47:47">
      <c r="AU700841" s="31"/>
    </row>
    <row r="700873" spans="47:47">
      <c r="AU700873" s="31"/>
    </row>
    <row r="700905" spans="47:47">
      <c r="AU700905" s="31"/>
    </row>
    <row r="700937" spans="47:47">
      <c r="AU700937" s="31"/>
    </row>
    <row r="700969" spans="47:47">
      <c r="AU700969" s="31"/>
    </row>
    <row r="701001" spans="47:47">
      <c r="AU701001" s="31"/>
    </row>
    <row r="701033" spans="47:47">
      <c r="AU701033" s="31"/>
    </row>
    <row r="701065" spans="47:47">
      <c r="AU701065" s="31"/>
    </row>
    <row r="701097" spans="47:47">
      <c r="AU701097" s="31"/>
    </row>
    <row r="701129" spans="47:47">
      <c r="AU701129" s="31"/>
    </row>
    <row r="701161" spans="47:47">
      <c r="AU701161" s="31"/>
    </row>
    <row r="701193" spans="47:47">
      <c r="AU701193" s="31"/>
    </row>
    <row r="701225" spans="47:47">
      <c r="AU701225" s="31"/>
    </row>
    <row r="701257" spans="47:47">
      <c r="AU701257" s="31"/>
    </row>
    <row r="701289" spans="47:47">
      <c r="AU701289" s="31"/>
    </row>
    <row r="701321" spans="47:47">
      <c r="AU701321" s="31"/>
    </row>
    <row r="701353" spans="47:47">
      <c r="AU701353" s="31"/>
    </row>
    <row r="701385" spans="47:47">
      <c r="AU701385" s="31"/>
    </row>
    <row r="701417" spans="47:47">
      <c r="AU701417" s="31"/>
    </row>
    <row r="701449" spans="47:47">
      <c r="AU701449" s="31"/>
    </row>
    <row r="701481" spans="47:47">
      <c r="AU701481" s="31"/>
    </row>
    <row r="701513" spans="47:47">
      <c r="AU701513" s="31"/>
    </row>
    <row r="701545" spans="47:47">
      <c r="AU701545" s="31"/>
    </row>
    <row r="701577" spans="47:47">
      <c r="AU701577" s="31"/>
    </row>
    <row r="701609" spans="47:47">
      <c r="AU701609" s="31"/>
    </row>
    <row r="701641" spans="47:47">
      <c r="AU701641" s="31"/>
    </row>
    <row r="701673" spans="47:47">
      <c r="AU701673" s="31"/>
    </row>
    <row r="701705" spans="47:47">
      <c r="AU701705" s="31"/>
    </row>
    <row r="701737" spans="47:47">
      <c r="AU701737" s="31"/>
    </row>
    <row r="701769" spans="47:47">
      <c r="AU701769" s="31"/>
    </row>
    <row r="701801" spans="47:47">
      <c r="AU701801" s="31"/>
    </row>
    <row r="701833" spans="47:47">
      <c r="AU701833" s="31"/>
    </row>
    <row r="701865" spans="47:47">
      <c r="AU701865" s="31"/>
    </row>
    <row r="701897" spans="47:47">
      <c r="AU701897" s="31"/>
    </row>
    <row r="701929" spans="47:47">
      <c r="AU701929" s="31"/>
    </row>
    <row r="701961" spans="47:47">
      <c r="AU701961" s="31"/>
    </row>
    <row r="701993" spans="47:47">
      <c r="AU701993" s="31"/>
    </row>
    <row r="702025" spans="47:47">
      <c r="AU702025" s="31"/>
    </row>
    <row r="702057" spans="47:47">
      <c r="AU702057" s="31"/>
    </row>
    <row r="702089" spans="47:47">
      <c r="AU702089" s="31"/>
    </row>
    <row r="702121" spans="47:47">
      <c r="AU702121" s="31"/>
    </row>
    <row r="702153" spans="47:47">
      <c r="AU702153" s="31"/>
    </row>
    <row r="702185" spans="47:47">
      <c r="AU702185" s="31"/>
    </row>
    <row r="702217" spans="47:47">
      <c r="AU702217" s="31"/>
    </row>
    <row r="702249" spans="47:47">
      <c r="AU702249" s="31"/>
    </row>
    <row r="702281" spans="47:47">
      <c r="AU702281" s="31"/>
    </row>
    <row r="702313" spans="47:47">
      <c r="AU702313" s="31"/>
    </row>
    <row r="702345" spans="47:47">
      <c r="AU702345" s="31"/>
    </row>
    <row r="702377" spans="47:47">
      <c r="AU702377" s="31"/>
    </row>
    <row r="702409" spans="47:47">
      <c r="AU702409" s="31"/>
    </row>
    <row r="702441" spans="47:47">
      <c r="AU702441" s="31"/>
    </row>
    <row r="702473" spans="47:47">
      <c r="AU702473" s="31"/>
    </row>
    <row r="702505" spans="47:47">
      <c r="AU702505" s="31"/>
    </row>
    <row r="702537" spans="47:47">
      <c r="AU702537" s="31"/>
    </row>
    <row r="702569" spans="47:47">
      <c r="AU702569" s="31"/>
    </row>
    <row r="702601" spans="47:47">
      <c r="AU702601" s="31"/>
    </row>
    <row r="702633" spans="47:47">
      <c r="AU702633" s="31"/>
    </row>
    <row r="702665" spans="47:47">
      <c r="AU702665" s="31"/>
    </row>
    <row r="702697" spans="47:47">
      <c r="AU702697" s="31"/>
    </row>
    <row r="702729" spans="47:47">
      <c r="AU702729" s="31"/>
    </row>
    <row r="702761" spans="47:47">
      <c r="AU702761" s="31"/>
    </row>
    <row r="702793" spans="47:47">
      <c r="AU702793" s="31"/>
    </row>
    <row r="702825" spans="47:47">
      <c r="AU702825" s="31"/>
    </row>
    <row r="702857" spans="47:47">
      <c r="AU702857" s="31"/>
    </row>
    <row r="702889" spans="47:47">
      <c r="AU702889" s="31"/>
    </row>
    <row r="702921" spans="47:47">
      <c r="AU702921" s="31"/>
    </row>
    <row r="702953" spans="47:47">
      <c r="AU702953" s="31"/>
    </row>
    <row r="702985" spans="47:47">
      <c r="AU702985" s="31"/>
    </row>
    <row r="703017" spans="47:47">
      <c r="AU703017" s="31"/>
    </row>
    <row r="703049" spans="47:47">
      <c r="AU703049" s="31"/>
    </row>
    <row r="703081" spans="47:47">
      <c r="AU703081" s="31"/>
    </row>
    <row r="703113" spans="47:47">
      <c r="AU703113" s="31"/>
    </row>
    <row r="703145" spans="47:47">
      <c r="AU703145" s="31"/>
    </row>
    <row r="703177" spans="47:47">
      <c r="AU703177" s="31"/>
    </row>
    <row r="703209" spans="47:47">
      <c r="AU703209" s="31"/>
    </row>
    <row r="703241" spans="47:47">
      <c r="AU703241" s="31"/>
    </row>
    <row r="703273" spans="47:47">
      <c r="AU703273" s="31"/>
    </row>
    <row r="703305" spans="47:47">
      <c r="AU703305" s="31"/>
    </row>
    <row r="703337" spans="47:47">
      <c r="AU703337" s="31"/>
    </row>
    <row r="703369" spans="47:47">
      <c r="AU703369" s="31"/>
    </row>
    <row r="703401" spans="47:47">
      <c r="AU703401" s="31"/>
    </row>
    <row r="703433" spans="47:47">
      <c r="AU703433" s="31"/>
    </row>
    <row r="703465" spans="47:47">
      <c r="AU703465" s="31"/>
    </row>
    <row r="703497" spans="47:47">
      <c r="AU703497" s="31"/>
    </row>
    <row r="703529" spans="47:47">
      <c r="AU703529" s="31"/>
    </row>
    <row r="703561" spans="47:47">
      <c r="AU703561" s="31"/>
    </row>
    <row r="703593" spans="47:47">
      <c r="AU703593" s="31"/>
    </row>
    <row r="703625" spans="47:47">
      <c r="AU703625" s="31"/>
    </row>
    <row r="703657" spans="47:47">
      <c r="AU703657" s="31"/>
    </row>
    <row r="703689" spans="47:47">
      <c r="AU703689" s="31"/>
    </row>
    <row r="703721" spans="47:47">
      <c r="AU703721" s="31"/>
    </row>
    <row r="703753" spans="47:47">
      <c r="AU703753" s="31"/>
    </row>
    <row r="703785" spans="47:47">
      <c r="AU703785" s="31"/>
    </row>
    <row r="703817" spans="47:47">
      <c r="AU703817" s="31"/>
    </row>
    <row r="703849" spans="47:47">
      <c r="AU703849" s="31"/>
    </row>
    <row r="703881" spans="47:47">
      <c r="AU703881" s="31"/>
    </row>
    <row r="703913" spans="47:47">
      <c r="AU703913" s="31"/>
    </row>
    <row r="703945" spans="47:47">
      <c r="AU703945" s="31"/>
    </row>
    <row r="703977" spans="47:47">
      <c r="AU703977" s="31"/>
    </row>
    <row r="704009" spans="47:47">
      <c r="AU704009" s="31"/>
    </row>
    <row r="704041" spans="47:47">
      <c r="AU704041" s="31"/>
    </row>
    <row r="704073" spans="47:47">
      <c r="AU704073" s="31"/>
    </row>
    <row r="704105" spans="47:47">
      <c r="AU704105" s="31"/>
    </row>
    <row r="704137" spans="47:47">
      <c r="AU704137" s="31"/>
    </row>
    <row r="704169" spans="47:47">
      <c r="AU704169" s="31"/>
    </row>
    <row r="704201" spans="47:47">
      <c r="AU704201" s="31"/>
    </row>
    <row r="704233" spans="47:47">
      <c r="AU704233" s="31"/>
    </row>
    <row r="704265" spans="47:47">
      <c r="AU704265" s="31"/>
    </row>
    <row r="704297" spans="47:47">
      <c r="AU704297" s="31"/>
    </row>
    <row r="704329" spans="47:47">
      <c r="AU704329" s="31"/>
    </row>
    <row r="704361" spans="47:47">
      <c r="AU704361" s="31"/>
    </row>
    <row r="704393" spans="47:47">
      <c r="AU704393" s="31"/>
    </row>
    <row r="704425" spans="47:47">
      <c r="AU704425" s="31"/>
    </row>
    <row r="704457" spans="47:47">
      <c r="AU704457" s="31"/>
    </row>
    <row r="704489" spans="47:47">
      <c r="AU704489" s="31"/>
    </row>
    <row r="704521" spans="47:47">
      <c r="AU704521" s="31"/>
    </row>
    <row r="704553" spans="47:47">
      <c r="AU704553" s="31"/>
    </row>
    <row r="704585" spans="47:47">
      <c r="AU704585" s="31"/>
    </row>
    <row r="704617" spans="47:47">
      <c r="AU704617" s="31"/>
    </row>
    <row r="704649" spans="47:47">
      <c r="AU704649" s="31"/>
    </row>
    <row r="704681" spans="47:47">
      <c r="AU704681" s="31"/>
    </row>
    <row r="704713" spans="47:47">
      <c r="AU704713" s="31"/>
    </row>
    <row r="704745" spans="47:47">
      <c r="AU704745" s="31"/>
    </row>
    <row r="704777" spans="47:47">
      <c r="AU704777" s="31"/>
    </row>
    <row r="704809" spans="47:47">
      <c r="AU704809" s="31"/>
    </row>
    <row r="704841" spans="47:47">
      <c r="AU704841" s="31"/>
    </row>
    <row r="704873" spans="47:47">
      <c r="AU704873" s="31"/>
    </row>
    <row r="704905" spans="47:47">
      <c r="AU704905" s="31"/>
    </row>
    <row r="704937" spans="47:47">
      <c r="AU704937" s="31"/>
    </row>
    <row r="704969" spans="47:47">
      <c r="AU704969" s="31"/>
    </row>
    <row r="705001" spans="47:47">
      <c r="AU705001" s="31"/>
    </row>
    <row r="705033" spans="47:47">
      <c r="AU705033" s="31"/>
    </row>
    <row r="705065" spans="47:47">
      <c r="AU705065" s="31"/>
    </row>
    <row r="705097" spans="47:47">
      <c r="AU705097" s="31"/>
    </row>
    <row r="705129" spans="47:47">
      <c r="AU705129" s="31"/>
    </row>
    <row r="705161" spans="47:47">
      <c r="AU705161" s="31"/>
    </row>
    <row r="705193" spans="47:47">
      <c r="AU705193" s="31"/>
    </row>
    <row r="705225" spans="47:47">
      <c r="AU705225" s="31"/>
    </row>
    <row r="705257" spans="47:47">
      <c r="AU705257" s="31"/>
    </row>
    <row r="705289" spans="47:47">
      <c r="AU705289" s="31"/>
    </row>
    <row r="705321" spans="47:47">
      <c r="AU705321" s="31"/>
    </row>
    <row r="705353" spans="47:47">
      <c r="AU705353" s="31"/>
    </row>
    <row r="705385" spans="47:47">
      <c r="AU705385" s="31"/>
    </row>
    <row r="705417" spans="47:47">
      <c r="AU705417" s="31"/>
    </row>
    <row r="705449" spans="47:47">
      <c r="AU705449" s="31"/>
    </row>
    <row r="705481" spans="47:47">
      <c r="AU705481" s="31"/>
    </row>
    <row r="705513" spans="47:47">
      <c r="AU705513" s="31"/>
    </row>
    <row r="705545" spans="47:47">
      <c r="AU705545" s="31"/>
    </row>
    <row r="705577" spans="47:47">
      <c r="AU705577" s="31"/>
    </row>
    <row r="705609" spans="47:47">
      <c r="AU705609" s="31"/>
    </row>
    <row r="705641" spans="47:47">
      <c r="AU705641" s="31"/>
    </row>
    <row r="705673" spans="47:47">
      <c r="AU705673" s="31"/>
    </row>
    <row r="705705" spans="47:47">
      <c r="AU705705" s="31"/>
    </row>
    <row r="705737" spans="47:47">
      <c r="AU705737" s="31"/>
    </row>
    <row r="705769" spans="47:47">
      <c r="AU705769" s="31"/>
    </row>
    <row r="705801" spans="47:47">
      <c r="AU705801" s="31"/>
    </row>
    <row r="705833" spans="47:47">
      <c r="AU705833" s="31"/>
    </row>
    <row r="705865" spans="47:47">
      <c r="AU705865" s="31"/>
    </row>
    <row r="705897" spans="47:47">
      <c r="AU705897" s="31"/>
    </row>
    <row r="705929" spans="47:47">
      <c r="AU705929" s="31"/>
    </row>
    <row r="705961" spans="47:47">
      <c r="AU705961" s="31"/>
    </row>
    <row r="705993" spans="47:47">
      <c r="AU705993" s="31"/>
    </row>
    <row r="706025" spans="47:47">
      <c r="AU706025" s="31"/>
    </row>
    <row r="706057" spans="47:47">
      <c r="AU706057" s="31"/>
    </row>
    <row r="706089" spans="47:47">
      <c r="AU706089" s="31"/>
    </row>
    <row r="706121" spans="47:47">
      <c r="AU706121" s="31"/>
    </row>
    <row r="706153" spans="47:47">
      <c r="AU706153" s="31"/>
    </row>
    <row r="706185" spans="47:47">
      <c r="AU706185" s="31"/>
    </row>
    <row r="706217" spans="47:47">
      <c r="AU706217" s="31"/>
    </row>
    <row r="706249" spans="47:47">
      <c r="AU706249" s="31"/>
    </row>
    <row r="706281" spans="47:47">
      <c r="AU706281" s="31"/>
    </row>
    <row r="706313" spans="47:47">
      <c r="AU706313" s="31"/>
    </row>
    <row r="706345" spans="47:47">
      <c r="AU706345" s="31"/>
    </row>
    <row r="706377" spans="47:47">
      <c r="AU706377" s="31"/>
    </row>
    <row r="706409" spans="47:47">
      <c r="AU706409" s="31"/>
    </row>
    <row r="706441" spans="47:47">
      <c r="AU706441" s="31"/>
    </row>
    <row r="706473" spans="47:47">
      <c r="AU706473" s="31"/>
    </row>
    <row r="706505" spans="47:47">
      <c r="AU706505" s="31"/>
    </row>
    <row r="706537" spans="47:47">
      <c r="AU706537" s="31"/>
    </row>
    <row r="706569" spans="47:47">
      <c r="AU706569" s="31"/>
    </row>
    <row r="706601" spans="47:47">
      <c r="AU706601" s="31"/>
    </row>
    <row r="706633" spans="47:47">
      <c r="AU706633" s="31"/>
    </row>
    <row r="706665" spans="47:47">
      <c r="AU706665" s="31"/>
    </row>
    <row r="706697" spans="47:47">
      <c r="AU706697" s="31"/>
    </row>
    <row r="706729" spans="47:47">
      <c r="AU706729" s="31"/>
    </row>
    <row r="706761" spans="47:47">
      <c r="AU706761" s="31"/>
    </row>
    <row r="706793" spans="47:47">
      <c r="AU706793" s="31"/>
    </row>
    <row r="706825" spans="47:47">
      <c r="AU706825" s="31"/>
    </row>
    <row r="706857" spans="47:47">
      <c r="AU706857" s="31"/>
    </row>
    <row r="706889" spans="47:47">
      <c r="AU706889" s="31"/>
    </row>
    <row r="706921" spans="47:47">
      <c r="AU706921" s="31"/>
    </row>
    <row r="706953" spans="47:47">
      <c r="AU706953" s="31"/>
    </row>
    <row r="706985" spans="47:47">
      <c r="AU706985" s="31"/>
    </row>
    <row r="707017" spans="47:47">
      <c r="AU707017" s="31"/>
    </row>
    <row r="707049" spans="47:47">
      <c r="AU707049" s="31"/>
    </row>
    <row r="707081" spans="47:47">
      <c r="AU707081" s="31"/>
    </row>
    <row r="707113" spans="47:47">
      <c r="AU707113" s="31"/>
    </row>
    <row r="707145" spans="47:47">
      <c r="AU707145" s="31"/>
    </row>
    <row r="707177" spans="47:47">
      <c r="AU707177" s="31"/>
    </row>
    <row r="707209" spans="47:47">
      <c r="AU707209" s="31"/>
    </row>
    <row r="707241" spans="47:47">
      <c r="AU707241" s="31"/>
    </row>
    <row r="707273" spans="47:47">
      <c r="AU707273" s="31"/>
    </row>
    <row r="707305" spans="47:47">
      <c r="AU707305" s="31"/>
    </row>
    <row r="707337" spans="47:47">
      <c r="AU707337" s="31"/>
    </row>
    <row r="707369" spans="47:47">
      <c r="AU707369" s="31"/>
    </row>
    <row r="707401" spans="47:47">
      <c r="AU707401" s="31"/>
    </row>
    <row r="707433" spans="47:47">
      <c r="AU707433" s="31"/>
    </row>
    <row r="707465" spans="47:47">
      <c r="AU707465" s="31"/>
    </row>
    <row r="707497" spans="47:47">
      <c r="AU707497" s="31"/>
    </row>
    <row r="707529" spans="47:47">
      <c r="AU707529" s="31"/>
    </row>
    <row r="707561" spans="47:47">
      <c r="AU707561" s="31"/>
    </row>
    <row r="707593" spans="47:47">
      <c r="AU707593" s="31"/>
    </row>
    <row r="707625" spans="47:47">
      <c r="AU707625" s="31"/>
    </row>
    <row r="707657" spans="47:47">
      <c r="AU707657" s="31"/>
    </row>
    <row r="707689" spans="47:47">
      <c r="AU707689" s="31"/>
    </row>
    <row r="707721" spans="47:47">
      <c r="AU707721" s="31"/>
    </row>
    <row r="707753" spans="47:47">
      <c r="AU707753" s="31"/>
    </row>
    <row r="707785" spans="47:47">
      <c r="AU707785" s="31"/>
    </row>
    <row r="707817" spans="47:47">
      <c r="AU707817" s="31"/>
    </row>
    <row r="707849" spans="47:47">
      <c r="AU707849" s="31"/>
    </row>
    <row r="707881" spans="47:47">
      <c r="AU707881" s="31"/>
    </row>
    <row r="707913" spans="47:47">
      <c r="AU707913" s="31"/>
    </row>
    <row r="707945" spans="47:47">
      <c r="AU707945" s="31"/>
    </row>
    <row r="707977" spans="47:47">
      <c r="AU707977" s="31"/>
    </row>
    <row r="708009" spans="47:47">
      <c r="AU708009" s="31"/>
    </row>
    <row r="708041" spans="47:47">
      <c r="AU708041" s="31"/>
    </row>
    <row r="708073" spans="47:47">
      <c r="AU708073" s="31"/>
    </row>
    <row r="708105" spans="47:47">
      <c r="AU708105" s="31"/>
    </row>
    <row r="708137" spans="47:47">
      <c r="AU708137" s="31"/>
    </row>
    <row r="708169" spans="47:47">
      <c r="AU708169" s="31"/>
    </row>
    <row r="708201" spans="47:47">
      <c r="AU708201" s="31"/>
    </row>
    <row r="708233" spans="47:47">
      <c r="AU708233" s="31"/>
    </row>
    <row r="708265" spans="47:47">
      <c r="AU708265" s="31"/>
    </row>
    <row r="708297" spans="47:47">
      <c r="AU708297" s="31"/>
    </row>
    <row r="708329" spans="47:47">
      <c r="AU708329" s="31"/>
    </row>
    <row r="708361" spans="47:47">
      <c r="AU708361" s="31"/>
    </row>
    <row r="708393" spans="47:47">
      <c r="AU708393" s="31"/>
    </row>
    <row r="708425" spans="47:47">
      <c r="AU708425" s="31"/>
    </row>
    <row r="708457" spans="47:47">
      <c r="AU708457" s="31"/>
    </row>
    <row r="708489" spans="47:47">
      <c r="AU708489" s="31"/>
    </row>
    <row r="708521" spans="47:47">
      <c r="AU708521" s="31"/>
    </row>
    <row r="708553" spans="47:47">
      <c r="AU708553" s="31"/>
    </row>
    <row r="708585" spans="47:47">
      <c r="AU708585" s="31"/>
    </row>
    <row r="708617" spans="47:47">
      <c r="AU708617" s="31"/>
    </row>
    <row r="708649" spans="47:47">
      <c r="AU708649" s="31"/>
    </row>
    <row r="708681" spans="47:47">
      <c r="AU708681" s="31"/>
    </row>
    <row r="708713" spans="47:47">
      <c r="AU708713" s="31"/>
    </row>
    <row r="708745" spans="47:47">
      <c r="AU708745" s="31"/>
    </row>
    <row r="708777" spans="47:47">
      <c r="AU708777" s="31"/>
    </row>
    <row r="708809" spans="47:47">
      <c r="AU708809" s="31"/>
    </row>
    <row r="708841" spans="47:47">
      <c r="AU708841" s="31"/>
    </row>
    <row r="708873" spans="47:47">
      <c r="AU708873" s="31"/>
    </row>
    <row r="708905" spans="47:47">
      <c r="AU708905" s="31"/>
    </row>
    <row r="708937" spans="47:47">
      <c r="AU708937" s="31"/>
    </row>
    <row r="708969" spans="47:47">
      <c r="AU708969" s="31"/>
    </row>
    <row r="709001" spans="47:47">
      <c r="AU709001" s="31"/>
    </row>
    <row r="709033" spans="47:47">
      <c r="AU709033" s="31"/>
    </row>
    <row r="709065" spans="47:47">
      <c r="AU709065" s="31"/>
    </row>
    <row r="709097" spans="47:47">
      <c r="AU709097" s="31"/>
    </row>
    <row r="709129" spans="47:47">
      <c r="AU709129" s="31"/>
    </row>
    <row r="709161" spans="47:47">
      <c r="AU709161" s="31"/>
    </row>
    <row r="709193" spans="47:47">
      <c r="AU709193" s="31"/>
    </row>
    <row r="709225" spans="47:47">
      <c r="AU709225" s="31"/>
    </row>
    <row r="709257" spans="47:47">
      <c r="AU709257" s="31"/>
    </row>
    <row r="709289" spans="47:47">
      <c r="AU709289" s="31"/>
    </row>
    <row r="709321" spans="47:47">
      <c r="AU709321" s="31"/>
    </row>
    <row r="709353" spans="47:47">
      <c r="AU709353" s="31"/>
    </row>
    <row r="709385" spans="47:47">
      <c r="AU709385" s="31"/>
    </row>
    <row r="709417" spans="47:47">
      <c r="AU709417" s="31"/>
    </row>
    <row r="709449" spans="47:47">
      <c r="AU709449" s="31"/>
    </row>
    <row r="709481" spans="47:47">
      <c r="AU709481" s="31"/>
    </row>
    <row r="709513" spans="47:47">
      <c r="AU709513" s="31"/>
    </row>
    <row r="709545" spans="47:47">
      <c r="AU709545" s="31"/>
    </row>
    <row r="709577" spans="47:47">
      <c r="AU709577" s="31"/>
    </row>
    <row r="709609" spans="47:47">
      <c r="AU709609" s="31"/>
    </row>
    <row r="709641" spans="47:47">
      <c r="AU709641" s="31"/>
    </row>
    <row r="709673" spans="47:47">
      <c r="AU709673" s="31"/>
    </row>
    <row r="709705" spans="47:47">
      <c r="AU709705" s="31"/>
    </row>
    <row r="709737" spans="47:47">
      <c r="AU709737" s="31"/>
    </row>
    <row r="709769" spans="47:47">
      <c r="AU709769" s="31"/>
    </row>
    <row r="709801" spans="47:47">
      <c r="AU709801" s="31"/>
    </row>
    <row r="709833" spans="47:47">
      <c r="AU709833" s="31"/>
    </row>
    <row r="709865" spans="47:47">
      <c r="AU709865" s="31"/>
    </row>
    <row r="709897" spans="47:47">
      <c r="AU709897" s="31"/>
    </row>
    <row r="709929" spans="47:47">
      <c r="AU709929" s="31"/>
    </row>
    <row r="709961" spans="47:47">
      <c r="AU709961" s="31"/>
    </row>
    <row r="709993" spans="47:47">
      <c r="AU709993" s="31"/>
    </row>
    <row r="710025" spans="47:47">
      <c r="AU710025" s="31"/>
    </row>
    <row r="710057" spans="47:47">
      <c r="AU710057" s="31"/>
    </row>
    <row r="710089" spans="47:47">
      <c r="AU710089" s="31"/>
    </row>
    <row r="710121" spans="47:47">
      <c r="AU710121" s="31"/>
    </row>
    <row r="710153" spans="47:47">
      <c r="AU710153" s="31"/>
    </row>
    <row r="710185" spans="47:47">
      <c r="AU710185" s="31"/>
    </row>
    <row r="710217" spans="47:47">
      <c r="AU710217" s="31"/>
    </row>
    <row r="710249" spans="47:47">
      <c r="AU710249" s="31"/>
    </row>
    <row r="710281" spans="47:47">
      <c r="AU710281" s="31"/>
    </row>
    <row r="710313" spans="47:47">
      <c r="AU710313" s="31"/>
    </row>
    <row r="710345" spans="47:47">
      <c r="AU710345" s="31"/>
    </row>
    <row r="710377" spans="47:47">
      <c r="AU710377" s="31"/>
    </row>
    <row r="710409" spans="47:47">
      <c r="AU710409" s="31"/>
    </row>
    <row r="710441" spans="47:47">
      <c r="AU710441" s="31"/>
    </row>
    <row r="710473" spans="47:47">
      <c r="AU710473" s="31"/>
    </row>
    <row r="710505" spans="47:47">
      <c r="AU710505" s="31"/>
    </row>
    <row r="710537" spans="47:47">
      <c r="AU710537" s="31"/>
    </row>
    <row r="710569" spans="47:47">
      <c r="AU710569" s="31"/>
    </row>
    <row r="710601" spans="47:47">
      <c r="AU710601" s="31"/>
    </row>
    <row r="710633" spans="47:47">
      <c r="AU710633" s="31"/>
    </row>
    <row r="710665" spans="47:47">
      <c r="AU710665" s="31"/>
    </row>
    <row r="710697" spans="47:47">
      <c r="AU710697" s="31"/>
    </row>
    <row r="710729" spans="47:47">
      <c r="AU710729" s="31"/>
    </row>
    <row r="710761" spans="47:47">
      <c r="AU710761" s="31"/>
    </row>
    <row r="710793" spans="47:47">
      <c r="AU710793" s="31"/>
    </row>
    <row r="710825" spans="47:47">
      <c r="AU710825" s="31"/>
    </row>
    <row r="710857" spans="47:47">
      <c r="AU710857" s="31"/>
    </row>
    <row r="710889" spans="47:47">
      <c r="AU710889" s="31"/>
    </row>
    <row r="710921" spans="47:47">
      <c r="AU710921" s="31"/>
    </row>
    <row r="710953" spans="47:47">
      <c r="AU710953" s="31"/>
    </row>
    <row r="710985" spans="47:47">
      <c r="AU710985" s="31"/>
    </row>
    <row r="711017" spans="47:47">
      <c r="AU711017" s="31"/>
    </row>
    <row r="711049" spans="47:47">
      <c r="AU711049" s="31"/>
    </row>
    <row r="711081" spans="47:47">
      <c r="AU711081" s="31"/>
    </row>
    <row r="711113" spans="47:47">
      <c r="AU711113" s="31"/>
    </row>
    <row r="711145" spans="47:47">
      <c r="AU711145" s="31"/>
    </row>
    <row r="711177" spans="47:47">
      <c r="AU711177" s="31"/>
    </row>
    <row r="711209" spans="47:47">
      <c r="AU711209" s="31"/>
    </row>
    <row r="711241" spans="47:47">
      <c r="AU711241" s="31"/>
    </row>
    <row r="711273" spans="47:47">
      <c r="AU711273" s="31"/>
    </row>
    <row r="711305" spans="47:47">
      <c r="AU711305" s="31"/>
    </row>
    <row r="711337" spans="47:47">
      <c r="AU711337" s="31"/>
    </row>
    <row r="711369" spans="47:47">
      <c r="AU711369" s="31"/>
    </row>
    <row r="711401" spans="47:47">
      <c r="AU711401" s="31"/>
    </row>
    <row r="711433" spans="47:47">
      <c r="AU711433" s="31"/>
    </row>
    <row r="711465" spans="47:47">
      <c r="AU711465" s="31"/>
    </row>
    <row r="711497" spans="47:47">
      <c r="AU711497" s="31"/>
    </row>
    <row r="711529" spans="47:47">
      <c r="AU711529" s="31"/>
    </row>
    <row r="711561" spans="47:47">
      <c r="AU711561" s="31"/>
    </row>
    <row r="711593" spans="47:47">
      <c r="AU711593" s="31"/>
    </row>
    <row r="711625" spans="47:47">
      <c r="AU711625" s="31"/>
    </row>
    <row r="711657" spans="47:47">
      <c r="AU711657" s="31"/>
    </row>
    <row r="711689" spans="47:47">
      <c r="AU711689" s="31"/>
    </row>
    <row r="711721" spans="47:47">
      <c r="AU711721" s="31"/>
    </row>
    <row r="711753" spans="47:47">
      <c r="AU711753" s="31"/>
    </row>
    <row r="711785" spans="47:47">
      <c r="AU711785" s="31"/>
    </row>
    <row r="711817" spans="47:47">
      <c r="AU711817" s="31"/>
    </row>
    <row r="711849" spans="47:47">
      <c r="AU711849" s="31"/>
    </row>
    <row r="711881" spans="47:47">
      <c r="AU711881" s="31"/>
    </row>
    <row r="711913" spans="47:47">
      <c r="AU711913" s="31"/>
    </row>
    <row r="711945" spans="47:47">
      <c r="AU711945" s="31"/>
    </row>
    <row r="711977" spans="47:47">
      <c r="AU711977" s="31"/>
    </row>
    <row r="712009" spans="47:47">
      <c r="AU712009" s="31"/>
    </row>
    <row r="712041" spans="47:47">
      <c r="AU712041" s="31"/>
    </row>
    <row r="712073" spans="47:47">
      <c r="AU712073" s="31"/>
    </row>
    <row r="712105" spans="47:47">
      <c r="AU712105" s="31"/>
    </row>
    <row r="712137" spans="47:47">
      <c r="AU712137" s="31"/>
    </row>
    <row r="712169" spans="47:47">
      <c r="AU712169" s="31"/>
    </row>
    <row r="712201" spans="47:47">
      <c r="AU712201" s="31"/>
    </row>
    <row r="712233" spans="47:47">
      <c r="AU712233" s="31"/>
    </row>
    <row r="712265" spans="47:47">
      <c r="AU712265" s="31"/>
    </row>
    <row r="712297" spans="47:47">
      <c r="AU712297" s="31"/>
    </row>
    <row r="712329" spans="47:47">
      <c r="AU712329" s="31"/>
    </row>
    <row r="712361" spans="47:47">
      <c r="AU712361" s="31"/>
    </row>
    <row r="712393" spans="47:47">
      <c r="AU712393" s="31"/>
    </row>
    <row r="712425" spans="47:47">
      <c r="AU712425" s="31"/>
    </row>
    <row r="712457" spans="47:47">
      <c r="AU712457" s="31"/>
    </row>
    <row r="712489" spans="47:47">
      <c r="AU712489" s="31"/>
    </row>
    <row r="712521" spans="47:47">
      <c r="AU712521" s="31"/>
    </row>
    <row r="712553" spans="47:47">
      <c r="AU712553" s="31"/>
    </row>
    <row r="712585" spans="47:47">
      <c r="AU712585" s="31"/>
    </row>
    <row r="712617" spans="47:47">
      <c r="AU712617" s="31"/>
    </row>
    <row r="712649" spans="47:47">
      <c r="AU712649" s="31"/>
    </row>
    <row r="712681" spans="47:47">
      <c r="AU712681" s="31"/>
    </row>
    <row r="712713" spans="47:47">
      <c r="AU712713" s="31"/>
    </row>
    <row r="712745" spans="47:47">
      <c r="AU712745" s="31"/>
    </row>
    <row r="712777" spans="47:47">
      <c r="AU712777" s="31"/>
    </row>
    <row r="712809" spans="47:47">
      <c r="AU712809" s="31"/>
    </row>
    <row r="712841" spans="47:47">
      <c r="AU712841" s="31"/>
    </row>
    <row r="712873" spans="47:47">
      <c r="AU712873" s="31"/>
    </row>
    <row r="712905" spans="47:47">
      <c r="AU712905" s="31"/>
    </row>
    <row r="712937" spans="47:47">
      <c r="AU712937" s="31"/>
    </row>
    <row r="712969" spans="47:47">
      <c r="AU712969" s="31"/>
    </row>
    <row r="713001" spans="47:47">
      <c r="AU713001" s="31"/>
    </row>
    <row r="713033" spans="47:47">
      <c r="AU713033" s="31"/>
    </row>
    <row r="713065" spans="47:47">
      <c r="AU713065" s="31"/>
    </row>
    <row r="713097" spans="47:47">
      <c r="AU713097" s="31"/>
    </row>
    <row r="713129" spans="47:47">
      <c r="AU713129" s="31"/>
    </row>
    <row r="713161" spans="47:47">
      <c r="AU713161" s="31"/>
    </row>
    <row r="713193" spans="47:47">
      <c r="AU713193" s="31"/>
    </row>
    <row r="713225" spans="47:47">
      <c r="AU713225" s="31"/>
    </row>
    <row r="713257" spans="47:47">
      <c r="AU713257" s="31"/>
    </row>
    <row r="713289" spans="47:47">
      <c r="AU713289" s="31"/>
    </row>
    <row r="713321" spans="47:47">
      <c r="AU713321" s="31"/>
    </row>
    <row r="713353" spans="47:47">
      <c r="AU713353" s="31"/>
    </row>
    <row r="713385" spans="47:47">
      <c r="AU713385" s="31"/>
    </row>
    <row r="713417" spans="47:47">
      <c r="AU713417" s="31"/>
    </row>
    <row r="713449" spans="47:47">
      <c r="AU713449" s="31"/>
    </row>
    <row r="713481" spans="47:47">
      <c r="AU713481" s="31"/>
    </row>
    <row r="713513" spans="47:47">
      <c r="AU713513" s="31"/>
    </row>
    <row r="713545" spans="47:47">
      <c r="AU713545" s="31"/>
    </row>
    <row r="713577" spans="47:47">
      <c r="AU713577" s="31"/>
    </row>
    <row r="713609" spans="47:47">
      <c r="AU713609" s="31"/>
    </row>
    <row r="713641" spans="47:47">
      <c r="AU713641" s="31"/>
    </row>
    <row r="713673" spans="47:47">
      <c r="AU713673" s="31"/>
    </row>
    <row r="713705" spans="47:47">
      <c r="AU713705" s="31"/>
    </row>
    <row r="713737" spans="47:47">
      <c r="AU713737" s="31"/>
    </row>
    <row r="713769" spans="47:47">
      <c r="AU713769" s="31"/>
    </row>
    <row r="713801" spans="47:47">
      <c r="AU713801" s="31"/>
    </row>
    <row r="713833" spans="47:47">
      <c r="AU713833" s="31"/>
    </row>
    <row r="713865" spans="47:47">
      <c r="AU713865" s="31"/>
    </row>
    <row r="713897" spans="47:47">
      <c r="AU713897" s="31"/>
    </row>
    <row r="713929" spans="47:47">
      <c r="AU713929" s="31"/>
    </row>
    <row r="713961" spans="47:47">
      <c r="AU713961" s="31"/>
    </row>
    <row r="713993" spans="47:47">
      <c r="AU713993" s="31"/>
    </row>
    <row r="714025" spans="47:47">
      <c r="AU714025" s="31"/>
    </row>
    <row r="714057" spans="47:47">
      <c r="AU714057" s="31"/>
    </row>
    <row r="714089" spans="47:47">
      <c r="AU714089" s="31"/>
    </row>
    <row r="714121" spans="47:47">
      <c r="AU714121" s="31"/>
    </row>
    <row r="714153" spans="47:47">
      <c r="AU714153" s="31"/>
    </row>
    <row r="714185" spans="47:47">
      <c r="AU714185" s="31"/>
    </row>
    <row r="714217" spans="47:47">
      <c r="AU714217" s="31"/>
    </row>
    <row r="714249" spans="47:47">
      <c r="AU714249" s="31"/>
    </row>
    <row r="714281" spans="47:47">
      <c r="AU714281" s="31"/>
    </row>
    <row r="714313" spans="47:47">
      <c r="AU714313" s="31"/>
    </row>
    <row r="714345" spans="47:47">
      <c r="AU714345" s="31"/>
    </row>
    <row r="714377" spans="47:47">
      <c r="AU714377" s="31"/>
    </row>
    <row r="714409" spans="47:47">
      <c r="AU714409" s="31"/>
    </row>
    <row r="714441" spans="47:47">
      <c r="AU714441" s="31"/>
    </row>
    <row r="714473" spans="47:47">
      <c r="AU714473" s="31"/>
    </row>
    <row r="714505" spans="47:47">
      <c r="AU714505" s="31"/>
    </row>
    <row r="714537" spans="47:47">
      <c r="AU714537" s="31"/>
    </row>
    <row r="714569" spans="47:47">
      <c r="AU714569" s="31"/>
    </row>
    <row r="714601" spans="47:47">
      <c r="AU714601" s="31"/>
    </row>
    <row r="714633" spans="47:47">
      <c r="AU714633" s="31"/>
    </row>
    <row r="714665" spans="47:47">
      <c r="AU714665" s="31"/>
    </row>
    <row r="714697" spans="47:47">
      <c r="AU714697" s="31"/>
    </row>
    <row r="714729" spans="47:47">
      <c r="AU714729" s="31"/>
    </row>
    <row r="714761" spans="47:47">
      <c r="AU714761" s="31"/>
    </row>
    <row r="714793" spans="47:47">
      <c r="AU714793" s="31"/>
    </row>
    <row r="714825" spans="47:47">
      <c r="AU714825" s="31"/>
    </row>
    <row r="714857" spans="47:47">
      <c r="AU714857" s="31"/>
    </row>
    <row r="714889" spans="47:47">
      <c r="AU714889" s="31"/>
    </row>
    <row r="714921" spans="47:47">
      <c r="AU714921" s="31"/>
    </row>
    <row r="714953" spans="47:47">
      <c r="AU714953" s="31"/>
    </row>
    <row r="714985" spans="47:47">
      <c r="AU714985" s="31"/>
    </row>
    <row r="715017" spans="47:47">
      <c r="AU715017" s="31"/>
    </row>
    <row r="715049" spans="47:47">
      <c r="AU715049" s="31"/>
    </row>
    <row r="715081" spans="47:47">
      <c r="AU715081" s="31"/>
    </row>
    <row r="715113" spans="47:47">
      <c r="AU715113" s="31"/>
    </row>
    <row r="715145" spans="47:47">
      <c r="AU715145" s="31"/>
    </row>
    <row r="715177" spans="47:47">
      <c r="AU715177" s="31"/>
    </row>
    <row r="715209" spans="47:47">
      <c r="AU715209" s="31"/>
    </row>
    <row r="715241" spans="47:47">
      <c r="AU715241" s="31"/>
    </row>
    <row r="715273" spans="47:47">
      <c r="AU715273" s="31"/>
    </row>
    <row r="715305" spans="47:47">
      <c r="AU715305" s="31"/>
    </row>
    <row r="715337" spans="47:47">
      <c r="AU715337" s="31"/>
    </row>
    <row r="715369" spans="47:47">
      <c r="AU715369" s="31"/>
    </row>
    <row r="715401" spans="47:47">
      <c r="AU715401" s="31"/>
    </row>
    <row r="715433" spans="47:47">
      <c r="AU715433" s="31"/>
    </row>
    <row r="715465" spans="47:47">
      <c r="AU715465" s="31"/>
    </row>
    <row r="715497" spans="47:47">
      <c r="AU715497" s="31"/>
    </row>
    <row r="715529" spans="47:47">
      <c r="AU715529" s="31"/>
    </row>
    <row r="715561" spans="47:47">
      <c r="AU715561" s="31"/>
    </row>
    <row r="715593" spans="47:47">
      <c r="AU715593" s="31"/>
    </row>
    <row r="715625" spans="47:47">
      <c r="AU715625" s="31"/>
    </row>
    <row r="715657" spans="47:47">
      <c r="AU715657" s="31"/>
    </row>
    <row r="715689" spans="47:47">
      <c r="AU715689" s="31"/>
    </row>
    <row r="715721" spans="47:47">
      <c r="AU715721" s="31"/>
    </row>
    <row r="715753" spans="47:47">
      <c r="AU715753" s="31"/>
    </row>
    <row r="715785" spans="47:47">
      <c r="AU715785" s="31"/>
    </row>
    <row r="715817" spans="47:47">
      <c r="AU715817" s="31"/>
    </row>
    <row r="715849" spans="47:47">
      <c r="AU715849" s="31"/>
    </row>
    <row r="715881" spans="47:47">
      <c r="AU715881" s="31"/>
    </row>
    <row r="715913" spans="47:47">
      <c r="AU715913" s="31"/>
    </row>
    <row r="715945" spans="47:47">
      <c r="AU715945" s="31"/>
    </row>
    <row r="715977" spans="47:47">
      <c r="AU715977" s="31"/>
    </row>
    <row r="716009" spans="47:47">
      <c r="AU716009" s="31"/>
    </row>
    <row r="716041" spans="47:47">
      <c r="AU716041" s="31"/>
    </row>
    <row r="716073" spans="47:47">
      <c r="AU716073" s="31"/>
    </row>
    <row r="716105" spans="47:47">
      <c r="AU716105" s="31"/>
    </row>
    <row r="716137" spans="47:47">
      <c r="AU716137" s="31"/>
    </row>
    <row r="716169" spans="47:47">
      <c r="AU716169" s="31"/>
    </row>
    <row r="716201" spans="47:47">
      <c r="AU716201" s="31"/>
    </row>
    <row r="716233" spans="47:47">
      <c r="AU716233" s="31"/>
    </row>
    <row r="716265" spans="47:47">
      <c r="AU716265" s="31"/>
    </row>
    <row r="716297" spans="47:47">
      <c r="AU716297" s="31"/>
    </row>
    <row r="716329" spans="47:47">
      <c r="AU716329" s="31"/>
    </row>
    <row r="716361" spans="47:47">
      <c r="AU716361" s="31"/>
    </row>
    <row r="716393" spans="47:47">
      <c r="AU716393" s="31"/>
    </row>
    <row r="716425" spans="47:47">
      <c r="AU716425" s="31"/>
    </row>
    <row r="716457" spans="47:47">
      <c r="AU716457" s="31"/>
    </row>
    <row r="716489" spans="47:47">
      <c r="AU716489" s="31"/>
    </row>
    <row r="716521" spans="47:47">
      <c r="AU716521" s="31"/>
    </row>
    <row r="716553" spans="47:47">
      <c r="AU716553" s="31"/>
    </row>
    <row r="716585" spans="47:47">
      <c r="AU716585" s="31"/>
    </row>
    <row r="716617" spans="47:47">
      <c r="AU716617" s="31"/>
    </row>
    <row r="716649" spans="47:47">
      <c r="AU716649" s="31"/>
    </row>
    <row r="716681" spans="47:47">
      <c r="AU716681" s="31"/>
    </row>
    <row r="716713" spans="47:47">
      <c r="AU716713" s="31"/>
    </row>
    <row r="716745" spans="47:47">
      <c r="AU716745" s="31"/>
    </row>
    <row r="716777" spans="47:47">
      <c r="AU716777" s="31"/>
    </row>
    <row r="716809" spans="47:47">
      <c r="AU716809" s="31"/>
    </row>
    <row r="716841" spans="47:47">
      <c r="AU716841" s="31"/>
    </row>
    <row r="716873" spans="47:47">
      <c r="AU716873" s="31"/>
    </row>
    <row r="716905" spans="47:47">
      <c r="AU716905" s="31"/>
    </row>
    <row r="716937" spans="47:47">
      <c r="AU716937" s="31"/>
    </row>
    <row r="716969" spans="47:47">
      <c r="AU716969" s="31"/>
    </row>
    <row r="717001" spans="47:47">
      <c r="AU717001" s="31"/>
    </row>
    <row r="717033" spans="47:47">
      <c r="AU717033" s="31"/>
    </row>
    <row r="717065" spans="47:47">
      <c r="AU717065" s="31"/>
    </row>
    <row r="717097" spans="47:47">
      <c r="AU717097" s="31"/>
    </row>
    <row r="717129" spans="47:47">
      <c r="AU717129" s="31"/>
    </row>
    <row r="717161" spans="47:47">
      <c r="AU717161" s="31"/>
    </row>
    <row r="717193" spans="47:47">
      <c r="AU717193" s="31"/>
    </row>
    <row r="717225" spans="47:47">
      <c r="AU717225" s="31"/>
    </row>
    <row r="717257" spans="47:47">
      <c r="AU717257" s="31"/>
    </row>
    <row r="717289" spans="47:47">
      <c r="AU717289" s="31"/>
    </row>
    <row r="717321" spans="47:47">
      <c r="AU717321" s="31"/>
    </row>
    <row r="717353" spans="47:47">
      <c r="AU717353" s="31"/>
    </row>
    <row r="717385" spans="47:47">
      <c r="AU717385" s="31"/>
    </row>
    <row r="717417" spans="47:47">
      <c r="AU717417" s="31"/>
    </row>
    <row r="717449" spans="47:47">
      <c r="AU717449" s="31"/>
    </row>
    <row r="717481" spans="47:47">
      <c r="AU717481" s="31"/>
    </row>
    <row r="717513" spans="47:47">
      <c r="AU717513" s="31"/>
    </row>
    <row r="717545" spans="47:47">
      <c r="AU717545" s="31"/>
    </row>
    <row r="717577" spans="47:47">
      <c r="AU717577" s="31"/>
    </row>
    <row r="717609" spans="47:47">
      <c r="AU717609" s="31"/>
    </row>
    <row r="717641" spans="47:47">
      <c r="AU717641" s="31"/>
    </row>
    <row r="717673" spans="47:47">
      <c r="AU717673" s="31"/>
    </row>
    <row r="717705" spans="47:47">
      <c r="AU717705" s="31"/>
    </row>
    <row r="717737" spans="47:47">
      <c r="AU717737" s="31"/>
    </row>
    <row r="717769" spans="47:47">
      <c r="AU717769" s="31"/>
    </row>
    <row r="717801" spans="47:47">
      <c r="AU717801" s="31"/>
    </row>
    <row r="717833" spans="47:47">
      <c r="AU717833" s="31"/>
    </row>
    <row r="717865" spans="47:47">
      <c r="AU717865" s="31"/>
    </row>
    <row r="717897" spans="47:47">
      <c r="AU717897" s="31"/>
    </row>
    <row r="717929" spans="47:47">
      <c r="AU717929" s="31"/>
    </row>
    <row r="717961" spans="47:47">
      <c r="AU717961" s="31"/>
    </row>
    <row r="717993" spans="47:47">
      <c r="AU717993" s="31"/>
    </row>
    <row r="718025" spans="47:47">
      <c r="AU718025" s="31"/>
    </row>
    <row r="718057" spans="47:47">
      <c r="AU718057" s="31"/>
    </row>
    <row r="718089" spans="47:47">
      <c r="AU718089" s="31"/>
    </row>
    <row r="718121" spans="47:47">
      <c r="AU718121" s="31"/>
    </row>
    <row r="718153" spans="47:47">
      <c r="AU718153" s="31"/>
    </row>
    <row r="718185" spans="47:47">
      <c r="AU718185" s="31"/>
    </row>
    <row r="718217" spans="47:47">
      <c r="AU718217" s="31"/>
    </row>
    <row r="718249" spans="47:47">
      <c r="AU718249" s="31"/>
    </row>
    <row r="718281" spans="47:47">
      <c r="AU718281" s="31"/>
    </row>
    <row r="718313" spans="47:47">
      <c r="AU718313" s="31"/>
    </row>
    <row r="718345" spans="47:47">
      <c r="AU718345" s="31"/>
    </row>
    <row r="718377" spans="47:47">
      <c r="AU718377" s="31"/>
    </row>
    <row r="718409" spans="47:47">
      <c r="AU718409" s="31"/>
    </row>
    <row r="718441" spans="47:47">
      <c r="AU718441" s="31"/>
    </row>
    <row r="718473" spans="47:47">
      <c r="AU718473" s="31"/>
    </row>
    <row r="718505" spans="47:47">
      <c r="AU718505" s="31"/>
    </row>
    <row r="718537" spans="47:47">
      <c r="AU718537" s="31"/>
    </row>
    <row r="718569" spans="47:47">
      <c r="AU718569" s="31"/>
    </row>
    <row r="718601" spans="47:47">
      <c r="AU718601" s="31"/>
    </row>
    <row r="718633" spans="47:47">
      <c r="AU718633" s="31"/>
    </row>
    <row r="718665" spans="47:47">
      <c r="AU718665" s="31"/>
    </row>
    <row r="718697" spans="47:47">
      <c r="AU718697" s="31"/>
    </row>
    <row r="718729" spans="47:47">
      <c r="AU718729" s="31"/>
    </row>
    <row r="718761" spans="47:47">
      <c r="AU718761" s="31"/>
    </row>
    <row r="718793" spans="47:47">
      <c r="AU718793" s="31"/>
    </row>
    <row r="718825" spans="47:47">
      <c r="AU718825" s="31"/>
    </row>
    <row r="718857" spans="47:47">
      <c r="AU718857" s="31"/>
    </row>
    <row r="718889" spans="47:47">
      <c r="AU718889" s="31"/>
    </row>
    <row r="718921" spans="47:47">
      <c r="AU718921" s="31"/>
    </row>
    <row r="718953" spans="47:47">
      <c r="AU718953" s="31"/>
    </row>
    <row r="718985" spans="47:47">
      <c r="AU718985" s="31"/>
    </row>
    <row r="719017" spans="47:47">
      <c r="AU719017" s="31"/>
    </row>
    <row r="719049" spans="47:47">
      <c r="AU719049" s="31"/>
    </row>
    <row r="719081" spans="47:47">
      <c r="AU719081" s="31"/>
    </row>
    <row r="719113" spans="47:47">
      <c r="AU719113" s="31"/>
    </row>
    <row r="719145" spans="47:47">
      <c r="AU719145" s="31"/>
    </row>
    <row r="719177" spans="47:47">
      <c r="AU719177" s="31"/>
    </row>
    <row r="719209" spans="47:47">
      <c r="AU719209" s="31"/>
    </row>
    <row r="719241" spans="47:47">
      <c r="AU719241" s="31"/>
    </row>
    <row r="719273" spans="47:47">
      <c r="AU719273" s="31"/>
    </row>
    <row r="719305" spans="47:47">
      <c r="AU719305" s="31"/>
    </row>
    <row r="719337" spans="47:47">
      <c r="AU719337" s="31"/>
    </row>
    <row r="719369" spans="47:47">
      <c r="AU719369" s="31"/>
    </row>
    <row r="719401" spans="47:47">
      <c r="AU719401" s="31"/>
    </row>
    <row r="719433" spans="47:47">
      <c r="AU719433" s="31"/>
    </row>
    <row r="719465" spans="47:47">
      <c r="AU719465" s="31"/>
    </row>
    <row r="719497" spans="47:47">
      <c r="AU719497" s="31"/>
    </row>
    <row r="719529" spans="47:47">
      <c r="AU719529" s="31"/>
    </row>
    <row r="719561" spans="47:47">
      <c r="AU719561" s="31"/>
    </row>
    <row r="719593" spans="47:47">
      <c r="AU719593" s="31"/>
    </row>
    <row r="719625" spans="47:47">
      <c r="AU719625" s="31"/>
    </row>
    <row r="719657" spans="47:47">
      <c r="AU719657" s="31"/>
    </row>
    <row r="719689" spans="47:47">
      <c r="AU719689" s="31"/>
    </row>
    <row r="719721" spans="47:47">
      <c r="AU719721" s="31"/>
    </row>
    <row r="719753" spans="47:47">
      <c r="AU719753" s="31"/>
    </row>
    <row r="719785" spans="47:47">
      <c r="AU719785" s="31"/>
    </row>
    <row r="719817" spans="47:47">
      <c r="AU719817" s="31"/>
    </row>
    <row r="719849" spans="47:47">
      <c r="AU719849" s="31"/>
    </row>
    <row r="719881" spans="47:47">
      <c r="AU719881" s="31"/>
    </row>
    <row r="719913" spans="47:47">
      <c r="AU719913" s="31"/>
    </row>
    <row r="719945" spans="47:47">
      <c r="AU719945" s="31"/>
    </row>
    <row r="719977" spans="47:47">
      <c r="AU719977" s="31"/>
    </row>
    <row r="720009" spans="47:47">
      <c r="AU720009" s="31"/>
    </row>
    <row r="720041" spans="47:47">
      <c r="AU720041" s="31"/>
    </row>
    <row r="720073" spans="47:47">
      <c r="AU720073" s="31"/>
    </row>
    <row r="720105" spans="47:47">
      <c r="AU720105" s="31"/>
    </row>
    <row r="720137" spans="47:47">
      <c r="AU720137" s="31"/>
    </row>
    <row r="720169" spans="47:47">
      <c r="AU720169" s="31"/>
    </row>
    <row r="720201" spans="47:47">
      <c r="AU720201" s="31"/>
    </row>
    <row r="720233" spans="47:47">
      <c r="AU720233" s="31"/>
    </row>
    <row r="720265" spans="47:47">
      <c r="AU720265" s="31"/>
    </row>
    <row r="720297" spans="47:47">
      <c r="AU720297" s="31"/>
    </row>
    <row r="720329" spans="47:47">
      <c r="AU720329" s="31"/>
    </row>
    <row r="720361" spans="47:47">
      <c r="AU720361" s="31"/>
    </row>
    <row r="720393" spans="47:47">
      <c r="AU720393" s="31"/>
    </row>
    <row r="720425" spans="47:47">
      <c r="AU720425" s="31"/>
    </row>
    <row r="720457" spans="47:47">
      <c r="AU720457" s="31"/>
    </row>
    <row r="720489" spans="47:47">
      <c r="AU720489" s="31"/>
    </row>
    <row r="720521" spans="47:47">
      <c r="AU720521" s="31"/>
    </row>
    <row r="720553" spans="47:47">
      <c r="AU720553" s="31"/>
    </row>
    <row r="720585" spans="47:47">
      <c r="AU720585" s="31"/>
    </row>
    <row r="720617" spans="47:47">
      <c r="AU720617" s="31"/>
    </row>
    <row r="720649" spans="47:47">
      <c r="AU720649" s="31"/>
    </row>
    <row r="720681" spans="47:47">
      <c r="AU720681" s="31"/>
    </row>
    <row r="720713" spans="47:47">
      <c r="AU720713" s="31"/>
    </row>
    <row r="720745" spans="47:47">
      <c r="AU720745" s="31"/>
    </row>
    <row r="720777" spans="47:47">
      <c r="AU720777" s="31"/>
    </row>
    <row r="720809" spans="47:47">
      <c r="AU720809" s="31"/>
    </row>
    <row r="720841" spans="47:47">
      <c r="AU720841" s="31"/>
    </row>
    <row r="720873" spans="47:47">
      <c r="AU720873" s="31"/>
    </row>
    <row r="720905" spans="47:47">
      <c r="AU720905" s="31"/>
    </row>
    <row r="720937" spans="47:47">
      <c r="AU720937" s="31"/>
    </row>
    <row r="720969" spans="47:47">
      <c r="AU720969" s="31"/>
    </row>
    <row r="721001" spans="47:47">
      <c r="AU721001" s="31"/>
    </row>
    <row r="721033" spans="47:47">
      <c r="AU721033" s="31"/>
    </row>
    <row r="721065" spans="47:47">
      <c r="AU721065" s="31"/>
    </row>
    <row r="721097" spans="47:47">
      <c r="AU721097" s="31"/>
    </row>
    <row r="721129" spans="47:47">
      <c r="AU721129" s="31"/>
    </row>
    <row r="721161" spans="47:47">
      <c r="AU721161" s="31"/>
    </row>
    <row r="721193" spans="47:47">
      <c r="AU721193" s="31"/>
    </row>
    <row r="721225" spans="47:47">
      <c r="AU721225" s="31"/>
    </row>
    <row r="721257" spans="47:47">
      <c r="AU721257" s="31"/>
    </row>
    <row r="721289" spans="47:47">
      <c r="AU721289" s="31"/>
    </row>
    <row r="721321" spans="47:47">
      <c r="AU721321" s="31"/>
    </row>
    <row r="721353" spans="47:47">
      <c r="AU721353" s="31"/>
    </row>
    <row r="721385" spans="47:47">
      <c r="AU721385" s="31"/>
    </row>
    <row r="721417" spans="47:47">
      <c r="AU721417" s="31"/>
    </row>
    <row r="721449" spans="47:47">
      <c r="AU721449" s="31"/>
    </row>
    <row r="721481" spans="47:47">
      <c r="AU721481" s="31"/>
    </row>
    <row r="721513" spans="47:47">
      <c r="AU721513" s="31"/>
    </row>
    <row r="721545" spans="47:47">
      <c r="AU721545" s="31"/>
    </row>
    <row r="721577" spans="47:47">
      <c r="AU721577" s="31"/>
    </row>
    <row r="721609" spans="47:47">
      <c r="AU721609" s="31"/>
    </row>
    <row r="721641" spans="47:47">
      <c r="AU721641" s="31"/>
    </row>
    <row r="721673" spans="47:47">
      <c r="AU721673" s="31"/>
    </row>
    <row r="721705" spans="47:47">
      <c r="AU721705" s="31"/>
    </row>
    <row r="721737" spans="47:47">
      <c r="AU721737" s="31"/>
    </row>
    <row r="721769" spans="47:47">
      <c r="AU721769" s="31"/>
    </row>
    <row r="721801" spans="47:47">
      <c r="AU721801" s="31"/>
    </row>
    <row r="721833" spans="47:47">
      <c r="AU721833" s="31"/>
    </row>
    <row r="721865" spans="47:47">
      <c r="AU721865" s="31"/>
    </row>
    <row r="721897" spans="47:47">
      <c r="AU721897" s="31"/>
    </row>
    <row r="721929" spans="47:47">
      <c r="AU721929" s="31"/>
    </row>
    <row r="721961" spans="47:47">
      <c r="AU721961" s="31"/>
    </row>
    <row r="721993" spans="47:47">
      <c r="AU721993" s="31"/>
    </row>
    <row r="722025" spans="47:47">
      <c r="AU722025" s="31"/>
    </row>
    <row r="722057" spans="47:47">
      <c r="AU722057" s="31"/>
    </row>
    <row r="722089" spans="47:47">
      <c r="AU722089" s="31"/>
    </row>
    <row r="722121" spans="47:47">
      <c r="AU722121" s="31"/>
    </row>
    <row r="722153" spans="47:47">
      <c r="AU722153" s="31"/>
    </row>
    <row r="722185" spans="47:47">
      <c r="AU722185" s="31"/>
    </row>
    <row r="722217" spans="47:47">
      <c r="AU722217" s="31"/>
    </row>
    <row r="722249" spans="47:47">
      <c r="AU722249" s="31"/>
    </row>
    <row r="722281" spans="47:47">
      <c r="AU722281" s="31"/>
    </row>
    <row r="722313" spans="47:47">
      <c r="AU722313" s="31"/>
    </row>
    <row r="722345" spans="47:47">
      <c r="AU722345" s="31"/>
    </row>
    <row r="722377" spans="47:47">
      <c r="AU722377" s="31"/>
    </row>
    <row r="722409" spans="47:47">
      <c r="AU722409" s="31"/>
    </row>
    <row r="722441" spans="47:47">
      <c r="AU722441" s="31"/>
    </row>
    <row r="722473" spans="47:47">
      <c r="AU722473" s="31"/>
    </row>
    <row r="722505" spans="47:47">
      <c r="AU722505" s="31"/>
    </row>
    <row r="722537" spans="47:47">
      <c r="AU722537" s="31"/>
    </row>
    <row r="722569" spans="47:47">
      <c r="AU722569" s="31"/>
    </row>
    <row r="722601" spans="47:47">
      <c r="AU722601" s="31"/>
    </row>
    <row r="722633" spans="47:47">
      <c r="AU722633" s="31"/>
    </row>
    <row r="722665" spans="47:47">
      <c r="AU722665" s="31"/>
    </row>
    <row r="722697" spans="47:47">
      <c r="AU722697" s="31"/>
    </row>
    <row r="722729" spans="47:47">
      <c r="AU722729" s="31"/>
    </row>
    <row r="722761" spans="47:47">
      <c r="AU722761" s="31"/>
    </row>
    <row r="722793" spans="47:47">
      <c r="AU722793" s="31"/>
    </row>
    <row r="722825" spans="47:47">
      <c r="AU722825" s="31"/>
    </row>
    <row r="722857" spans="47:47">
      <c r="AU722857" s="31"/>
    </row>
    <row r="722889" spans="47:47">
      <c r="AU722889" s="31"/>
    </row>
    <row r="722921" spans="47:47">
      <c r="AU722921" s="31"/>
    </row>
    <row r="722953" spans="47:47">
      <c r="AU722953" s="31"/>
    </row>
    <row r="722985" spans="47:47">
      <c r="AU722985" s="31"/>
    </row>
    <row r="723017" spans="47:47">
      <c r="AU723017" s="31"/>
    </row>
    <row r="723049" spans="47:47">
      <c r="AU723049" s="31"/>
    </row>
    <row r="723081" spans="47:47">
      <c r="AU723081" s="31"/>
    </row>
    <row r="723113" spans="47:47">
      <c r="AU723113" s="31"/>
    </row>
    <row r="723145" spans="47:47">
      <c r="AU723145" s="31"/>
    </row>
    <row r="723177" spans="47:47">
      <c r="AU723177" s="31"/>
    </row>
    <row r="723209" spans="47:47">
      <c r="AU723209" s="31"/>
    </row>
    <row r="723241" spans="47:47">
      <c r="AU723241" s="31"/>
    </row>
    <row r="723273" spans="47:47">
      <c r="AU723273" s="31"/>
    </row>
    <row r="723305" spans="47:47">
      <c r="AU723305" s="31"/>
    </row>
    <row r="723337" spans="47:47">
      <c r="AU723337" s="31"/>
    </row>
    <row r="723369" spans="47:47">
      <c r="AU723369" s="31"/>
    </row>
    <row r="723401" spans="47:47">
      <c r="AU723401" s="31"/>
    </row>
    <row r="723433" spans="47:47">
      <c r="AU723433" s="31"/>
    </row>
    <row r="723465" spans="47:47">
      <c r="AU723465" s="31"/>
    </row>
    <row r="723497" spans="47:47">
      <c r="AU723497" s="31"/>
    </row>
    <row r="723529" spans="47:47">
      <c r="AU723529" s="31"/>
    </row>
    <row r="723561" spans="47:47">
      <c r="AU723561" s="31"/>
    </row>
    <row r="723593" spans="47:47">
      <c r="AU723593" s="31"/>
    </row>
    <row r="723625" spans="47:47">
      <c r="AU723625" s="31"/>
    </row>
    <row r="723657" spans="47:47">
      <c r="AU723657" s="31"/>
    </row>
    <row r="723689" spans="47:47">
      <c r="AU723689" s="31"/>
    </row>
    <row r="723721" spans="47:47">
      <c r="AU723721" s="31"/>
    </row>
    <row r="723753" spans="47:47">
      <c r="AU723753" s="31"/>
    </row>
    <row r="723785" spans="47:47">
      <c r="AU723785" s="31"/>
    </row>
    <row r="723817" spans="47:47">
      <c r="AU723817" s="31"/>
    </row>
    <row r="723849" spans="47:47">
      <c r="AU723849" s="31"/>
    </row>
    <row r="723881" spans="47:47">
      <c r="AU723881" s="31"/>
    </row>
    <row r="723913" spans="47:47">
      <c r="AU723913" s="31"/>
    </row>
    <row r="723945" spans="47:47">
      <c r="AU723945" s="31"/>
    </row>
    <row r="723977" spans="47:47">
      <c r="AU723977" s="31"/>
    </row>
    <row r="724009" spans="47:47">
      <c r="AU724009" s="31"/>
    </row>
    <row r="724041" spans="47:47">
      <c r="AU724041" s="31"/>
    </row>
    <row r="724073" spans="47:47">
      <c r="AU724073" s="31"/>
    </row>
    <row r="724105" spans="47:47">
      <c r="AU724105" s="31"/>
    </row>
    <row r="724137" spans="47:47">
      <c r="AU724137" s="31"/>
    </row>
    <row r="724169" spans="47:47">
      <c r="AU724169" s="31"/>
    </row>
    <row r="724201" spans="47:47">
      <c r="AU724201" s="31"/>
    </row>
    <row r="724233" spans="47:47">
      <c r="AU724233" s="31"/>
    </row>
    <row r="724265" spans="47:47">
      <c r="AU724265" s="31"/>
    </row>
    <row r="724297" spans="47:47">
      <c r="AU724297" s="31"/>
    </row>
    <row r="724329" spans="47:47">
      <c r="AU724329" s="31"/>
    </row>
    <row r="724361" spans="47:47">
      <c r="AU724361" s="31"/>
    </row>
    <row r="724393" spans="47:47">
      <c r="AU724393" s="31"/>
    </row>
    <row r="724425" spans="47:47">
      <c r="AU724425" s="31"/>
    </row>
    <row r="724457" spans="47:47">
      <c r="AU724457" s="31"/>
    </row>
    <row r="724489" spans="47:47">
      <c r="AU724489" s="31"/>
    </row>
    <row r="724521" spans="47:47">
      <c r="AU724521" s="31"/>
    </row>
    <row r="724553" spans="47:47">
      <c r="AU724553" s="31"/>
    </row>
    <row r="724585" spans="47:47">
      <c r="AU724585" s="31"/>
    </row>
    <row r="724617" spans="47:47">
      <c r="AU724617" s="31"/>
    </row>
    <row r="724649" spans="47:47">
      <c r="AU724649" s="31"/>
    </row>
    <row r="724681" spans="47:47">
      <c r="AU724681" s="31"/>
    </row>
    <row r="724713" spans="47:47">
      <c r="AU724713" s="31"/>
    </row>
    <row r="724745" spans="47:47">
      <c r="AU724745" s="31"/>
    </row>
    <row r="724777" spans="47:47">
      <c r="AU724777" s="31"/>
    </row>
    <row r="724809" spans="47:47">
      <c r="AU724809" s="31"/>
    </row>
    <row r="724841" spans="47:47">
      <c r="AU724841" s="31"/>
    </row>
    <row r="724873" spans="47:47">
      <c r="AU724873" s="31"/>
    </row>
    <row r="724905" spans="47:47">
      <c r="AU724905" s="31"/>
    </row>
    <row r="724937" spans="47:47">
      <c r="AU724937" s="31"/>
    </row>
    <row r="724969" spans="47:47">
      <c r="AU724969" s="31"/>
    </row>
    <row r="725001" spans="47:47">
      <c r="AU725001" s="31"/>
    </row>
    <row r="725033" spans="47:47">
      <c r="AU725033" s="31"/>
    </row>
    <row r="725065" spans="47:47">
      <c r="AU725065" s="31"/>
    </row>
    <row r="725097" spans="47:47">
      <c r="AU725097" s="31"/>
    </row>
    <row r="725129" spans="47:47">
      <c r="AU725129" s="31"/>
    </row>
    <row r="725161" spans="47:47">
      <c r="AU725161" s="31"/>
    </row>
    <row r="725193" spans="47:47">
      <c r="AU725193" s="31"/>
    </row>
    <row r="725225" spans="47:47">
      <c r="AU725225" s="31"/>
    </row>
    <row r="725257" spans="47:47">
      <c r="AU725257" s="31"/>
    </row>
    <row r="725289" spans="47:47">
      <c r="AU725289" s="31"/>
    </row>
    <row r="725321" spans="47:47">
      <c r="AU725321" s="31"/>
    </row>
    <row r="725353" spans="47:47">
      <c r="AU725353" s="31"/>
    </row>
    <row r="725385" spans="47:47">
      <c r="AU725385" s="31"/>
    </row>
    <row r="725417" spans="47:47">
      <c r="AU725417" s="31"/>
    </row>
    <row r="725449" spans="47:47">
      <c r="AU725449" s="31"/>
    </row>
    <row r="725481" spans="47:47">
      <c r="AU725481" s="31"/>
    </row>
    <row r="725513" spans="47:47">
      <c r="AU725513" s="31"/>
    </row>
    <row r="725545" spans="47:47">
      <c r="AU725545" s="31"/>
    </row>
    <row r="725577" spans="47:47">
      <c r="AU725577" s="31"/>
    </row>
    <row r="725609" spans="47:47">
      <c r="AU725609" s="31"/>
    </row>
    <row r="725641" spans="47:47">
      <c r="AU725641" s="31"/>
    </row>
    <row r="725673" spans="47:47">
      <c r="AU725673" s="31"/>
    </row>
    <row r="725705" spans="47:47">
      <c r="AU725705" s="31"/>
    </row>
    <row r="725737" spans="47:47">
      <c r="AU725737" s="31"/>
    </row>
    <row r="725769" spans="47:47">
      <c r="AU725769" s="31"/>
    </row>
    <row r="725801" spans="47:47">
      <c r="AU725801" s="31"/>
    </row>
    <row r="725833" spans="47:47">
      <c r="AU725833" s="31"/>
    </row>
    <row r="725865" spans="47:47">
      <c r="AU725865" s="31"/>
    </row>
    <row r="725897" spans="47:47">
      <c r="AU725897" s="31"/>
    </row>
    <row r="725929" spans="47:47">
      <c r="AU725929" s="31"/>
    </row>
    <row r="725961" spans="47:47">
      <c r="AU725961" s="31"/>
    </row>
    <row r="725993" spans="47:47">
      <c r="AU725993" s="31"/>
    </row>
    <row r="726025" spans="47:47">
      <c r="AU726025" s="31"/>
    </row>
    <row r="726057" spans="47:47">
      <c r="AU726057" s="31"/>
    </row>
    <row r="726089" spans="47:47">
      <c r="AU726089" s="31"/>
    </row>
    <row r="726121" spans="47:47">
      <c r="AU726121" s="31"/>
    </row>
    <row r="726153" spans="47:47">
      <c r="AU726153" s="31"/>
    </row>
    <row r="726185" spans="47:47">
      <c r="AU726185" s="31"/>
    </row>
    <row r="726217" spans="47:47">
      <c r="AU726217" s="31"/>
    </row>
    <row r="726249" spans="47:47">
      <c r="AU726249" s="31"/>
    </row>
    <row r="726281" spans="47:47">
      <c r="AU726281" s="31"/>
    </row>
    <row r="726313" spans="47:47">
      <c r="AU726313" s="31"/>
    </row>
    <row r="726345" spans="47:47">
      <c r="AU726345" s="31"/>
    </row>
    <row r="726377" spans="47:47">
      <c r="AU726377" s="31"/>
    </row>
    <row r="726409" spans="47:47">
      <c r="AU726409" s="31"/>
    </row>
    <row r="726441" spans="47:47">
      <c r="AU726441" s="31"/>
    </row>
    <row r="726473" spans="47:47">
      <c r="AU726473" s="31"/>
    </row>
    <row r="726505" spans="47:47">
      <c r="AU726505" s="31"/>
    </row>
    <row r="726537" spans="47:47">
      <c r="AU726537" s="31"/>
    </row>
    <row r="726569" spans="47:47">
      <c r="AU726569" s="31"/>
    </row>
    <row r="726601" spans="47:47">
      <c r="AU726601" s="31"/>
    </row>
    <row r="726633" spans="47:47">
      <c r="AU726633" s="31"/>
    </row>
    <row r="726665" spans="47:47">
      <c r="AU726665" s="31"/>
    </row>
    <row r="726697" spans="47:47">
      <c r="AU726697" s="31"/>
    </row>
    <row r="726729" spans="47:47">
      <c r="AU726729" s="31"/>
    </row>
    <row r="726761" spans="47:47">
      <c r="AU726761" s="31"/>
    </row>
    <row r="726793" spans="47:47">
      <c r="AU726793" s="31"/>
    </row>
    <row r="726825" spans="47:47">
      <c r="AU726825" s="31"/>
    </row>
    <row r="726857" spans="47:47">
      <c r="AU726857" s="31"/>
    </row>
    <row r="726889" spans="47:47">
      <c r="AU726889" s="31"/>
    </row>
    <row r="726921" spans="47:47">
      <c r="AU726921" s="31"/>
    </row>
    <row r="726953" spans="47:47">
      <c r="AU726953" s="31"/>
    </row>
    <row r="726985" spans="47:47">
      <c r="AU726985" s="31"/>
    </row>
    <row r="727017" spans="47:47">
      <c r="AU727017" s="31"/>
    </row>
    <row r="727049" spans="47:47">
      <c r="AU727049" s="31"/>
    </row>
    <row r="727081" spans="47:47">
      <c r="AU727081" s="31"/>
    </row>
    <row r="727113" spans="47:47">
      <c r="AU727113" s="31"/>
    </row>
    <row r="727145" spans="47:47">
      <c r="AU727145" s="31"/>
    </row>
    <row r="727177" spans="47:47">
      <c r="AU727177" s="31"/>
    </row>
    <row r="727209" spans="47:47">
      <c r="AU727209" s="31"/>
    </row>
    <row r="727241" spans="47:47">
      <c r="AU727241" s="31"/>
    </row>
    <row r="727273" spans="47:47">
      <c r="AU727273" s="31"/>
    </row>
    <row r="727305" spans="47:47">
      <c r="AU727305" s="31"/>
    </row>
    <row r="727337" spans="47:47">
      <c r="AU727337" s="31"/>
    </row>
    <row r="727369" spans="47:47">
      <c r="AU727369" s="31"/>
    </row>
    <row r="727401" spans="47:47">
      <c r="AU727401" s="31"/>
    </row>
    <row r="727433" spans="47:47">
      <c r="AU727433" s="31"/>
    </row>
    <row r="727465" spans="47:47">
      <c r="AU727465" s="31"/>
    </row>
    <row r="727497" spans="47:47">
      <c r="AU727497" s="31"/>
    </row>
    <row r="727529" spans="47:47">
      <c r="AU727529" s="31"/>
    </row>
    <row r="727561" spans="47:47">
      <c r="AU727561" s="31"/>
    </row>
    <row r="727593" spans="47:47">
      <c r="AU727593" s="31"/>
    </row>
    <row r="727625" spans="47:47">
      <c r="AU727625" s="31"/>
    </row>
    <row r="727657" spans="47:47">
      <c r="AU727657" s="31"/>
    </row>
    <row r="727689" spans="47:47">
      <c r="AU727689" s="31"/>
    </row>
    <row r="727721" spans="47:47">
      <c r="AU727721" s="31"/>
    </row>
    <row r="727753" spans="47:47">
      <c r="AU727753" s="31"/>
    </row>
    <row r="727785" spans="47:47">
      <c r="AU727785" s="31"/>
    </row>
    <row r="727817" spans="47:47">
      <c r="AU727817" s="31"/>
    </row>
    <row r="727849" spans="47:47">
      <c r="AU727849" s="31"/>
    </row>
    <row r="727881" spans="47:47">
      <c r="AU727881" s="31"/>
    </row>
    <row r="727913" spans="47:47">
      <c r="AU727913" s="31"/>
    </row>
    <row r="727945" spans="47:47">
      <c r="AU727945" s="31"/>
    </row>
    <row r="727977" spans="47:47">
      <c r="AU727977" s="31"/>
    </row>
    <row r="728009" spans="47:47">
      <c r="AU728009" s="31"/>
    </row>
    <row r="728041" spans="47:47">
      <c r="AU728041" s="31"/>
    </row>
    <row r="728073" spans="47:47">
      <c r="AU728073" s="31"/>
    </row>
    <row r="728105" spans="47:47">
      <c r="AU728105" s="31"/>
    </row>
    <row r="728137" spans="47:47">
      <c r="AU728137" s="31"/>
    </row>
    <row r="728169" spans="47:47">
      <c r="AU728169" s="31"/>
    </row>
    <row r="728201" spans="47:47">
      <c r="AU728201" s="31"/>
    </row>
    <row r="728233" spans="47:47">
      <c r="AU728233" s="31"/>
    </row>
    <row r="728265" spans="47:47">
      <c r="AU728265" s="31"/>
    </row>
    <row r="728297" spans="47:47">
      <c r="AU728297" s="31"/>
    </row>
    <row r="728329" spans="47:47">
      <c r="AU728329" s="31"/>
    </row>
    <row r="728361" spans="47:47">
      <c r="AU728361" s="31"/>
    </row>
    <row r="728393" spans="47:47">
      <c r="AU728393" s="31"/>
    </row>
    <row r="728425" spans="47:47">
      <c r="AU728425" s="31"/>
    </row>
    <row r="728457" spans="47:47">
      <c r="AU728457" s="31"/>
    </row>
    <row r="728489" spans="47:47">
      <c r="AU728489" s="31"/>
    </row>
    <row r="728521" spans="47:47">
      <c r="AU728521" s="31"/>
    </row>
    <row r="728553" spans="47:47">
      <c r="AU728553" s="31"/>
    </row>
    <row r="728585" spans="47:47">
      <c r="AU728585" s="31"/>
    </row>
    <row r="728617" spans="47:47">
      <c r="AU728617" s="31"/>
    </row>
    <row r="728649" spans="47:47">
      <c r="AU728649" s="31"/>
    </row>
    <row r="728681" spans="47:47">
      <c r="AU728681" s="31"/>
    </row>
    <row r="728713" spans="47:47">
      <c r="AU728713" s="31"/>
    </row>
    <row r="728745" spans="47:47">
      <c r="AU728745" s="31"/>
    </row>
    <row r="728777" spans="47:47">
      <c r="AU728777" s="31"/>
    </row>
    <row r="728809" spans="47:47">
      <c r="AU728809" s="31"/>
    </row>
    <row r="728841" spans="47:47">
      <c r="AU728841" s="31"/>
    </row>
    <row r="728873" spans="47:47">
      <c r="AU728873" s="31"/>
    </row>
    <row r="728905" spans="47:47">
      <c r="AU728905" s="31"/>
    </row>
    <row r="728937" spans="47:47">
      <c r="AU728937" s="31"/>
    </row>
    <row r="728969" spans="47:47">
      <c r="AU728969" s="31"/>
    </row>
    <row r="729001" spans="47:47">
      <c r="AU729001" s="31"/>
    </row>
    <row r="729033" spans="47:47">
      <c r="AU729033" s="31"/>
    </row>
    <row r="729065" spans="47:47">
      <c r="AU729065" s="31"/>
    </row>
    <row r="729097" spans="47:47">
      <c r="AU729097" s="31"/>
    </row>
    <row r="729129" spans="47:47">
      <c r="AU729129" s="31"/>
    </row>
    <row r="729161" spans="47:47">
      <c r="AU729161" s="31"/>
    </row>
    <row r="729193" spans="47:47">
      <c r="AU729193" s="31"/>
    </row>
    <row r="729225" spans="47:47">
      <c r="AU729225" s="31"/>
    </row>
    <row r="729257" spans="47:47">
      <c r="AU729257" s="31"/>
    </row>
    <row r="729289" spans="47:47">
      <c r="AU729289" s="31"/>
    </row>
    <row r="729321" spans="47:47">
      <c r="AU729321" s="31"/>
    </row>
    <row r="729353" spans="47:47">
      <c r="AU729353" s="31"/>
    </row>
    <row r="729385" spans="47:47">
      <c r="AU729385" s="31"/>
    </row>
    <row r="729417" spans="47:47">
      <c r="AU729417" s="31"/>
    </row>
    <row r="729449" spans="47:47">
      <c r="AU729449" s="31"/>
    </row>
    <row r="729481" spans="47:47">
      <c r="AU729481" s="31"/>
    </row>
    <row r="729513" spans="47:47">
      <c r="AU729513" s="31"/>
    </row>
    <row r="729545" spans="47:47">
      <c r="AU729545" s="31"/>
    </row>
    <row r="729577" spans="47:47">
      <c r="AU729577" s="31"/>
    </row>
    <row r="729609" spans="47:47">
      <c r="AU729609" s="31"/>
    </row>
    <row r="729641" spans="47:47">
      <c r="AU729641" s="31"/>
    </row>
    <row r="729673" spans="47:47">
      <c r="AU729673" s="31"/>
    </row>
    <row r="729705" spans="47:47">
      <c r="AU729705" s="31"/>
    </row>
    <row r="729737" spans="47:47">
      <c r="AU729737" s="31"/>
    </row>
    <row r="729769" spans="47:47">
      <c r="AU729769" s="31"/>
    </row>
    <row r="729801" spans="47:47">
      <c r="AU729801" s="31"/>
    </row>
    <row r="729833" spans="47:47">
      <c r="AU729833" s="31"/>
    </row>
    <row r="729865" spans="47:47">
      <c r="AU729865" s="31"/>
    </row>
    <row r="729897" spans="47:47">
      <c r="AU729897" s="31"/>
    </row>
    <row r="729929" spans="47:47">
      <c r="AU729929" s="31"/>
    </row>
    <row r="729961" spans="47:47">
      <c r="AU729961" s="31"/>
    </row>
    <row r="729993" spans="47:47">
      <c r="AU729993" s="31"/>
    </row>
    <row r="730025" spans="47:47">
      <c r="AU730025" s="31"/>
    </row>
    <row r="730057" spans="47:47">
      <c r="AU730057" s="31"/>
    </row>
    <row r="730089" spans="47:47">
      <c r="AU730089" s="31"/>
    </row>
    <row r="730121" spans="47:47">
      <c r="AU730121" s="31"/>
    </row>
    <row r="730153" spans="47:47">
      <c r="AU730153" s="31"/>
    </row>
    <row r="730185" spans="47:47">
      <c r="AU730185" s="31"/>
    </row>
    <row r="730217" spans="47:47">
      <c r="AU730217" s="31"/>
    </row>
    <row r="730249" spans="47:47">
      <c r="AU730249" s="31"/>
    </row>
    <row r="730281" spans="47:47">
      <c r="AU730281" s="31"/>
    </row>
    <row r="730313" spans="47:47">
      <c r="AU730313" s="31"/>
    </row>
    <row r="730345" spans="47:47">
      <c r="AU730345" s="31"/>
    </row>
    <row r="730377" spans="47:47">
      <c r="AU730377" s="31"/>
    </row>
    <row r="730409" spans="47:47">
      <c r="AU730409" s="31"/>
    </row>
    <row r="730441" spans="47:47">
      <c r="AU730441" s="31"/>
    </row>
    <row r="730473" spans="47:47">
      <c r="AU730473" s="31"/>
    </row>
    <row r="730505" spans="47:47">
      <c r="AU730505" s="31"/>
    </row>
    <row r="730537" spans="47:47">
      <c r="AU730537" s="31"/>
    </row>
    <row r="730569" spans="47:47">
      <c r="AU730569" s="31"/>
    </row>
    <row r="730601" spans="47:47">
      <c r="AU730601" s="31"/>
    </row>
    <row r="730633" spans="47:47">
      <c r="AU730633" s="31"/>
    </row>
    <row r="730665" spans="47:47">
      <c r="AU730665" s="31"/>
    </row>
    <row r="730697" spans="47:47">
      <c r="AU730697" s="31"/>
    </row>
    <row r="730729" spans="47:47">
      <c r="AU730729" s="31"/>
    </row>
    <row r="730761" spans="47:47">
      <c r="AU730761" s="31"/>
    </row>
    <row r="730793" spans="47:47">
      <c r="AU730793" s="31"/>
    </row>
    <row r="730825" spans="47:47">
      <c r="AU730825" s="31"/>
    </row>
    <row r="730857" spans="47:47">
      <c r="AU730857" s="31"/>
    </row>
    <row r="730889" spans="47:47">
      <c r="AU730889" s="31"/>
    </row>
    <row r="730921" spans="47:47">
      <c r="AU730921" s="31"/>
    </row>
    <row r="730953" spans="47:47">
      <c r="AU730953" s="31"/>
    </row>
    <row r="730985" spans="47:47">
      <c r="AU730985" s="31"/>
    </row>
    <row r="731017" spans="47:47">
      <c r="AU731017" s="31"/>
    </row>
    <row r="731049" spans="47:47">
      <c r="AU731049" s="31"/>
    </row>
    <row r="731081" spans="47:47">
      <c r="AU731081" s="31"/>
    </row>
    <row r="731113" spans="47:47">
      <c r="AU731113" s="31"/>
    </row>
    <row r="731145" spans="47:47">
      <c r="AU731145" s="31"/>
    </row>
    <row r="731177" spans="47:47">
      <c r="AU731177" s="31"/>
    </row>
    <row r="731209" spans="47:47">
      <c r="AU731209" s="31"/>
    </row>
    <row r="731241" spans="47:47">
      <c r="AU731241" s="31"/>
    </row>
    <row r="731273" spans="47:47">
      <c r="AU731273" s="31"/>
    </row>
    <row r="731305" spans="47:47">
      <c r="AU731305" s="31"/>
    </row>
    <row r="731337" spans="47:47">
      <c r="AU731337" s="31"/>
    </row>
    <row r="731369" spans="47:47">
      <c r="AU731369" s="31"/>
    </row>
    <row r="731401" spans="47:47">
      <c r="AU731401" s="31"/>
    </row>
    <row r="731433" spans="47:47">
      <c r="AU731433" s="31"/>
    </row>
    <row r="731465" spans="47:47">
      <c r="AU731465" s="31"/>
    </row>
    <row r="731497" spans="47:47">
      <c r="AU731497" s="31"/>
    </row>
    <row r="731529" spans="47:47">
      <c r="AU731529" s="31"/>
    </row>
    <row r="731561" spans="47:47">
      <c r="AU731561" s="31"/>
    </row>
    <row r="731593" spans="47:47">
      <c r="AU731593" s="31"/>
    </row>
    <row r="731625" spans="47:47">
      <c r="AU731625" s="31"/>
    </row>
    <row r="731657" spans="47:47">
      <c r="AU731657" s="31"/>
    </row>
    <row r="731689" spans="47:47">
      <c r="AU731689" s="31"/>
    </row>
    <row r="731721" spans="47:47">
      <c r="AU731721" s="31"/>
    </row>
    <row r="731753" spans="47:47">
      <c r="AU731753" s="31"/>
    </row>
    <row r="731785" spans="47:47">
      <c r="AU731785" s="31"/>
    </row>
    <row r="731817" spans="47:47">
      <c r="AU731817" s="31"/>
    </row>
    <row r="731849" spans="47:47">
      <c r="AU731849" s="31"/>
    </row>
    <row r="731881" spans="47:47">
      <c r="AU731881" s="31"/>
    </row>
    <row r="731913" spans="47:47">
      <c r="AU731913" s="31"/>
    </row>
    <row r="731945" spans="47:47">
      <c r="AU731945" s="31"/>
    </row>
    <row r="731977" spans="47:47">
      <c r="AU731977" s="31"/>
    </row>
    <row r="732009" spans="47:47">
      <c r="AU732009" s="31"/>
    </row>
    <row r="732041" spans="47:47">
      <c r="AU732041" s="31"/>
    </row>
    <row r="732073" spans="47:47">
      <c r="AU732073" s="31"/>
    </row>
    <row r="732105" spans="47:47">
      <c r="AU732105" s="31"/>
    </row>
    <row r="732137" spans="47:47">
      <c r="AU732137" s="31"/>
    </row>
    <row r="732169" spans="47:47">
      <c r="AU732169" s="31"/>
    </row>
    <row r="732201" spans="47:47">
      <c r="AU732201" s="31"/>
    </row>
    <row r="732233" spans="47:47">
      <c r="AU732233" s="31"/>
    </row>
    <row r="732265" spans="47:47">
      <c r="AU732265" s="31"/>
    </row>
    <row r="732297" spans="47:47">
      <c r="AU732297" s="31"/>
    </row>
    <row r="732329" spans="47:47">
      <c r="AU732329" s="31"/>
    </row>
    <row r="732361" spans="47:47">
      <c r="AU732361" s="31"/>
    </row>
    <row r="732393" spans="47:47">
      <c r="AU732393" s="31"/>
    </row>
    <row r="732425" spans="47:47">
      <c r="AU732425" s="31"/>
    </row>
    <row r="732457" spans="47:47">
      <c r="AU732457" s="31"/>
    </row>
    <row r="732489" spans="47:47">
      <c r="AU732489" s="31"/>
    </row>
    <row r="732521" spans="47:47">
      <c r="AU732521" s="31"/>
    </row>
    <row r="732553" spans="47:47">
      <c r="AU732553" s="31"/>
    </row>
    <row r="732585" spans="47:47">
      <c r="AU732585" s="31"/>
    </row>
    <row r="732617" spans="47:47">
      <c r="AU732617" s="31"/>
    </row>
    <row r="732649" spans="47:47">
      <c r="AU732649" s="31"/>
    </row>
    <row r="732681" spans="47:47">
      <c r="AU732681" s="31"/>
    </row>
    <row r="732713" spans="47:47">
      <c r="AU732713" s="31"/>
    </row>
    <row r="732745" spans="47:47">
      <c r="AU732745" s="31"/>
    </row>
    <row r="732777" spans="47:47">
      <c r="AU732777" s="31"/>
    </row>
    <row r="732809" spans="47:47">
      <c r="AU732809" s="31"/>
    </row>
    <row r="732841" spans="47:47">
      <c r="AU732841" s="31"/>
    </row>
    <row r="732873" spans="47:47">
      <c r="AU732873" s="31"/>
    </row>
    <row r="732905" spans="47:47">
      <c r="AU732905" s="31"/>
    </row>
    <row r="732937" spans="47:47">
      <c r="AU732937" s="31"/>
    </row>
    <row r="732969" spans="47:47">
      <c r="AU732969" s="31"/>
    </row>
    <row r="733001" spans="47:47">
      <c r="AU733001" s="31"/>
    </row>
    <row r="733033" spans="47:47">
      <c r="AU733033" s="31"/>
    </row>
    <row r="733065" spans="47:47">
      <c r="AU733065" s="31"/>
    </row>
    <row r="733097" spans="47:47">
      <c r="AU733097" s="31"/>
    </row>
    <row r="733129" spans="47:47">
      <c r="AU733129" s="31"/>
    </row>
    <row r="733161" spans="47:47">
      <c r="AU733161" s="31"/>
    </row>
    <row r="733193" spans="47:47">
      <c r="AU733193" s="31"/>
    </row>
    <row r="733225" spans="47:47">
      <c r="AU733225" s="31"/>
    </row>
    <row r="733257" spans="47:47">
      <c r="AU733257" s="31"/>
    </row>
    <row r="733289" spans="47:47">
      <c r="AU733289" s="31"/>
    </row>
    <row r="733321" spans="47:47">
      <c r="AU733321" s="31"/>
    </row>
    <row r="733353" spans="47:47">
      <c r="AU733353" s="31"/>
    </row>
    <row r="733385" spans="47:47">
      <c r="AU733385" s="31"/>
    </row>
    <row r="733417" spans="47:47">
      <c r="AU733417" s="31"/>
    </row>
    <row r="733449" spans="47:47">
      <c r="AU733449" s="31"/>
    </row>
    <row r="733481" spans="47:47">
      <c r="AU733481" s="31"/>
    </row>
    <row r="733513" spans="47:47">
      <c r="AU733513" s="31"/>
    </row>
    <row r="733545" spans="47:47">
      <c r="AU733545" s="31"/>
    </row>
    <row r="733577" spans="47:47">
      <c r="AU733577" s="31"/>
    </row>
    <row r="733609" spans="47:47">
      <c r="AU733609" s="31"/>
    </row>
    <row r="733641" spans="47:47">
      <c r="AU733641" s="31"/>
    </row>
    <row r="733673" spans="47:47">
      <c r="AU733673" s="31"/>
    </row>
    <row r="733705" spans="47:47">
      <c r="AU733705" s="31"/>
    </row>
    <row r="733737" spans="47:47">
      <c r="AU733737" s="31"/>
    </row>
    <row r="733769" spans="47:47">
      <c r="AU733769" s="31"/>
    </row>
    <row r="733801" spans="47:47">
      <c r="AU733801" s="31"/>
    </row>
    <row r="733833" spans="47:47">
      <c r="AU733833" s="31"/>
    </row>
    <row r="733865" spans="47:47">
      <c r="AU733865" s="31"/>
    </row>
    <row r="733897" spans="47:47">
      <c r="AU733897" s="31"/>
    </row>
    <row r="733929" spans="47:47">
      <c r="AU733929" s="31"/>
    </row>
    <row r="733961" spans="47:47">
      <c r="AU733961" s="31"/>
    </row>
    <row r="733993" spans="47:47">
      <c r="AU733993" s="31"/>
    </row>
    <row r="734025" spans="47:47">
      <c r="AU734025" s="31"/>
    </row>
    <row r="734057" spans="47:47">
      <c r="AU734057" s="31"/>
    </row>
    <row r="734089" spans="47:47">
      <c r="AU734089" s="31"/>
    </row>
    <row r="734121" spans="47:47">
      <c r="AU734121" s="31"/>
    </row>
    <row r="734153" spans="47:47">
      <c r="AU734153" s="31"/>
    </row>
    <row r="734185" spans="47:47">
      <c r="AU734185" s="31"/>
    </row>
    <row r="734217" spans="47:47">
      <c r="AU734217" s="31"/>
    </row>
    <row r="734249" spans="47:47">
      <c r="AU734249" s="31"/>
    </row>
    <row r="734281" spans="47:47">
      <c r="AU734281" s="31"/>
    </row>
    <row r="734313" spans="47:47">
      <c r="AU734313" s="31"/>
    </row>
    <row r="734345" spans="47:47">
      <c r="AU734345" s="31"/>
    </row>
    <row r="734377" spans="47:47">
      <c r="AU734377" s="31"/>
    </row>
    <row r="734409" spans="47:47">
      <c r="AU734409" s="31"/>
    </row>
    <row r="734441" spans="47:47">
      <c r="AU734441" s="31"/>
    </row>
    <row r="734473" spans="47:47">
      <c r="AU734473" s="31"/>
    </row>
    <row r="734505" spans="47:47">
      <c r="AU734505" s="31"/>
    </row>
    <row r="734537" spans="47:47">
      <c r="AU734537" s="31"/>
    </row>
    <row r="734569" spans="47:47">
      <c r="AU734569" s="31"/>
    </row>
    <row r="734601" spans="47:47">
      <c r="AU734601" s="31"/>
    </row>
    <row r="734633" spans="47:47">
      <c r="AU734633" s="31"/>
    </row>
    <row r="734665" spans="47:47">
      <c r="AU734665" s="31"/>
    </row>
    <row r="734697" spans="47:47">
      <c r="AU734697" s="31"/>
    </row>
    <row r="734729" spans="47:47">
      <c r="AU734729" s="31"/>
    </row>
    <row r="734761" spans="47:47">
      <c r="AU734761" s="31"/>
    </row>
    <row r="734793" spans="47:47">
      <c r="AU734793" s="31"/>
    </row>
    <row r="734825" spans="47:47">
      <c r="AU734825" s="31"/>
    </row>
    <row r="734857" spans="47:47">
      <c r="AU734857" s="31"/>
    </row>
    <row r="734889" spans="47:47">
      <c r="AU734889" s="31"/>
    </row>
    <row r="734921" spans="47:47">
      <c r="AU734921" s="31"/>
    </row>
    <row r="734953" spans="47:47">
      <c r="AU734953" s="31"/>
    </row>
    <row r="734985" spans="47:47">
      <c r="AU734985" s="31"/>
    </row>
    <row r="735017" spans="47:47">
      <c r="AU735017" s="31"/>
    </row>
    <row r="735049" spans="47:47">
      <c r="AU735049" s="31"/>
    </row>
    <row r="735081" spans="47:47">
      <c r="AU735081" s="31"/>
    </row>
    <row r="735113" spans="47:47">
      <c r="AU735113" s="31"/>
    </row>
    <row r="735145" spans="47:47">
      <c r="AU735145" s="31"/>
    </row>
    <row r="735177" spans="47:47">
      <c r="AU735177" s="31"/>
    </row>
    <row r="735209" spans="47:47">
      <c r="AU735209" s="31"/>
    </row>
    <row r="735241" spans="47:47">
      <c r="AU735241" s="31"/>
    </row>
    <row r="735273" spans="47:47">
      <c r="AU735273" s="31"/>
    </row>
    <row r="735305" spans="47:47">
      <c r="AU735305" s="31"/>
    </row>
    <row r="735337" spans="47:47">
      <c r="AU735337" s="31"/>
    </row>
    <row r="735369" spans="47:47">
      <c r="AU735369" s="31"/>
    </row>
    <row r="735401" spans="47:47">
      <c r="AU735401" s="31"/>
    </row>
    <row r="735433" spans="47:47">
      <c r="AU735433" s="31"/>
    </row>
    <row r="735465" spans="47:47">
      <c r="AU735465" s="31"/>
    </row>
    <row r="735497" spans="47:47">
      <c r="AU735497" s="31"/>
    </row>
    <row r="735529" spans="47:47">
      <c r="AU735529" s="31"/>
    </row>
    <row r="735561" spans="47:47">
      <c r="AU735561" s="31"/>
    </row>
    <row r="735593" spans="47:47">
      <c r="AU735593" s="31"/>
    </row>
    <row r="735625" spans="47:47">
      <c r="AU735625" s="31"/>
    </row>
    <row r="735657" spans="47:47">
      <c r="AU735657" s="31"/>
    </row>
    <row r="735689" spans="47:47">
      <c r="AU735689" s="31"/>
    </row>
    <row r="735721" spans="47:47">
      <c r="AU735721" s="31"/>
    </row>
    <row r="735753" spans="47:47">
      <c r="AU735753" s="31"/>
    </row>
    <row r="735785" spans="47:47">
      <c r="AU735785" s="31"/>
    </row>
    <row r="735817" spans="47:47">
      <c r="AU735817" s="31"/>
    </row>
    <row r="735849" spans="47:47">
      <c r="AU735849" s="31"/>
    </row>
    <row r="735881" spans="47:47">
      <c r="AU735881" s="31"/>
    </row>
    <row r="735913" spans="47:47">
      <c r="AU735913" s="31"/>
    </row>
    <row r="735945" spans="47:47">
      <c r="AU735945" s="31"/>
    </row>
    <row r="735977" spans="47:47">
      <c r="AU735977" s="31"/>
    </row>
    <row r="736009" spans="47:47">
      <c r="AU736009" s="31"/>
    </row>
    <row r="736041" spans="47:47">
      <c r="AU736041" s="31"/>
    </row>
    <row r="736073" spans="47:47">
      <c r="AU736073" s="31"/>
    </row>
    <row r="736105" spans="47:47">
      <c r="AU736105" s="31"/>
    </row>
    <row r="736137" spans="47:47">
      <c r="AU736137" s="31"/>
    </row>
    <row r="736169" spans="47:47">
      <c r="AU736169" s="31"/>
    </row>
    <row r="736201" spans="47:47">
      <c r="AU736201" s="31"/>
    </row>
    <row r="736233" spans="47:47">
      <c r="AU736233" s="31"/>
    </row>
    <row r="736265" spans="47:47">
      <c r="AU736265" s="31"/>
    </row>
    <row r="736297" spans="47:47">
      <c r="AU736297" s="31"/>
    </row>
    <row r="736329" spans="47:47">
      <c r="AU736329" s="31"/>
    </row>
    <row r="736361" spans="47:47">
      <c r="AU736361" s="31"/>
    </row>
    <row r="736393" spans="47:47">
      <c r="AU736393" s="31"/>
    </row>
    <row r="736425" spans="47:47">
      <c r="AU736425" s="31"/>
    </row>
    <row r="736457" spans="47:47">
      <c r="AU736457" s="31"/>
    </row>
    <row r="736489" spans="47:47">
      <c r="AU736489" s="31"/>
    </row>
    <row r="736521" spans="47:47">
      <c r="AU736521" s="31"/>
    </row>
    <row r="736553" spans="47:47">
      <c r="AU736553" s="31"/>
    </row>
    <row r="736585" spans="47:47">
      <c r="AU736585" s="31"/>
    </row>
    <row r="736617" spans="47:47">
      <c r="AU736617" s="31"/>
    </row>
    <row r="736649" spans="47:47">
      <c r="AU736649" s="31"/>
    </row>
    <row r="736681" spans="47:47">
      <c r="AU736681" s="31"/>
    </row>
    <row r="736713" spans="47:47">
      <c r="AU736713" s="31"/>
    </row>
    <row r="736745" spans="47:47">
      <c r="AU736745" s="31"/>
    </row>
    <row r="736777" spans="47:47">
      <c r="AU736777" s="31"/>
    </row>
    <row r="736809" spans="47:47">
      <c r="AU736809" s="31"/>
    </row>
    <row r="736841" spans="47:47">
      <c r="AU736841" s="31"/>
    </row>
    <row r="736873" spans="47:47">
      <c r="AU736873" s="31"/>
    </row>
    <row r="736905" spans="47:47">
      <c r="AU736905" s="31"/>
    </row>
    <row r="736937" spans="47:47">
      <c r="AU736937" s="31"/>
    </row>
    <row r="736969" spans="47:47">
      <c r="AU736969" s="31"/>
    </row>
    <row r="737001" spans="47:47">
      <c r="AU737001" s="31"/>
    </row>
    <row r="737033" spans="47:47">
      <c r="AU737033" s="31"/>
    </row>
    <row r="737065" spans="47:47">
      <c r="AU737065" s="31"/>
    </row>
    <row r="737097" spans="47:47">
      <c r="AU737097" s="31"/>
    </row>
    <row r="737129" spans="47:47">
      <c r="AU737129" s="31"/>
    </row>
    <row r="737161" spans="47:47">
      <c r="AU737161" s="31"/>
    </row>
    <row r="737193" spans="47:47">
      <c r="AU737193" s="31"/>
    </row>
    <row r="737225" spans="47:47">
      <c r="AU737225" s="31"/>
    </row>
    <row r="737257" spans="47:47">
      <c r="AU737257" s="31"/>
    </row>
    <row r="737289" spans="47:47">
      <c r="AU737289" s="31"/>
    </row>
    <row r="737321" spans="47:47">
      <c r="AU737321" s="31"/>
    </row>
    <row r="737353" spans="47:47">
      <c r="AU737353" s="31"/>
    </row>
    <row r="737385" spans="47:47">
      <c r="AU737385" s="31"/>
    </row>
    <row r="737417" spans="47:47">
      <c r="AU737417" s="31"/>
    </row>
    <row r="737449" spans="47:47">
      <c r="AU737449" s="31"/>
    </row>
    <row r="737481" spans="47:47">
      <c r="AU737481" s="31"/>
    </row>
    <row r="737513" spans="47:47">
      <c r="AU737513" s="31"/>
    </row>
    <row r="737545" spans="47:47">
      <c r="AU737545" s="31"/>
    </row>
    <row r="737577" spans="47:47">
      <c r="AU737577" s="31"/>
    </row>
    <row r="737609" spans="47:47">
      <c r="AU737609" s="31"/>
    </row>
    <row r="737641" spans="47:47">
      <c r="AU737641" s="31"/>
    </row>
    <row r="737673" spans="47:47">
      <c r="AU737673" s="31"/>
    </row>
    <row r="737705" spans="47:47">
      <c r="AU737705" s="31"/>
    </row>
    <row r="737737" spans="47:47">
      <c r="AU737737" s="31"/>
    </row>
    <row r="737769" spans="47:47">
      <c r="AU737769" s="31"/>
    </row>
    <row r="737801" spans="47:47">
      <c r="AU737801" s="31"/>
    </row>
    <row r="737833" spans="47:47">
      <c r="AU737833" s="31"/>
    </row>
    <row r="737865" spans="47:47">
      <c r="AU737865" s="31"/>
    </row>
    <row r="737897" spans="47:47">
      <c r="AU737897" s="31"/>
    </row>
    <row r="737929" spans="47:47">
      <c r="AU737929" s="31"/>
    </row>
    <row r="737961" spans="47:47">
      <c r="AU737961" s="31"/>
    </row>
    <row r="737993" spans="47:47">
      <c r="AU737993" s="31"/>
    </row>
    <row r="738025" spans="47:47">
      <c r="AU738025" s="31"/>
    </row>
    <row r="738057" spans="47:47">
      <c r="AU738057" s="31"/>
    </row>
    <row r="738089" spans="47:47">
      <c r="AU738089" s="31"/>
    </row>
    <row r="738121" spans="47:47">
      <c r="AU738121" s="31"/>
    </row>
    <row r="738153" spans="47:47">
      <c r="AU738153" s="31"/>
    </row>
    <row r="738185" spans="47:47">
      <c r="AU738185" s="31"/>
    </row>
    <row r="738217" spans="47:47">
      <c r="AU738217" s="31"/>
    </row>
    <row r="738249" spans="47:47">
      <c r="AU738249" s="31"/>
    </row>
    <row r="738281" spans="47:47">
      <c r="AU738281" s="31"/>
    </row>
    <row r="738313" spans="47:47">
      <c r="AU738313" s="31"/>
    </row>
    <row r="738345" spans="47:47">
      <c r="AU738345" s="31"/>
    </row>
    <row r="738377" spans="47:47">
      <c r="AU738377" s="31"/>
    </row>
    <row r="738409" spans="47:47">
      <c r="AU738409" s="31"/>
    </row>
    <row r="738441" spans="47:47">
      <c r="AU738441" s="31"/>
    </row>
    <row r="738473" spans="47:47">
      <c r="AU738473" s="31"/>
    </row>
    <row r="738505" spans="47:47">
      <c r="AU738505" s="31"/>
    </row>
    <row r="738537" spans="47:47">
      <c r="AU738537" s="31"/>
    </row>
    <row r="738569" spans="47:47">
      <c r="AU738569" s="31"/>
    </row>
    <row r="738601" spans="47:47">
      <c r="AU738601" s="31"/>
    </row>
    <row r="738633" spans="47:47">
      <c r="AU738633" s="31"/>
    </row>
    <row r="738665" spans="47:47">
      <c r="AU738665" s="31"/>
    </row>
    <row r="738697" spans="47:47">
      <c r="AU738697" s="31"/>
    </row>
    <row r="738729" spans="47:47">
      <c r="AU738729" s="31"/>
    </row>
    <row r="738761" spans="47:47">
      <c r="AU738761" s="31"/>
    </row>
    <row r="738793" spans="47:47">
      <c r="AU738793" s="31"/>
    </row>
    <row r="738825" spans="47:47">
      <c r="AU738825" s="31"/>
    </row>
    <row r="738857" spans="47:47">
      <c r="AU738857" s="31"/>
    </row>
    <row r="738889" spans="47:47">
      <c r="AU738889" s="31"/>
    </row>
    <row r="738921" spans="47:47">
      <c r="AU738921" s="31"/>
    </row>
    <row r="738953" spans="47:47">
      <c r="AU738953" s="31"/>
    </row>
    <row r="738985" spans="47:47">
      <c r="AU738985" s="31"/>
    </row>
    <row r="739017" spans="47:47">
      <c r="AU739017" s="31"/>
    </row>
    <row r="739049" spans="47:47">
      <c r="AU739049" s="31"/>
    </row>
    <row r="739081" spans="47:47">
      <c r="AU739081" s="31"/>
    </row>
    <row r="739113" spans="47:47">
      <c r="AU739113" s="31"/>
    </row>
    <row r="739145" spans="47:47">
      <c r="AU739145" s="31"/>
    </row>
    <row r="739177" spans="47:47">
      <c r="AU739177" s="31"/>
    </row>
    <row r="739209" spans="47:47">
      <c r="AU739209" s="31"/>
    </row>
    <row r="739241" spans="47:47">
      <c r="AU739241" s="31"/>
    </row>
    <row r="739273" spans="47:47">
      <c r="AU739273" s="31"/>
    </row>
    <row r="739305" spans="47:47">
      <c r="AU739305" s="31"/>
    </row>
    <row r="739337" spans="47:47">
      <c r="AU739337" s="31"/>
    </row>
    <row r="739369" spans="47:47">
      <c r="AU739369" s="31"/>
    </row>
    <row r="739401" spans="47:47">
      <c r="AU739401" s="31"/>
    </row>
    <row r="739433" spans="47:47">
      <c r="AU739433" s="31"/>
    </row>
    <row r="739465" spans="47:47">
      <c r="AU739465" s="31"/>
    </row>
    <row r="739497" spans="47:47">
      <c r="AU739497" s="31"/>
    </row>
    <row r="739529" spans="47:47">
      <c r="AU739529" s="31"/>
    </row>
    <row r="739561" spans="47:47">
      <c r="AU739561" s="31"/>
    </row>
    <row r="739593" spans="47:47">
      <c r="AU739593" s="31"/>
    </row>
    <row r="739625" spans="47:47">
      <c r="AU739625" s="31"/>
    </row>
    <row r="739657" spans="47:47">
      <c r="AU739657" s="31"/>
    </row>
    <row r="739689" spans="47:47">
      <c r="AU739689" s="31"/>
    </row>
    <row r="739721" spans="47:47">
      <c r="AU739721" s="31"/>
    </row>
    <row r="739753" spans="47:47">
      <c r="AU739753" s="31"/>
    </row>
    <row r="739785" spans="47:47">
      <c r="AU739785" s="31"/>
    </row>
    <row r="739817" spans="47:47">
      <c r="AU739817" s="31"/>
    </row>
    <row r="739849" spans="47:47">
      <c r="AU739849" s="31"/>
    </row>
    <row r="739881" spans="47:47">
      <c r="AU739881" s="31"/>
    </row>
    <row r="739913" spans="47:47">
      <c r="AU739913" s="31"/>
    </row>
    <row r="739945" spans="47:47">
      <c r="AU739945" s="31"/>
    </row>
    <row r="739977" spans="47:47">
      <c r="AU739977" s="31"/>
    </row>
    <row r="740009" spans="47:47">
      <c r="AU740009" s="31"/>
    </row>
    <row r="740041" spans="47:47">
      <c r="AU740041" s="31"/>
    </row>
    <row r="740073" spans="47:47">
      <c r="AU740073" s="31"/>
    </row>
    <row r="740105" spans="47:47">
      <c r="AU740105" s="31"/>
    </row>
    <row r="740137" spans="47:47">
      <c r="AU740137" s="31"/>
    </row>
    <row r="740169" spans="47:47">
      <c r="AU740169" s="31"/>
    </row>
    <row r="740201" spans="47:47">
      <c r="AU740201" s="31"/>
    </row>
    <row r="740233" spans="47:47">
      <c r="AU740233" s="31"/>
    </row>
    <row r="740265" spans="47:47">
      <c r="AU740265" s="31"/>
    </row>
    <row r="740297" spans="47:47">
      <c r="AU740297" s="31"/>
    </row>
    <row r="740329" spans="47:47">
      <c r="AU740329" s="31"/>
    </row>
    <row r="740361" spans="47:47">
      <c r="AU740361" s="31"/>
    </row>
    <row r="740393" spans="47:47">
      <c r="AU740393" s="31"/>
    </row>
    <row r="740425" spans="47:47">
      <c r="AU740425" s="31"/>
    </row>
    <row r="740457" spans="47:47">
      <c r="AU740457" s="31"/>
    </row>
    <row r="740489" spans="47:47">
      <c r="AU740489" s="31"/>
    </row>
    <row r="740521" spans="47:47">
      <c r="AU740521" s="31"/>
    </row>
    <row r="740553" spans="47:47">
      <c r="AU740553" s="31"/>
    </row>
    <row r="740585" spans="47:47">
      <c r="AU740585" s="31"/>
    </row>
    <row r="740617" spans="47:47">
      <c r="AU740617" s="31"/>
    </row>
    <row r="740649" spans="47:47">
      <c r="AU740649" s="31"/>
    </row>
    <row r="740681" spans="47:47">
      <c r="AU740681" s="31"/>
    </row>
    <row r="740713" spans="47:47">
      <c r="AU740713" s="31"/>
    </row>
    <row r="740745" spans="47:47">
      <c r="AU740745" s="31"/>
    </row>
    <row r="740777" spans="47:47">
      <c r="AU740777" s="31"/>
    </row>
    <row r="740809" spans="47:47">
      <c r="AU740809" s="31"/>
    </row>
    <row r="740841" spans="47:47">
      <c r="AU740841" s="31"/>
    </row>
    <row r="740873" spans="47:47">
      <c r="AU740873" s="31"/>
    </row>
    <row r="740905" spans="47:47">
      <c r="AU740905" s="31"/>
    </row>
    <row r="740937" spans="47:47">
      <c r="AU740937" s="31"/>
    </row>
    <row r="740969" spans="47:47">
      <c r="AU740969" s="31"/>
    </row>
    <row r="741001" spans="47:47">
      <c r="AU741001" s="31"/>
    </row>
    <row r="741033" spans="47:47">
      <c r="AU741033" s="31"/>
    </row>
    <row r="741065" spans="47:47">
      <c r="AU741065" s="31"/>
    </row>
    <row r="741097" spans="47:47">
      <c r="AU741097" s="31"/>
    </row>
    <row r="741129" spans="47:47">
      <c r="AU741129" s="31"/>
    </row>
    <row r="741161" spans="47:47">
      <c r="AU741161" s="31"/>
    </row>
    <row r="741193" spans="47:47">
      <c r="AU741193" s="31"/>
    </row>
    <row r="741225" spans="47:47">
      <c r="AU741225" s="31"/>
    </row>
    <row r="741257" spans="47:47">
      <c r="AU741257" s="31"/>
    </row>
    <row r="741289" spans="47:47">
      <c r="AU741289" s="31"/>
    </row>
    <row r="741321" spans="47:47">
      <c r="AU741321" s="31"/>
    </row>
    <row r="741353" spans="47:47">
      <c r="AU741353" s="31"/>
    </row>
    <row r="741385" spans="47:47">
      <c r="AU741385" s="31"/>
    </row>
    <row r="741417" spans="47:47">
      <c r="AU741417" s="31"/>
    </row>
    <row r="741449" spans="47:47">
      <c r="AU741449" s="31"/>
    </row>
    <row r="741481" spans="47:47">
      <c r="AU741481" s="31"/>
    </row>
    <row r="741513" spans="47:47">
      <c r="AU741513" s="31"/>
    </row>
    <row r="741545" spans="47:47">
      <c r="AU741545" s="31"/>
    </row>
    <row r="741577" spans="47:47">
      <c r="AU741577" s="31"/>
    </row>
    <row r="741609" spans="47:47">
      <c r="AU741609" s="31"/>
    </row>
    <row r="741641" spans="47:47">
      <c r="AU741641" s="31"/>
    </row>
    <row r="741673" spans="47:47">
      <c r="AU741673" s="31"/>
    </row>
    <row r="741705" spans="47:47">
      <c r="AU741705" s="31"/>
    </row>
    <row r="741737" spans="47:47">
      <c r="AU741737" s="31"/>
    </row>
    <row r="741769" spans="47:47">
      <c r="AU741769" s="31"/>
    </row>
    <row r="741801" spans="47:47">
      <c r="AU741801" s="31"/>
    </row>
    <row r="741833" spans="47:47">
      <c r="AU741833" s="31"/>
    </row>
    <row r="741865" spans="47:47">
      <c r="AU741865" s="31"/>
    </row>
    <row r="741897" spans="47:47">
      <c r="AU741897" s="31"/>
    </row>
    <row r="741929" spans="47:47">
      <c r="AU741929" s="31"/>
    </row>
    <row r="741961" spans="47:47">
      <c r="AU741961" s="31"/>
    </row>
    <row r="741993" spans="47:47">
      <c r="AU741993" s="31"/>
    </row>
    <row r="742025" spans="47:47">
      <c r="AU742025" s="31"/>
    </row>
    <row r="742057" spans="47:47">
      <c r="AU742057" s="31"/>
    </row>
    <row r="742089" spans="47:47">
      <c r="AU742089" s="31"/>
    </row>
    <row r="742121" spans="47:47">
      <c r="AU742121" s="31"/>
    </row>
    <row r="742153" spans="47:47">
      <c r="AU742153" s="31"/>
    </row>
    <row r="742185" spans="47:47">
      <c r="AU742185" s="31"/>
    </row>
    <row r="742217" spans="47:47">
      <c r="AU742217" s="31"/>
    </row>
    <row r="742249" spans="47:47">
      <c r="AU742249" s="31"/>
    </row>
    <row r="742281" spans="47:47">
      <c r="AU742281" s="31"/>
    </row>
    <row r="742313" spans="47:47">
      <c r="AU742313" s="31"/>
    </row>
    <row r="742345" spans="47:47">
      <c r="AU742345" s="31"/>
    </row>
    <row r="742377" spans="47:47">
      <c r="AU742377" s="31"/>
    </row>
    <row r="742409" spans="47:47">
      <c r="AU742409" s="31"/>
    </row>
    <row r="742441" spans="47:47">
      <c r="AU742441" s="31"/>
    </row>
    <row r="742473" spans="47:47">
      <c r="AU742473" s="31"/>
    </row>
    <row r="742505" spans="47:47">
      <c r="AU742505" s="31"/>
    </row>
    <row r="742537" spans="47:47">
      <c r="AU742537" s="31"/>
    </row>
    <row r="742569" spans="47:47">
      <c r="AU742569" s="31"/>
    </row>
    <row r="742601" spans="47:47">
      <c r="AU742601" s="31"/>
    </row>
    <row r="742633" spans="47:47">
      <c r="AU742633" s="31"/>
    </row>
    <row r="742665" spans="47:47">
      <c r="AU742665" s="31"/>
    </row>
    <row r="742697" spans="47:47">
      <c r="AU742697" s="31"/>
    </row>
    <row r="742729" spans="47:47">
      <c r="AU742729" s="31"/>
    </row>
    <row r="742761" spans="47:47">
      <c r="AU742761" s="31"/>
    </row>
    <row r="742793" spans="47:47">
      <c r="AU742793" s="31"/>
    </row>
    <row r="742825" spans="47:47">
      <c r="AU742825" s="31"/>
    </row>
    <row r="742857" spans="47:47">
      <c r="AU742857" s="31"/>
    </row>
    <row r="742889" spans="47:47">
      <c r="AU742889" s="31"/>
    </row>
    <row r="742921" spans="47:47">
      <c r="AU742921" s="31"/>
    </row>
    <row r="742953" spans="47:47">
      <c r="AU742953" s="31"/>
    </row>
    <row r="742985" spans="47:47">
      <c r="AU742985" s="31"/>
    </row>
    <row r="743017" spans="47:47">
      <c r="AU743017" s="31"/>
    </row>
    <row r="743049" spans="47:47">
      <c r="AU743049" s="31"/>
    </row>
    <row r="743081" spans="47:47">
      <c r="AU743081" s="31"/>
    </row>
    <row r="743113" spans="47:47">
      <c r="AU743113" s="31"/>
    </row>
    <row r="743145" spans="47:47">
      <c r="AU743145" s="31"/>
    </row>
    <row r="743177" spans="47:47">
      <c r="AU743177" s="31"/>
    </row>
    <row r="743209" spans="47:47">
      <c r="AU743209" s="31"/>
    </row>
    <row r="743241" spans="47:47">
      <c r="AU743241" s="31"/>
    </row>
    <row r="743273" spans="47:47">
      <c r="AU743273" s="31"/>
    </row>
    <row r="743305" spans="47:47">
      <c r="AU743305" s="31"/>
    </row>
    <row r="743337" spans="47:47">
      <c r="AU743337" s="31"/>
    </row>
    <row r="743369" spans="47:47">
      <c r="AU743369" s="31"/>
    </row>
    <row r="743401" spans="47:47">
      <c r="AU743401" s="31"/>
    </row>
    <row r="743433" spans="47:47">
      <c r="AU743433" s="31"/>
    </row>
    <row r="743465" spans="47:47">
      <c r="AU743465" s="31"/>
    </row>
    <row r="743497" spans="47:47">
      <c r="AU743497" s="31"/>
    </row>
    <row r="743529" spans="47:47">
      <c r="AU743529" s="31"/>
    </row>
    <row r="743561" spans="47:47">
      <c r="AU743561" s="31"/>
    </row>
    <row r="743593" spans="47:47">
      <c r="AU743593" s="31"/>
    </row>
    <row r="743625" spans="47:47">
      <c r="AU743625" s="31"/>
    </row>
    <row r="743657" spans="47:47">
      <c r="AU743657" s="31"/>
    </row>
    <row r="743689" spans="47:47">
      <c r="AU743689" s="31"/>
    </row>
    <row r="743721" spans="47:47">
      <c r="AU743721" s="31"/>
    </row>
    <row r="743753" spans="47:47">
      <c r="AU743753" s="31"/>
    </row>
    <row r="743785" spans="47:47">
      <c r="AU743785" s="31"/>
    </row>
    <row r="743817" spans="47:47">
      <c r="AU743817" s="31"/>
    </row>
    <row r="743849" spans="47:47">
      <c r="AU743849" s="31"/>
    </row>
    <row r="743881" spans="47:47">
      <c r="AU743881" s="31"/>
    </row>
    <row r="743913" spans="47:47">
      <c r="AU743913" s="31"/>
    </row>
    <row r="743945" spans="47:47">
      <c r="AU743945" s="31"/>
    </row>
    <row r="743977" spans="47:47">
      <c r="AU743977" s="31"/>
    </row>
    <row r="744009" spans="47:47">
      <c r="AU744009" s="31"/>
    </row>
    <row r="744041" spans="47:47">
      <c r="AU744041" s="31"/>
    </row>
    <row r="744073" spans="47:47">
      <c r="AU744073" s="31"/>
    </row>
    <row r="744105" spans="47:47">
      <c r="AU744105" s="31"/>
    </row>
    <row r="744137" spans="47:47">
      <c r="AU744137" s="31"/>
    </row>
    <row r="744169" spans="47:47">
      <c r="AU744169" s="31"/>
    </row>
    <row r="744201" spans="47:47">
      <c r="AU744201" s="31"/>
    </row>
    <row r="744233" spans="47:47">
      <c r="AU744233" s="31"/>
    </row>
    <row r="744265" spans="47:47">
      <c r="AU744265" s="31"/>
    </row>
    <row r="744297" spans="47:47">
      <c r="AU744297" s="31"/>
    </row>
    <row r="744329" spans="47:47">
      <c r="AU744329" s="31"/>
    </row>
    <row r="744361" spans="47:47">
      <c r="AU744361" s="31"/>
    </row>
    <row r="744393" spans="47:47">
      <c r="AU744393" s="31"/>
    </row>
    <row r="744425" spans="47:47">
      <c r="AU744425" s="31"/>
    </row>
    <row r="744457" spans="47:47">
      <c r="AU744457" s="31"/>
    </row>
    <row r="744489" spans="47:47">
      <c r="AU744489" s="31"/>
    </row>
    <row r="744521" spans="47:47">
      <c r="AU744521" s="31"/>
    </row>
    <row r="744553" spans="47:47">
      <c r="AU744553" s="31"/>
    </row>
    <row r="744585" spans="47:47">
      <c r="AU744585" s="31"/>
    </row>
    <row r="744617" spans="47:47">
      <c r="AU744617" s="31"/>
    </row>
    <row r="744649" spans="47:47">
      <c r="AU744649" s="31"/>
    </row>
    <row r="744681" spans="47:47">
      <c r="AU744681" s="31"/>
    </row>
    <row r="744713" spans="47:47">
      <c r="AU744713" s="31"/>
    </row>
    <row r="744745" spans="47:47">
      <c r="AU744745" s="31"/>
    </row>
    <row r="744777" spans="47:47">
      <c r="AU744777" s="31"/>
    </row>
    <row r="744809" spans="47:47">
      <c r="AU744809" s="31"/>
    </row>
    <row r="744841" spans="47:47">
      <c r="AU744841" s="31"/>
    </row>
    <row r="744873" spans="47:47">
      <c r="AU744873" s="31"/>
    </row>
    <row r="744905" spans="47:47">
      <c r="AU744905" s="31"/>
    </row>
    <row r="744937" spans="47:47">
      <c r="AU744937" s="31"/>
    </row>
    <row r="744969" spans="47:47">
      <c r="AU744969" s="31"/>
    </row>
    <row r="745001" spans="47:47">
      <c r="AU745001" s="31"/>
    </row>
    <row r="745033" spans="47:47">
      <c r="AU745033" s="31"/>
    </row>
    <row r="745065" spans="47:47">
      <c r="AU745065" s="31"/>
    </row>
    <row r="745097" spans="47:47">
      <c r="AU745097" s="31"/>
    </row>
    <row r="745129" spans="47:47">
      <c r="AU745129" s="31"/>
    </row>
    <row r="745161" spans="47:47">
      <c r="AU745161" s="31"/>
    </row>
    <row r="745193" spans="47:47">
      <c r="AU745193" s="31"/>
    </row>
    <row r="745225" spans="47:47">
      <c r="AU745225" s="31"/>
    </row>
    <row r="745257" spans="47:47">
      <c r="AU745257" s="31"/>
    </row>
    <row r="745289" spans="47:47">
      <c r="AU745289" s="31"/>
    </row>
    <row r="745321" spans="47:47">
      <c r="AU745321" s="31"/>
    </row>
    <row r="745353" spans="47:47">
      <c r="AU745353" s="31"/>
    </row>
    <row r="745385" spans="47:47">
      <c r="AU745385" s="31"/>
    </row>
    <row r="745417" spans="47:47">
      <c r="AU745417" s="31"/>
    </row>
    <row r="745449" spans="47:47">
      <c r="AU745449" s="31"/>
    </row>
    <row r="745481" spans="47:47">
      <c r="AU745481" s="31"/>
    </row>
    <row r="745513" spans="47:47">
      <c r="AU745513" s="31"/>
    </row>
    <row r="745545" spans="47:47">
      <c r="AU745545" s="31"/>
    </row>
    <row r="745577" spans="47:47">
      <c r="AU745577" s="31"/>
    </row>
    <row r="745609" spans="47:47">
      <c r="AU745609" s="31"/>
    </row>
    <row r="745641" spans="47:47">
      <c r="AU745641" s="31"/>
    </row>
    <row r="745673" spans="47:47">
      <c r="AU745673" s="31"/>
    </row>
    <row r="745705" spans="47:47">
      <c r="AU745705" s="31"/>
    </row>
    <row r="745737" spans="47:47">
      <c r="AU745737" s="31"/>
    </row>
    <row r="745769" spans="47:47">
      <c r="AU745769" s="31"/>
    </row>
    <row r="745801" spans="47:47">
      <c r="AU745801" s="31"/>
    </row>
    <row r="745833" spans="47:47">
      <c r="AU745833" s="31"/>
    </row>
    <row r="745865" spans="47:47">
      <c r="AU745865" s="31"/>
    </row>
    <row r="745897" spans="47:47">
      <c r="AU745897" s="31"/>
    </row>
    <row r="745929" spans="47:47">
      <c r="AU745929" s="31"/>
    </row>
    <row r="745961" spans="47:47">
      <c r="AU745961" s="31"/>
    </row>
    <row r="745993" spans="47:47">
      <c r="AU745993" s="31"/>
    </row>
    <row r="746025" spans="47:47">
      <c r="AU746025" s="31"/>
    </row>
    <row r="746057" spans="47:47">
      <c r="AU746057" s="31"/>
    </row>
    <row r="746089" spans="47:47">
      <c r="AU746089" s="31"/>
    </row>
    <row r="746121" spans="47:47">
      <c r="AU746121" s="31"/>
    </row>
    <row r="746153" spans="47:47">
      <c r="AU746153" s="31"/>
    </row>
    <row r="746185" spans="47:47">
      <c r="AU746185" s="31"/>
    </row>
    <row r="746217" spans="47:47">
      <c r="AU746217" s="31"/>
    </row>
    <row r="746249" spans="47:47">
      <c r="AU746249" s="31"/>
    </row>
    <row r="746281" spans="47:47">
      <c r="AU746281" s="31"/>
    </row>
    <row r="746313" spans="47:47">
      <c r="AU746313" s="31"/>
    </row>
    <row r="746345" spans="47:47">
      <c r="AU746345" s="31"/>
    </row>
    <row r="746377" spans="47:47">
      <c r="AU746377" s="31"/>
    </row>
    <row r="746409" spans="47:47">
      <c r="AU746409" s="31"/>
    </row>
    <row r="746441" spans="47:47">
      <c r="AU746441" s="31"/>
    </row>
    <row r="746473" spans="47:47">
      <c r="AU746473" s="31"/>
    </row>
    <row r="746505" spans="47:47">
      <c r="AU746505" s="31"/>
    </row>
    <row r="746537" spans="47:47">
      <c r="AU746537" s="31"/>
    </row>
    <row r="746569" spans="47:47">
      <c r="AU746569" s="31"/>
    </row>
    <row r="746601" spans="47:47">
      <c r="AU746601" s="31"/>
    </row>
    <row r="746633" spans="47:47">
      <c r="AU746633" s="31"/>
    </row>
    <row r="746665" spans="47:47">
      <c r="AU746665" s="31"/>
    </row>
    <row r="746697" spans="47:47">
      <c r="AU746697" s="31"/>
    </row>
    <row r="746729" spans="47:47">
      <c r="AU746729" s="31"/>
    </row>
    <row r="746761" spans="47:47">
      <c r="AU746761" s="31"/>
    </row>
    <row r="746793" spans="47:47">
      <c r="AU746793" s="31"/>
    </row>
    <row r="746825" spans="47:47">
      <c r="AU746825" s="31"/>
    </row>
    <row r="746857" spans="47:47">
      <c r="AU746857" s="31"/>
    </row>
    <row r="746889" spans="47:47">
      <c r="AU746889" s="31"/>
    </row>
    <row r="746921" spans="47:47">
      <c r="AU746921" s="31"/>
    </row>
    <row r="746953" spans="47:47">
      <c r="AU746953" s="31"/>
    </row>
    <row r="746985" spans="47:47">
      <c r="AU746985" s="31"/>
    </row>
    <row r="747017" spans="47:47">
      <c r="AU747017" s="31"/>
    </row>
    <row r="747049" spans="47:47">
      <c r="AU747049" s="31"/>
    </row>
    <row r="747081" spans="47:47">
      <c r="AU747081" s="31"/>
    </row>
    <row r="747113" spans="47:47">
      <c r="AU747113" s="31"/>
    </row>
    <row r="747145" spans="47:47">
      <c r="AU747145" s="31"/>
    </row>
    <row r="747177" spans="47:47">
      <c r="AU747177" s="31"/>
    </row>
    <row r="747209" spans="47:47">
      <c r="AU747209" s="31"/>
    </row>
    <row r="747241" spans="47:47">
      <c r="AU747241" s="31"/>
    </row>
    <row r="747273" spans="47:47">
      <c r="AU747273" s="31"/>
    </row>
    <row r="747305" spans="47:47">
      <c r="AU747305" s="31"/>
    </row>
    <row r="747337" spans="47:47">
      <c r="AU747337" s="31"/>
    </row>
    <row r="747369" spans="47:47">
      <c r="AU747369" s="31"/>
    </row>
    <row r="747401" spans="47:47">
      <c r="AU747401" s="31"/>
    </row>
    <row r="747433" spans="47:47">
      <c r="AU747433" s="31"/>
    </row>
    <row r="747465" spans="47:47">
      <c r="AU747465" s="31"/>
    </row>
    <row r="747497" spans="47:47">
      <c r="AU747497" s="31"/>
    </row>
    <row r="747529" spans="47:47">
      <c r="AU747529" s="31"/>
    </row>
    <row r="747561" spans="47:47">
      <c r="AU747561" s="31"/>
    </row>
    <row r="747593" spans="47:47">
      <c r="AU747593" s="31"/>
    </row>
    <row r="747625" spans="47:47">
      <c r="AU747625" s="31"/>
    </row>
    <row r="747657" spans="47:47">
      <c r="AU747657" s="31"/>
    </row>
    <row r="747689" spans="47:47">
      <c r="AU747689" s="31"/>
    </row>
    <row r="747721" spans="47:47">
      <c r="AU747721" s="31"/>
    </row>
    <row r="747753" spans="47:47">
      <c r="AU747753" s="31"/>
    </row>
    <row r="747785" spans="47:47">
      <c r="AU747785" s="31"/>
    </row>
    <row r="747817" spans="47:47">
      <c r="AU747817" s="31"/>
    </row>
    <row r="747849" spans="47:47">
      <c r="AU747849" s="31"/>
    </row>
    <row r="747881" spans="47:47">
      <c r="AU747881" s="31"/>
    </row>
    <row r="747913" spans="47:47">
      <c r="AU747913" s="31"/>
    </row>
    <row r="747945" spans="47:47">
      <c r="AU747945" s="31"/>
    </row>
    <row r="747977" spans="47:47">
      <c r="AU747977" s="31"/>
    </row>
    <row r="748009" spans="47:47">
      <c r="AU748009" s="31"/>
    </row>
    <row r="748041" spans="47:47">
      <c r="AU748041" s="31"/>
    </row>
    <row r="748073" spans="47:47">
      <c r="AU748073" s="31"/>
    </row>
    <row r="748105" spans="47:47">
      <c r="AU748105" s="31"/>
    </row>
    <row r="748137" spans="47:47">
      <c r="AU748137" s="31"/>
    </row>
    <row r="748169" spans="47:47">
      <c r="AU748169" s="31"/>
    </row>
    <row r="748201" spans="47:47">
      <c r="AU748201" s="31"/>
    </row>
    <row r="748233" spans="47:47">
      <c r="AU748233" s="31"/>
    </row>
    <row r="748265" spans="47:47">
      <c r="AU748265" s="31"/>
    </row>
    <row r="748297" spans="47:47">
      <c r="AU748297" s="31"/>
    </row>
    <row r="748329" spans="47:47">
      <c r="AU748329" s="31"/>
    </row>
    <row r="748361" spans="47:47">
      <c r="AU748361" s="31"/>
    </row>
    <row r="748393" spans="47:47">
      <c r="AU748393" s="31"/>
    </row>
    <row r="748425" spans="47:47">
      <c r="AU748425" s="31"/>
    </row>
    <row r="748457" spans="47:47">
      <c r="AU748457" s="31"/>
    </row>
    <row r="748489" spans="47:47">
      <c r="AU748489" s="31"/>
    </row>
    <row r="748521" spans="47:47">
      <c r="AU748521" s="31"/>
    </row>
    <row r="748553" spans="47:47">
      <c r="AU748553" s="31"/>
    </row>
    <row r="748585" spans="47:47">
      <c r="AU748585" s="31"/>
    </row>
    <row r="748617" spans="47:47">
      <c r="AU748617" s="31"/>
    </row>
    <row r="748649" spans="47:47">
      <c r="AU748649" s="31"/>
    </row>
    <row r="748681" spans="47:47">
      <c r="AU748681" s="31"/>
    </row>
    <row r="748713" spans="47:47">
      <c r="AU748713" s="31"/>
    </row>
    <row r="748745" spans="47:47">
      <c r="AU748745" s="31"/>
    </row>
    <row r="748777" spans="47:47">
      <c r="AU748777" s="31"/>
    </row>
    <row r="748809" spans="47:47">
      <c r="AU748809" s="31"/>
    </row>
    <row r="748841" spans="47:47">
      <c r="AU748841" s="31"/>
    </row>
    <row r="748873" spans="47:47">
      <c r="AU748873" s="31"/>
    </row>
    <row r="748905" spans="47:47">
      <c r="AU748905" s="31"/>
    </row>
    <row r="748937" spans="47:47">
      <c r="AU748937" s="31"/>
    </row>
    <row r="748969" spans="47:47">
      <c r="AU748969" s="31"/>
    </row>
    <row r="749001" spans="47:47">
      <c r="AU749001" s="31"/>
    </row>
    <row r="749033" spans="47:47">
      <c r="AU749033" s="31"/>
    </row>
    <row r="749065" spans="47:47">
      <c r="AU749065" s="31"/>
    </row>
    <row r="749097" spans="47:47">
      <c r="AU749097" s="31"/>
    </row>
    <row r="749129" spans="47:47">
      <c r="AU749129" s="31"/>
    </row>
    <row r="749161" spans="47:47">
      <c r="AU749161" s="31"/>
    </row>
    <row r="749193" spans="47:47">
      <c r="AU749193" s="31"/>
    </row>
    <row r="749225" spans="47:47">
      <c r="AU749225" s="31"/>
    </row>
    <row r="749257" spans="47:47">
      <c r="AU749257" s="31"/>
    </row>
    <row r="749289" spans="47:47">
      <c r="AU749289" s="31"/>
    </row>
    <row r="749321" spans="47:47">
      <c r="AU749321" s="31"/>
    </row>
    <row r="749353" spans="47:47">
      <c r="AU749353" s="31"/>
    </row>
    <row r="749385" spans="47:47">
      <c r="AU749385" s="31"/>
    </row>
    <row r="749417" spans="47:47">
      <c r="AU749417" s="31"/>
    </row>
    <row r="749449" spans="47:47">
      <c r="AU749449" s="31"/>
    </row>
    <row r="749481" spans="47:47">
      <c r="AU749481" s="31"/>
    </row>
    <row r="749513" spans="47:47">
      <c r="AU749513" s="31"/>
    </row>
    <row r="749545" spans="47:47">
      <c r="AU749545" s="31"/>
    </row>
    <row r="749577" spans="47:47">
      <c r="AU749577" s="31"/>
    </row>
    <row r="749609" spans="47:47">
      <c r="AU749609" s="31"/>
    </row>
    <row r="749641" spans="47:47">
      <c r="AU749641" s="31"/>
    </row>
    <row r="749673" spans="47:47">
      <c r="AU749673" s="31"/>
    </row>
    <row r="749705" spans="47:47">
      <c r="AU749705" s="31"/>
    </row>
    <row r="749737" spans="47:47">
      <c r="AU749737" s="31"/>
    </row>
    <row r="749769" spans="47:47">
      <c r="AU749769" s="31"/>
    </row>
    <row r="749801" spans="47:47">
      <c r="AU749801" s="31"/>
    </row>
    <row r="749833" spans="47:47">
      <c r="AU749833" s="31"/>
    </row>
    <row r="749865" spans="47:47">
      <c r="AU749865" s="31"/>
    </row>
    <row r="749897" spans="47:47">
      <c r="AU749897" s="31"/>
    </row>
    <row r="749929" spans="47:47">
      <c r="AU749929" s="31"/>
    </row>
    <row r="749961" spans="47:47">
      <c r="AU749961" s="31"/>
    </row>
    <row r="749993" spans="47:47">
      <c r="AU749993" s="31"/>
    </row>
    <row r="750025" spans="47:47">
      <c r="AU750025" s="31"/>
    </row>
    <row r="750057" spans="47:47">
      <c r="AU750057" s="31"/>
    </row>
    <row r="750089" spans="47:47">
      <c r="AU750089" s="31"/>
    </row>
    <row r="750121" spans="47:47">
      <c r="AU750121" s="31"/>
    </row>
    <row r="750153" spans="47:47">
      <c r="AU750153" s="31"/>
    </row>
    <row r="750185" spans="47:47">
      <c r="AU750185" s="31"/>
    </row>
    <row r="750217" spans="47:47">
      <c r="AU750217" s="31"/>
    </row>
    <row r="750249" spans="47:47">
      <c r="AU750249" s="31"/>
    </row>
    <row r="750281" spans="47:47">
      <c r="AU750281" s="31"/>
    </row>
    <row r="750313" spans="47:47">
      <c r="AU750313" s="31"/>
    </row>
    <row r="750345" spans="47:47">
      <c r="AU750345" s="31"/>
    </row>
    <row r="750377" spans="47:47">
      <c r="AU750377" s="31"/>
    </row>
    <row r="750409" spans="47:47">
      <c r="AU750409" s="31"/>
    </row>
    <row r="750441" spans="47:47">
      <c r="AU750441" s="31"/>
    </row>
    <row r="750473" spans="47:47">
      <c r="AU750473" s="31"/>
    </row>
    <row r="750505" spans="47:47">
      <c r="AU750505" s="31"/>
    </row>
    <row r="750537" spans="47:47">
      <c r="AU750537" s="31"/>
    </row>
    <row r="750569" spans="47:47">
      <c r="AU750569" s="31"/>
    </row>
    <row r="750601" spans="47:47">
      <c r="AU750601" s="31"/>
    </row>
    <row r="750633" spans="47:47">
      <c r="AU750633" s="31"/>
    </row>
    <row r="750665" spans="47:47">
      <c r="AU750665" s="31"/>
    </row>
    <row r="750697" spans="47:47">
      <c r="AU750697" s="31"/>
    </row>
    <row r="750729" spans="47:47">
      <c r="AU750729" s="31"/>
    </row>
    <row r="750761" spans="47:47">
      <c r="AU750761" s="31"/>
    </row>
    <row r="750793" spans="47:47">
      <c r="AU750793" s="31"/>
    </row>
    <row r="750825" spans="47:47">
      <c r="AU750825" s="31"/>
    </row>
    <row r="750857" spans="47:47">
      <c r="AU750857" s="31"/>
    </row>
    <row r="750889" spans="47:47">
      <c r="AU750889" s="31"/>
    </row>
    <row r="750921" spans="47:47">
      <c r="AU750921" s="31"/>
    </row>
    <row r="750953" spans="47:47">
      <c r="AU750953" s="31"/>
    </row>
    <row r="750985" spans="47:47">
      <c r="AU750985" s="31"/>
    </row>
    <row r="751017" spans="47:47">
      <c r="AU751017" s="31"/>
    </row>
    <row r="751049" spans="47:47">
      <c r="AU751049" s="31"/>
    </row>
    <row r="751081" spans="47:47">
      <c r="AU751081" s="31"/>
    </row>
    <row r="751113" spans="47:47">
      <c r="AU751113" s="31"/>
    </row>
    <row r="751145" spans="47:47">
      <c r="AU751145" s="31"/>
    </row>
    <row r="751177" spans="47:47">
      <c r="AU751177" s="31"/>
    </row>
    <row r="751209" spans="47:47">
      <c r="AU751209" s="31"/>
    </row>
    <row r="751241" spans="47:47">
      <c r="AU751241" s="31"/>
    </row>
    <row r="751273" spans="47:47">
      <c r="AU751273" s="31"/>
    </row>
    <row r="751305" spans="47:47">
      <c r="AU751305" s="31"/>
    </row>
    <row r="751337" spans="47:47">
      <c r="AU751337" s="31"/>
    </row>
    <row r="751369" spans="47:47">
      <c r="AU751369" s="31"/>
    </row>
    <row r="751401" spans="47:47">
      <c r="AU751401" s="31"/>
    </row>
    <row r="751433" spans="47:47">
      <c r="AU751433" s="31"/>
    </row>
    <row r="751465" spans="47:47">
      <c r="AU751465" s="31"/>
    </row>
    <row r="751497" spans="47:47">
      <c r="AU751497" s="31"/>
    </row>
    <row r="751529" spans="47:47">
      <c r="AU751529" s="31"/>
    </row>
    <row r="751561" spans="47:47">
      <c r="AU751561" s="31"/>
    </row>
    <row r="751593" spans="47:47">
      <c r="AU751593" s="31"/>
    </row>
    <row r="751625" spans="47:47">
      <c r="AU751625" s="31"/>
    </row>
    <row r="751657" spans="47:47">
      <c r="AU751657" s="31"/>
    </row>
    <row r="751689" spans="47:47">
      <c r="AU751689" s="31"/>
    </row>
    <row r="751721" spans="47:47">
      <c r="AU751721" s="31"/>
    </row>
    <row r="751753" spans="47:47">
      <c r="AU751753" s="31"/>
    </row>
    <row r="751785" spans="47:47">
      <c r="AU751785" s="31"/>
    </row>
    <row r="751817" spans="47:47">
      <c r="AU751817" s="31"/>
    </row>
    <row r="751849" spans="47:47">
      <c r="AU751849" s="31"/>
    </row>
    <row r="751881" spans="47:47">
      <c r="AU751881" s="31"/>
    </row>
    <row r="751913" spans="47:47">
      <c r="AU751913" s="31"/>
    </row>
    <row r="751945" spans="47:47">
      <c r="AU751945" s="31"/>
    </row>
    <row r="751977" spans="47:47">
      <c r="AU751977" s="31"/>
    </row>
    <row r="752009" spans="47:47">
      <c r="AU752009" s="31"/>
    </row>
    <row r="752041" spans="47:47">
      <c r="AU752041" s="31"/>
    </row>
    <row r="752073" spans="47:47">
      <c r="AU752073" s="31"/>
    </row>
    <row r="752105" spans="47:47">
      <c r="AU752105" s="31"/>
    </row>
    <row r="752137" spans="47:47">
      <c r="AU752137" s="31"/>
    </row>
    <row r="752169" spans="47:47">
      <c r="AU752169" s="31"/>
    </row>
    <row r="752201" spans="47:47">
      <c r="AU752201" s="31"/>
    </row>
    <row r="752233" spans="47:47">
      <c r="AU752233" s="31"/>
    </row>
    <row r="752265" spans="47:47">
      <c r="AU752265" s="31"/>
    </row>
    <row r="752297" spans="47:47">
      <c r="AU752297" s="31"/>
    </row>
    <row r="752329" spans="47:47">
      <c r="AU752329" s="31"/>
    </row>
    <row r="752361" spans="47:47">
      <c r="AU752361" s="31"/>
    </row>
    <row r="752393" spans="47:47">
      <c r="AU752393" s="31"/>
    </row>
    <row r="752425" spans="47:47">
      <c r="AU752425" s="31"/>
    </row>
    <row r="752457" spans="47:47">
      <c r="AU752457" s="31"/>
    </row>
    <row r="752489" spans="47:47">
      <c r="AU752489" s="31"/>
    </row>
    <row r="752521" spans="47:47">
      <c r="AU752521" s="31"/>
    </row>
    <row r="752553" spans="47:47">
      <c r="AU752553" s="31"/>
    </row>
    <row r="752585" spans="47:47">
      <c r="AU752585" s="31"/>
    </row>
    <row r="752617" spans="47:47">
      <c r="AU752617" s="31"/>
    </row>
    <row r="752649" spans="47:47">
      <c r="AU752649" s="31"/>
    </row>
    <row r="752681" spans="47:47">
      <c r="AU752681" s="31"/>
    </row>
    <row r="752713" spans="47:47">
      <c r="AU752713" s="31"/>
    </row>
    <row r="752745" spans="47:47">
      <c r="AU752745" s="31"/>
    </row>
    <row r="752777" spans="47:47">
      <c r="AU752777" s="31"/>
    </row>
    <row r="752809" spans="47:47">
      <c r="AU752809" s="31"/>
    </row>
    <row r="752841" spans="47:47">
      <c r="AU752841" s="31"/>
    </row>
    <row r="752873" spans="47:47">
      <c r="AU752873" s="31"/>
    </row>
    <row r="752905" spans="47:47">
      <c r="AU752905" s="31"/>
    </row>
    <row r="752937" spans="47:47">
      <c r="AU752937" s="31"/>
    </row>
    <row r="752969" spans="47:47">
      <c r="AU752969" s="31"/>
    </row>
    <row r="753001" spans="47:47">
      <c r="AU753001" s="31"/>
    </row>
    <row r="753033" spans="47:47">
      <c r="AU753033" s="31"/>
    </row>
    <row r="753065" spans="47:47">
      <c r="AU753065" s="31"/>
    </row>
    <row r="753097" spans="47:47">
      <c r="AU753097" s="31"/>
    </row>
    <row r="753129" spans="47:47">
      <c r="AU753129" s="31"/>
    </row>
    <row r="753161" spans="47:47">
      <c r="AU753161" s="31"/>
    </row>
    <row r="753193" spans="47:47">
      <c r="AU753193" s="31"/>
    </row>
    <row r="753225" spans="47:47">
      <c r="AU753225" s="31"/>
    </row>
    <row r="753257" spans="47:47">
      <c r="AU753257" s="31"/>
    </row>
    <row r="753289" spans="47:47">
      <c r="AU753289" s="31"/>
    </row>
    <row r="753321" spans="47:47">
      <c r="AU753321" s="31"/>
    </row>
    <row r="753353" spans="47:47">
      <c r="AU753353" s="31"/>
    </row>
    <row r="753385" spans="47:47">
      <c r="AU753385" s="31"/>
    </row>
    <row r="753417" spans="47:47">
      <c r="AU753417" s="31"/>
    </row>
    <row r="753449" spans="47:47">
      <c r="AU753449" s="31"/>
    </row>
    <row r="753481" spans="47:47">
      <c r="AU753481" s="31"/>
    </row>
    <row r="753513" spans="47:47">
      <c r="AU753513" s="31"/>
    </row>
    <row r="753545" spans="47:47">
      <c r="AU753545" s="31"/>
    </row>
    <row r="753577" spans="47:47">
      <c r="AU753577" s="31"/>
    </row>
    <row r="753609" spans="47:47">
      <c r="AU753609" s="31"/>
    </row>
    <row r="753641" spans="47:47">
      <c r="AU753641" s="31"/>
    </row>
    <row r="753673" spans="47:47">
      <c r="AU753673" s="31"/>
    </row>
    <row r="753705" spans="47:47">
      <c r="AU753705" s="31"/>
    </row>
    <row r="753737" spans="47:47">
      <c r="AU753737" s="31"/>
    </row>
    <row r="753769" spans="47:47">
      <c r="AU753769" s="31"/>
    </row>
    <row r="753801" spans="47:47">
      <c r="AU753801" s="31"/>
    </row>
    <row r="753833" spans="47:47">
      <c r="AU753833" s="31"/>
    </row>
    <row r="753865" spans="47:47">
      <c r="AU753865" s="31"/>
    </row>
    <row r="753897" spans="47:47">
      <c r="AU753897" s="31"/>
    </row>
    <row r="753929" spans="47:47">
      <c r="AU753929" s="31"/>
    </row>
    <row r="753961" spans="47:47">
      <c r="AU753961" s="31"/>
    </row>
    <row r="753993" spans="47:47">
      <c r="AU753993" s="31"/>
    </row>
    <row r="754025" spans="47:47">
      <c r="AU754025" s="31"/>
    </row>
    <row r="754057" spans="47:47">
      <c r="AU754057" s="31"/>
    </row>
    <row r="754089" spans="47:47">
      <c r="AU754089" s="31"/>
    </row>
    <row r="754121" spans="47:47">
      <c r="AU754121" s="31"/>
    </row>
    <row r="754153" spans="47:47">
      <c r="AU754153" s="31"/>
    </row>
    <row r="754185" spans="47:47">
      <c r="AU754185" s="31"/>
    </row>
    <row r="754217" spans="47:47">
      <c r="AU754217" s="31"/>
    </row>
    <row r="754249" spans="47:47">
      <c r="AU754249" s="31"/>
    </row>
    <row r="754281" spans="47:47">
      <c r="AU754281" s="31"/>
    </row>
    <row r="754313" spans="47:47">
      <c r="AU754313" s="31"/>
    </row>
    <row r="754345" spans="47:47">
      <c r="AU754345" s="31"/>
    </row>
    <row r="754377" spans="47:47">
      <c r="AU754377" s="31"/>
    </row>
    <row r="754409" spans="47:47">
      <c r="AU754409" s="31"/>
    </row>
    <row r="754441" spans="47:47">
      <c r="AU754441" s="31"/>
    </row>
    <row r="754473" spans="47:47">
      <c r="AU754473" s="31"/>
    </row>
    <row r="754505" spans="47:47">
      <c r="AU754505" s="31"/>
    </row>
    <row r="754537" spans="47:47">
      <c r="AU754537" s="31"/>
    </row>
    <row r="754569" spans="47:47">
      <c r="AU754569" s="31"/>
    </row>
    <row r="754601" spans="47:47">
      <c r="AU754601" s="31"/>
    </row>
    <row r="754633" spans="47:47">
      <c r="AU754633" s="31"/>
    </row>
    <row r="754665" spans="47:47">
      <c r="AU754665" s="31"/>
    </row>
    <row r="754697" spans="47:47">
      <c r="AU754697" s="31"/>
    </row>
    <row r="754729" spans="47:47">
      <c r="AU754729" s="31"/>
    </row>
    <row r="754761" spans="47:47">
      <c r="AU754761" s="31"/>
    </row>
    <row r="754793" spans="47:47">
      <c r="AU754793" s="31"/>
    </row>
    <row r="754825" spans="47:47">
      <c r="AU754825" s="31"/>
    </row>
    <row r="754857" spans="47:47">
      <c r="AU754857" s="31"/>
    </row>
    <row r="754889" spans="47:47">
      <c r="AU754889" s="31"/>
    </row>
    <row r="754921" spans="47:47">
      <c r="AU754921" s="31"/>
    </row>
    <row r="754953" spans="47:47">
      <c r="AU754953" s="31"/>
    </row>
    <row r="754985" spans="47:47">
      <c r="AU754985" s="31"/>
    </row>
    <row r="755017" spans="47:47">
      <c r="AU755017" s="31"/>
    </row>
    <row r="755049" spans="47:47">
      <c r="AU755049" s="31"/>
    </row>
    <row r="755081" spans="47:47">
      <c r="AU755081" s="31"/>
    </row>
    <row r="755113" spans="47:47">
      <c r="AU755113" s="31"/>
    </row>
    <row r="755145" spans="47:47">
      <c r="AU755145" s="31"/>
    </row>
    <row r="755177" spans="47:47">
      <c r="AU755177" s="31"/>
    </row>
    <row r="755209" spans="47:47">
      <c r="AU755209" s="31"/>
    </row>
    <row r="755241" spans="47:47">
      <c r="AU755241" s="31"/>
    </row>
    <row r="755273" spans="47:47">
      <c r="AU755273" s="31"/>
    </row>
    <row r="755305" spans="47:47">
      <c r="AU755305" s="31"/>
    </row>
    <row r="755337" spans="47:47">
      <c r="AU755337" s="31"/>
    </row>
    <row r="755369" spans="47:47">
      <c r="AU755369" s="31"/>
    </row>
    <row r="755401" spans="47:47">
      <c r="AU755401" s="31"/>
    </row>
    <row r="755433" spans="47:47">
      <c r="AU755433" s="31"/>
    </row>
    <row r="755465" spans="47:47">
      <c r="AU755465" s="31"/>
    </row>
    <row r="755497" spans="47:47">
      <c r="AU755497" s="31"/>
    </row>
    <row r="755529" spans="47:47">
      <c r="AU755529" s="31"/>
    </row>
    <row r="755561" spans="47:47">
      <c r="AU755561" s="31"/>
    </row>
    <row r="755593" spans="47:47">
      <c r="AU755593" s="31"/>
    </row>
    <row r="755625" spans="47:47">
      <c r="AU755625" s="31"/>
    </row>
    <row r="755657" spans="47:47">
      <c r="AU755657" s="31"/>
    </row>
    <row r="755689" spans="47:47">
      <c r="AU755689" s="31"/>
    </row>
    <row r="755721" spans="47:47">
      <c r="AU755721" s="31"/>
    </row>
    <row r="755753" spans="47:47">
      <c r="AU755753" s="31"/>
    </row>
    <row r="755785" spans="47:47">
      <c r="AU755785" s="31"/>
    </row>
    <row r="755817" spans="47:47">
      <c r="AU755817" s="31"/>
    </row>
    <row r="755849" spans="47:47">
      <c r="AU755849" s="31"/>
    </row>
    <row r="755881" spans="47:47">
      <c r="AU755881" s="31"/>
    </row>
    <row r="755913" spans="47:47">
      <c r="AU755913" s="31"/>
    </row>
    <row r="755945" spans="47:47">
      <c r="AU755945" s="31"/>
    </row>
    <row r="755977" spans="47:47">
      <c r="AU755977" s="31"/>
    </row>
    <row r="756009" spans="47:47">
      <c r="AU756009" s="31"/>
    </row>
    <row r="756041" spans="47:47">
      <c r="AU756041" s="31"/>
    </row>
    <row r="756073" spans="47:47">
      <c r="AU756073" s="31"/>
    </row>
    <row r="756105" spans="47:47">
      <c r="AU756105" s="31"/>
    </row>
    <row r="756137" spans="47:47">
      <c r="AU756137" s="31"/>
    </row>
    <row r="756169" spans="47:47">
      <c r="AU756169" s="31"/>
    </row>
    <row r="756201" spans="47:47">
      <c r="AU756201" s="31"/>
    </row>
    <row r="756233" spans="47:47">
      <c r="AU756233" s="31"/>
    </row>
    <row r="756265" spans="47:47">
      <c r="AU756265" s="31"/>
    </row>
    <row r="756297" spans="47:47">
      <c r="AU756297" s="31"/>
    </row>
    <row r="756329" spans="47:47">
      <c r="AU756329" s="31"/>
    </row>
    <row r="756361" spans="47:47">
      <c r="AU756361" s="31"/>
    </row>
    <row r="756393" spans="47:47">
      <c r="AU756393" s="31"/>
    </row>
    <row r="756425" spans="47:47">
      <c r="AU756425" s="31"/>
    </row>
    <row r="756457" spans="47:47">
      <c r="AU756457" s="31"/>
    </row>
    <row r="756489" spans="47:47">
      <c r="AU756489" s="31"/>
    </row>
    <row r="756521" spans="47:47">
      <c r="AU756521" s="31"/>
    </row>
    <row r="756553" spans="47:47">
      <c r="AU756553" s="31"/>
    </row>
    <row r="756585" spans="47:47">
      <c r="AU756585" s="31"/>
    </row>
    <row r="756617" spans="47:47">
      <c r="AU756617" s="31"/>
    </row>
    <row r="756649" spans="47:47">
      <c r="AU756649" s="31"/>
    </row>
    <row r="756681" spans="47:47">
      <c r="AU756681" s="31"/>
    </row>
    <row r="756713" spans="47:47">
      <c r="AU756713" s="31"/>
    </row>
    <row r="756745" spans="47:47">
      <c r="AU756745" s="31"/>
    </row>
    <row r="756777" spans="47:47">
      <c r="AU756777" s="31"/>
    </row>
    <row r="756809" spans="47:47">
      <c r="AU756809" s="31"/>
    </row>
    <row r="756841" spans="47:47">
      <c r="AU756841" s="31"/>
    </row>
    <row r="756873" spans="47:47">
      <c r="AU756873" s="31"/>
    </row>
    <row r="756905" spans="47:47">
      <c r="AU756905" s="31"/>
    </row>
    <row r="756937" spans="47:47">
      <c r="AU756937" s="31"/>
    </row>
    <row r="756969" spans="47:47">
      <c r="AU756969" s="31"/>
    </row>
    <row r="757001" spans="47:47">
      <c r="AU757001" s="31"/>
    </row>
    <row r="757033" spans="47:47">
      <c r="AU757033" s="31"/>
    </row>
    <row r="757065" spans="47:47">
      <c r="AU757065" s="31"/>
    </row>
    <row r="757097" spans="47:47">
      <c r="AU757097" s="31"/>
    </row>
    <row r="757129" spans="47:47">
      <c r="AU757129" s="31"/>
    </row>
    <row r="757161" spans="47:47">
      <c r="AU757161" s="31"/>
    </row>
    <row r="757193" spans="47:47">
      <c r="AU757193" s="31"/>
    </row>
    <row r="757225" spans="47:47">
      <c r="AU757225" s="31"/>
    </row>
    <row r="757257" spans="47:47">
      <c r="AU757257" s="31"/>
    </row>
    <row r="757289" spans="47:47">
      <c r="AU757289" s="31"/>
    </row>
    <row r="757321" spans="47:47">
      <c r="AU757321" s="31"/>
    </row>
    <row r="757353" spans="47:47">
      <c r="AU757353" s="31"/>
    </row>
    <row r="757385" spans="47:47">
      <c r="AU757385" s="31"/>
    </row>
    <row r="757417" spans="47:47">
      <c r="AU757417" s="31"/>
    </row>
    <row r="757449" spans="47:47">
      <c r="AU757449" s="31"/>
    </row>
    <row r="757481" spans="47:47">
      <c r="AU757481" s="31"/>
    </row>
    <row r="757513" spans="47:47">
      <c r="AU757513" s="31"/>
    </row>
    <row r="757545" spans="47:47">
      <c r="AU757545" s="31"/>
    </row>
    <row r="757577" spans="47:47">
      <c r="AU757577" s="31"/>
    </row>
    <row r="757609" spans="47:47">
      <c r="AU757609" s="31"/>
    </row>
    <row r="757641" spans="47:47">
      <c r="AU757641" s="31"/>
    </row>
    <row r="757673" spans="47:47">
      <c r="AU757673" s="31"/>
    </row>
    <row r="757705" spans="47:47">
      <c r="AU757705" s="31"/>
    </row>
    <row r="757737" spans="47:47">
      <c r="AU757737" s="31"/>
    </row>
    <row r="757769" spans="47:47">
      <c r="AU757769" s="31"/>
    </row>
    <row r="757801" spans="47:47">
      <c r="AU757801" s="31"/>
    </row>
    <row r="757833" spans="47:47">
      <c r="AU757833" s="31"/>
    </row>
    <row r="757865" spans="47:47">
      <c r="AU757865" s="31"/>
    </row>
    <row r="757897" spans="47:47">
      <c r="AU757897" s="31"/>
    </row>
    <row r="757929" spans="47:47">
      <c r="AU757929" s="31"/>
    </row>
    <row r="757961" spans="47:47">
      <c r="AU757961" s="31"/>
    </row>
    <row r="757993" spans="47:47">
      <c r="AU757993" s="31"/>
    </row>
    <row r="758025" spans="47:47">
      <c r="AU758025" s="31"/>
    </row>
    <row r="758057" spans="47:47">
      <c r="AU758057" s="31"/>
    </row>
    <row r="758089" spans="47:47">
      <c r="AU758089" s="31"/>
    </row>
    <row r="758121" spans="47:47">
      <c r="AU758121" s="31"/>
    </row>
    <row r="758153" spans="47:47">
      <c r="AU758153" s="31"/>
    </row>
    <row r="758185" spans="47:47">
      <c r="AU758185" s="31"/>
    </row>
    <row r="758217" spans="47:47">
      <c r="AU758217" s="31"/>
    </row>
    <row r="758249" spans="47:47">
      <c r="AU758249" s="31"/>
    </row>
    <row r="758281" spans="47:47">
      <c r="AU758281" s="31"/>
    </row>
    <row r="758313" spans="47:47">
      <c r="AU758313" s="31"/>
    </row>
    <row r="758345" spans="47:47">
      <c r="AU758345" s="31"/>
    </row>
    <row r="758377" spans="47:47">
      <c r="AU758377" s="31"/>
    </row>
    <row r="758409" spans="47:47">
      <c r="AU758409" s="31"/>
    </row>
    <row r="758441" spans="47:47">
      <c r="AU758441" s="31"/>
    </row>
    <row r="758473" spans="47:47">
      <c r="AU758473" s="31"/>
    </row>
    <row r="758505" spans="47:47">
      <c r="AU758505" s="31"/>
    </row>
    <row r="758537" spans="47:47">
      <c r="AU758537" s="31"/>
    </row>
    <row r="758569" spans="47:47">
      <c r="AU758569" s="31"/>
    </row>
    <row r="758601" spans="47:47">
      <c r="AU758601" s="31"/>
    </row>
    <row r="758633" spans="47:47">
      <c r="AU758633" s="31"/>
    </row>
    <row r="758665" spans="47:47">
      <c r="AU758665" s="31"/>
    </row>
    <row r="758697" spans="47:47">
      <c r="AU758697" s="31"/>
    </row>
    <row r="758729" spans="47:47">
      <c r="AU758729" s="31"/>
    </row>
    <row r="758761" spans="47:47">
      <c r="AU758761" s="31"/>
    </row>
    <row r="758793" spans="47:47">
      <c r="AU758793" s="31"/>
    </row>
    <row r="758825" spans="47:47">
      <c r="AU758825" s="31"/>
    </row>
    <row r="758857" spans="47:47">
      <c r="AU758857" s="31"/>
    </row>
    <row r="758889" spans="47:47">
      <c r="AU758889" s="31"/>
    </row>
    <row r="758921" spans="47:47">
      <c r="AU758921" s="31"/>
    </row>
    <row r="758953" spans="47:47">
      <c r="AU758953" s="31"/>
    </row>
    <row r="758985" spans="47:47">
      <c r="AU758985" s="31"/>
    </row>
    <row r="759017" spans="47:47">
      <c r="AU759017" s="31"/>
    </row>
    <row r="759049" spans="47:47">
      <c r="AU759049" s="31"/>
    </row>
    <row r="759081" spans="47:47">
      <c r="AU759081" s="31"/>
    </row>
    <row r="759113" spans="47:47">
      <c r="AU759113" s="31"/>
    </row>
    <row r="759145" spans="47:47">
      <c r="AU759145" s="31"/>
    </row>
    <row r="759177" spans="47:47">
      <c r="AU759177" s="31"/>
    </row>
    <row r="759209" spans="47:47">
      <c r="AU759209" s="31"/>
    </row>
    <row r="759241" spans="47:47">
      <c r="AU759241" s="31"/>
    </row>
    <row r="759273" spans="47:47">
      <c r="AU759273" s="31"/>
    </row>
    <row r="759305" spans="47:47">
      <c r="AU759305" s="31"/>
    </row>
    <row r="759337" spans="47:47">
      <c r="AU759337" s="31"/>
    </row>
    <row r="759369" spans="47:47">
      <c r="AU759369" s="31"/>
    </row>
    <row r="759401" spans="47:47">
      <c r="AU759401" s="31"/>
    </row>
    <row r="759433" spans="47:47">
      <c r="AU759433" s="31"/>
    </row>
    <row r="759465" spans="47:47">
      <c r="AU759465" s="31"/>
    </row>
    <row r="759497" spans="47:47">
      <c r="AU759497" s="31"/>
    </row>
    <row r="759529" spans="47:47">
      <c r="AU759529" s="31"/>
    </row>
    <row r="759561" spans="47:47">
      <c r="AU759561" s="31"/>
    </row>
    <row r="759593" spans="47:47">
      <c r="AU759593" s="31"/>
    </row>
    <row r="759625" spans="47:47">
      <c r="AU759625" s="31"/>
    </row>
    <row r="759657" spans="47:47">
      <c r="AU759657" s="31"/>
    </row>
    <row r="759689" spans="47:47">
      <c r="AU759689" s="31"/>
    </row>
    <row r="759721" spans="47:47">
      <c r="AU759721" s="31"/>
    </row>
    <row r="759753" spans="47:47">
      <c r="AU759753" s="31"/>
    </row>
    <row r="759785" spans="47:47">
      <c r="AU759785" s="31"/>
    </row>
    <row r="759817" spans="47:47">
      <c r="AU759817" s="31"/>
    </row>
    <row r="759849" spans="47:47">
      <c r="AU759849" s="31"/>
    </row>
    <row r="759881" spans="47:47">
      <c r="AU759881" s="31"/>
    </row>
    <row r="759913" spans="47:47">
      <c r="AU759913" s="31"/>
    </row>
    <row r="759945" spans="47:47">
      <c r="AU759945" s="31"/>
    </row>
    <row r="759977" spans="47:47">
      <c r="AU759977" s="31"/>
    </row>
    <row r="760009" spans="47:47">
      <c r="AU760009" s="31"/>
    </row>
    <row r="760041" spans="47:47">
      <c r="AU760041" s="31"/>
    </row>
    <row r="760073" spans="47:47">
      <c r="AU760073" s="31"/>
    </row>
    <row r="760105" spans="47:47">
      <c r="AU760105" s="31"/>
    </row>
    <row r="760137" spans="47:47">
      <c r="AU760137" s="31"/>
    </row>
    <row r="760169" spans="47:47">
      <c r="AU760169" s="31"/>
    </row>
    <row r="760201" spans="47:47">
      <c r="AU760201" s="31"/>
    </row>
    <row r="760233" spans="47:47">
      <c r="AU760233" s="31"/>
    </row>
    <row r="760265" spans="47:47">
      <c r="AU760265" s="31"/>
    </row>
    <row r="760297" spans="47:47">
      <c r="AU760297" s="31"/>
    </row>
    <row r="760329" spans="47:47">
      <c r="AU760329" s="31"/>
    </row>
    <row r="760361" spans="47:47">
      <c r="AU760361" s="31"/>
    </row>
    <row r="760393" spans="47:47">
      <c r="AU760393" s="31"/>
    </row>
    <row r="760425" spans="47:47">
      <c r="AU760425" s="31"/>
    </row>
    <row r="760457" spans="47:47">
      <c r="AU760457" s="31"/>
    </row>
    <row r="760489" spans="47:47">
      <c r="AU760489" s="31"/>
    </row>
    <row r="760521" spans="47:47">
      <c r="AU760521" s="31"/>
    </row>
    <row r="760553" spans="47:47">
      <c r="AU760553" s="31"/>
    </row>
    <row r="760585" spans="47:47">
      <c r="AU760585" s="31"/>
    </row>
    <row r="760617" spans="47:47">
      <c r="AU760617" s="31"/>
    </row>
    <row r="760649" spans="47:47">
      <c r="AU760649" s="31"/>
    </row>
    <row r="760681" spans="47:47">
      <c r="AU760681" s="31"/>
    </row>
    <row r="760713" spans="47:47">
      <c r="AU760713" s="31"/>
    </row>
    <row r="760745" spans="47:47">
      <c r="AU760745" s="31"/>
    </row>
    <row r="760777" spans="47:47">
      <c r="AU760777" s="31"/>
    </row>
    <row r="760809" spans="47:47">
      <c r="AU760809" s="31"/>
    </row>
    <row r="760841" spans="47:47">
      <c r="AU760841" s="31"/>
    </row>
    <row r="760873" spans="47:47">
      <c r="AU760873" s="31"/>
    </row>
    <row r="760905" spans="47:47">
      <c r="AU760905" s="31"/>
    </row>
    <row r="760937" spans="47:47">
      <c r="AU760937" s="31"/>
    </row>
    <row r="760969" spans="47:47">
      <c r="AU760969" s="31"/>
    </row>
    <row r="761001" spans="47:47">
      <c r="AU761001" s="31"/>
    </row>
    <row r="761033" spans="47:47">
      <c r="AU761033" s="31"/>
    </row>
    <row r="761065" spans="47:47">
      <c r="AU761065" s="31"/>
    </row>
    <row r="761097" spans="47:47">
      <c r="AU761097" s="31"/>
    </row>
    <row r="761129" spans="47:47">
      <c r="AU761129" s="31"/>
    </row>
    <row r="761161" spans="47:47">
      <c r="AU761161" s="31"/>
    </row>
    <row r="761193" spans="47:47">
      <c r="AU761193" s="31"/>
    </row>
    <row r="761225" spans="47:47">
      <c r="AU761225" s="31"/>
    </row>
    <row r="761257" spans="47:47">
      <c r="AU761257" s="31"/>
    </row>
    <row r="761289" spans="47:47">
      <c r="AU761289" s="31"/>
    </row>
    <row r="761321" spans="47:47">
      <c r="AU761321" s="31"/>
    </row>
    <row r="761353" spans="47:47">
      <c r="AU761353" s="31"/>
    </row>
    <row r="761385" spans="47:47">
      <c r="AU761385" s="31"/>
    </row>
    <row r="761417" spans="47:47">
      <c r="AU761417" s="31"/>
    </row>
    <row r="761449" spans="47:47">
      <c r="AU761449" s="31"/>
    </row>
    <row r="761481" spans="47:47">
      <c r="AU761481" s="31"/>
    </row>
    <row r="761513" spans="47:47">
      <c r="AU761513" s="31"/>
    </row>
    <row r="761545" spans="47:47">
      <c r="AU761545" s="31"/>
    </row>
    <row r="761577" spans="47:47">
      <c r="AU761577" s="31"/>
    </row>
    <row r="761609" spans="47:47">
      <c r="AU761609" s="31"/>
    </row>
    <row r="761641" spans="47:47">
      <c r="AU761641" s="31"/>
    </row>
    <row r="761673" spans="47:47">
      <c r="AU761673" s="31"/>
    </row>
    <row r="761705" spans="47:47">
      <c r="AU761705" s="31"/>
    </row>
    <row r="761737" spans="47:47">
      <c r="AU761737" s="31"/>
    </row>
    <row r="761769" spans="47:47">
      <c r="AU761769" s="31"/>
    </row>
    <row r="761801" spans="47:47">
      <c r="AU761801" s="31"/>
    </row>
    <row r="761833" spans="47:47">
      <c r="AU761833" s="31"/>
    </row>
    <row r="761865" spans="47:47">
      <c r="AU761865" s="31"/>
    </row>
    <row r="761897" spans="47:47">
      <c r="AU761897" s="31"/>
    </row>
    <row r="761929" spans="47:47">
      <c r="AU761929" s="31"/>
    </row>
    <row r="761961" spans="47:47">
      <c r="AU761961" s="31"/>
    </row>
    <row r="761993" spans="47:47">
      <c r="AU761993" s="31"/>
    </row>
    <row r="762025" spans="47:47">
      <c r="AU762025" s="31"/>
    </row>
    <row r="762057" spans="47:47">
      <c r="AU762057" s="31"/>
    </row>
    <row r="762089" spans="47:47">
      <c r="AU762089" s="31"/>
    </row>
    <row r="762121" spans="47:47">
      <c r="AU762121" s="31"/>
    </row>
    <row r="762153" spans="47:47">
      <c r="AU762153" s="31"/>
    </row>
    <row r="762185" spans="47:47">
      <c r="AU762185" s="31"/>
    </row>
    <row r="762217" spans="47:47">
      <c r="AU762217" s="31"/>
    </row>
    <row r="762249" spans="47:47">
      <c r="AU762249" s="31"/>
    </row>
    <row r="762281" spans="47:47">
      <c r="AU762281" s="31"/>
    </row>
    <row r="762313" spans="47:47">
      <c r="AU762313" s="31"/>
    </row>
    <row r="762345" spans="47:47">
      <c r="AU762345" s="31"/>
    </row>
    <row r="762377" spans="47:47">
      <c r="AU762377" s="31"/>
    </row>
    <row r="762409" spans="47:47">
      <c r="AU762409" s="31"/>
    </row>
    <row r="762441" spans="47:47">
      <c r="AU762441" s="31"/>
    </row>
    <row r="762473" spans="47:47">
      <c r="AU762473" s="31"/>
    </row>
    <row r="762505" spans="47:47">
      <c r="AU762505" s="31"/>
    </row>
    <row r="762537" spans="47:47">
      <c r="AU762537" s="31"/>
    </row>
    <row r="762569" spans="47:47">
      <c r="AU762569" s="31"/>
    </row>
    <row r="762601" spans="47:47">
      <c r="AU762601" s="31"/>
    </row>
    <row r="762633" spans="47:47">
      <c r="AU762633" s="31"/>
    </row>
    <row r="762665" spans="47:47">
      <c r="AU762665" s="31"/>
    </row>
    <row r="762697" spans="47:47">
      <c r="AU762697" s="31"/>
    </row>
    <row r="762729" spans="47:47">
      <c r="AU762729" s="31"/>
    </row>
    <row r="762761" spans="47:47">
      <c r="AU762761" s="31"/>
    </row>
    <row r="762793" spans="47:47">
      <c r="AU762793" s="31"/>
    </row>
    <row r="762825" spans="47:47">
      <c r="AU762825" s="31"/>
    </row>
    <row r="762857" spans="47:47">
      <c r="AU762857" s="31"/>
    </row>
    <row r="762889" spans="47:47">
      <c r="AU762889" s="31"/>
    </row>
    <row r="762921" spans="47:47">
      <c r="AU762921" s="31"/>
    </row>
    <row r="762953" spans="47:47">
      <c r="AU762953" s="31"/>
    </row>
    <row r="762985" spans="47:47">
      <c r="AU762985" s="31"/>
    </row>
    <row r="763017" spans="47:47">
      <c r="AU763017" s="31"/>
    </row>
    <row r="763049" spans="47:47">
      <c r="AU763049" s="31"/>
    </row>
    <row r="763081" spans="47:47">
      <c r="AU763081" s="31"/>
    </row>
    <row r="763113" spans="47:47">
      <c r="AU763113" s="31"/>
    </row>
    <row r="763145" spans="47:47">
      <c r="AU763145" s="31"/>
    </row>
    <row r="763177" spans="47:47">
      <c r="AU763177" s="31"/>
    </row>
    <row r="763209" spans="47:47">
      <c r="AU763209" s="31"/>
    </row>
    <row r="763241" spans="47:47">
      <c r="AU763241" s="31"/>
    </row>
    <row r="763273" spans="47:47">
      <c r="AU763273" s="31"/>
    </row>
    <row r="763305" spans="47:47">
      <c r="AU763305" s="31"/>
    </row>
    <row r="763337" spans="47:47">
      <c r="AU763337" s="31"/>
    </row>
    <row r="763369" spans="47:47">
      <c r="AU763369" s="31"/>
    </row>
    <row r="763401" spans="47:47">
      <c r="AU763401" s="31"/>
    </row>
    <row r="763433" spans="47:47">
      <c r="AU763433" s="31"/>
    </row>
    <row r="763465" spans="47:47">
      <c r="AU763465" s="31"/>
    </row>
    <row r="763497" spans="47:47">
      <c r="AU763497" s="31"/>
    </row>
    <row r="763529" spans="47:47">
      <c r="AU763529" s="31"/>
    </row>
    <row r="763561" spans="47:47">
      <c r="AU763561" s="31"/>
    </row>
    <row r="763593" spans="47:47">
      <c r="AU763593" s="31"/>
    </row>
    <row r="763625" spans="47:47">
      <c r="AU763625" s="31"/>
    </row>
    <row r="763657" spans="47:47">
      <c r="AU763657" s="31"/>
    </row>
    <row r="763689" spans="47:47">
      <c r="AU763689" s="31"/>
    </row>
    <row r="763721" spans="47:47">
      <c r="AU763721" s="31"/>
    </row>
    <row r="763753" spans="47:47">
      <c r="AU763753" s="31"/>
    </row>
    <row r="763785" spans="47:47">
      <c r="AU763785" s="31"/>
    </row>
    <row r="763817" spans="47:47">
      <c r="AU763817" s="31"/>
    </row>
    <row r="763849" spans="47:47">
      <c r="AU763849" s="31"/>
    </row>
    <row r="763881" spans="47:47">
      <c r="AU763881" s="31"/>
    </row>
    <row r="763913" spans="47:47">
      <c r="AU763913" s="31"/>
    </row>
    <row r="763945" spans="47:47">
      <c r="AU763945" s="31"/>
    </row>
    <row r="763977" spans="47:47">
      <c r="AU763977" s="31"/>
    </row>
    <row r="764009" spans="47:47">
      <c r="AU764009" s="31"/>
    </row>
    <row r="764041" spans="47:47">
      <c r="AU764041" s="31"/>
    </row>
    <row r="764073" spans="47:47">
      <c r="AU764073" s="31"/>
    </row>
    <row r="764105" spans="47:47">
      <c r="AU764105" s="31"/>
    </row>
    <row r="764137" spans="47:47">
      <c r="AU764137" s="31"/>
    </row>
    <row r="764169" spans="47:47">
      <c r="AU764169" s="31"/>
    </row>
    <row r="764201" spans="47:47">
      <c r="AU764201" s="31"/>
    </row>
    <row r="764233" spans="47:47">
      <c r="AU764233" s="31"/>
    </row>
    <row r="764265" spans="47:47">
      <c r="AU764265" s="31"/>
    </row>
    <row r="764297" spans="47:47">
      <c r="AU764297" s="31"/>
    </row>
    <row r="764329" spans="47:47">
      <c r="AU764329" s="31"/>
    </row>
    <row r="764361" spans="47:47">
      <c r="AU764361" s="31"/>
    </row>
    <row r="764393" spans="47:47">
      <c r="AU764393" s="31"/>
    </row>
    <row r="764425" spans="47:47">
      <c r="AU764425" s="31"/>
    </row>
    <row r="764457" spans="47:47">
      <c r="AU764457" s="31"/>
    </row>
    <row r="764489" spans="47:47">
      <c r="AU764489" s="31"/>
    </row>
    <row r="764521" spans="47:47">
      <c r="AU764521" s="31"/>
    </row>
    <row r="764553" spans="47:47">
      <c r="AU764553" s="31"/>
    </row>
    <row r="764585" spans="47:47">
      <c r="AU764585" s="31"/>
    </row>
    <row r="764617" spans="47:47">
      <c r="AU764617" s="31"/>
    </row>
    <row r="764649" spans="47:47">
      <c r="AU764649" s="31"/>
    </row>
    <row r="764681" spans="47:47">
      <c r="AU764681" s="31"/>
    </row>
    <row r="764713" spans="47:47">
      <c r="AU764713" s="31"/>
    </row>
    <row r="764745" spans="47:47">
      <c r="AU764745" s="31"/>
    </row>
    <row r="764777" spans="47:47">
      <c r="AU764777" s="31"/>
    </row>
    <row r="764809" spans="47:47">
      <c r="AU764809" s="31"/>
    </row>
    <row r="764841" spans="47:47">
      <c r="AU764841" s="31"/>
    </row>
    <row r="764873" spans="47:47">
      <c r="AU764873" s="31"/>
    </row>
    <row r="764905" spans="47:47">
      <c r="AU764905" s="31"/>
    </row>
    <row r="764937" spans="47:47">
      <c r="AU764937" s="31"/>
    </row>
    <row r="764969" spans="47:47">
      <c r="AU764969" s="31"/>
    </row>
    <row r="765001" spans="47:47">
      <c r="AU765001" s="31"/>
    </row>
    <row r="765033" spans="47:47">
      <c r="AU765033" s="31"/>
    </row>
    <row r="765065" spans="47:47">
      <c r="AU765065" s="31"/>
    </row>
    <row r="765097" spans="47:47">
      <c r="AU765097" s="31"/>
    </row>
    <row r="765129" spans="47:47">
      <c r="AU765129" s="31"/>
    </row>
    <row r="765161" spans="47:47">
      <c r="AU765161" s="31"/>
    </row>
    <row r="765193" spans="47:47">
      <c r="AU765193" s="31"/>
    </row>
    <row r="765225" spans="47:47">
      <c r="AU765225" s="31"/>
    </row>
    <row r="765257" spans="47:47">
      <c r="AU765257" s="31"/>
    </row>
    <row r="765289" spans="47:47">
      <c r="AU765289" s="31"/>
    </row>
    <row r="765321" spans="47:47">
      <c r="AU765321" s="31"/>
    </row>
    <row r="765353" spans="47:47">
      <c r="AU765353" s="31"/>
    </row>
    <row r="765385" spans="47:47">
      <c r="AU765385" s="31"/>
    </row>
    <row r="765417" spans="47:47">
      <c r="AU765417" s="31"/>
    </row>
    <row r="765449" spans="47:47">
      <c r="AU765449" s="31"/>
    </row>
    <row r="765481" spans="47:47">
      <c r="AU765481" s="31"/>
    </row>
    <row r="765513" spans="47:47">
      <c r="AU765513" s="31"/>
    </row>
    <row r="765545" spans="47:47">
      <c r="AU765545" s="31"/>
    </row>
    <row r="765577" spans="47:47">
      <c r="AU765577" s="31"/>
    </row>
    <row r="765609" spans="47:47">
      <c r="AU765609" s="31"/>
    </row>
    <row r="765641" spans="47:47">
      <c r="AU765641" s="31"/>
    </row>
    <row r="765673" spans="47:47">
      <c r="AU765673" s="31"/>
    </row>
    <row r="765705" spans="47:47">
      <c r="AU765705" s="31"/>
    </row>
    <row r="765737" spans="47:47">
      <c r="AU765737" s="31"/>
    </row>
    <row r="765769" spans="47:47">
      <c r="AU765769" s="31"/>
    </row>
    <row r="765801" spans="47:47">
      <c r="AU765801" s="31"/>
    </row>
    <row r="765833" spans="47:47">
      <c r="AU765833" s="31"/>
    </row>
    <row r="765865" spans="47:47">
      <c r="AU765865" s="31"/>
    </row>
    <row r="765897" spans="47:47">
      <c r="AU765897" s="31"/>
    </row>
    <row r="765929" spans="47:47">
      <c r="AU765929" s="31"/>
    </row>
    <row r="765961" spans="47:47">
      <c r="AU765961" s="31"/>
    </row>
    <row r="765993" spans="47:47">
      <c r="AU765993" s="31"/>
    </row>
    <row r="766025" spans="47:47">
      <c r="AU766025" s="31"/>
    </row>
    <row r="766057" spans="47:47">
      <c r="AU766057" s="31"/>
    </row>
    <row r="766089" spans="47:47">
      <c r="AU766089" s="31"/>
    </row>
    <row r="766121" spans="47:47">
      <c r="AU766121" s="31"/>
    </row>
    <row r="766153" spans="47:47">
      <c r="AU766153" s="31"/>
    </row>
    <row r="766185" spans="47:47">
      <c r="AU766185" s="31"/>
    </row>
    <row r="766217" spans="47:47">
      <c r="AU766217" s="31"/>
    </row>
    <row r="766249" spans="47:47">
      <c r="AU766249" s="31"/>
    </row>
    <row r="766281" spans="47:47">
      <c r="AU766281" s="31"/>
    </row>
    <row r="766313" spans="47:47">
      <c r="AU766313" s="31"/>
    </row>
    <row r="766345" spans="47:47">
      <c r="AU766345" s="31"/>
    </row>
    <row r="766377" spans="47:47">
      <c r="AU766377" s="31"/>
    </row>
    <row r="766409" spans="47:47">
      <c r="AU766409" s="31"/>
    </row>
    <row r="766441" spans="47:47">
      <c r="AU766441" s="31"/>
    </row>
    <row r="766473" spans="47:47">
      <c r="AU766473" s="31"/>
    </row>
    <row r="766505" spans="47:47">
      <c r="AU766505" s="31"/>
    </row>
    <row r="766537" spans="47:47">
      <c r="AU766537" s="31"/>
    </row>
    <row r="766569" spans="47:47">
      <c r="AU766569" s="31"/>
    </row>
    <row r="766601" spans="47:47">
      <c r="AU766601" s="31"/>
    </row>
    <row r="766633" spans="47:47">
      <c r="AU766633" s="31"/>
    </row>
    <row r="766665" spans="47:47">
      <c r="AU766665" s="31"/>
    </row>
    <row r="766697" spans="47:47">
      <c r="AU766697" s="31"/>
    </row>
    <row r="766729" spans="47:47">
      <c r="AU766729" s="31"/>
    </row>
    <row r="766761" spans="47:47">
      <c r="AU766761" s="31"/>
    </row>
    <row r="766793" spans="47:47">
      <c r="AU766793" s="31"/>
    </row>
    <row r="766825" spans="47:47">
      <c r="AU766825" s="31"/>
    </row>
    <row r="766857" spans="47:47">
      <c r="AU766857" s="31"/>
    </row>
    <row r="766889" spans="47:47">
      <c r="AU766889" s="31"/>
    </row>
    <row r="766921" spans="47:47">
      <c r="AU766921" s="31"/>
    </row>
    <row r="766953" spans="47:47">
      <c r="AU766953" s="31"/>
    </row>
    <row r="766985" spans="47:47">
      <c r="AU766985" s="31"/>
    </row>
    <row r="767017" spans="47:47">
      <c r="AU767017" s="31"/>
    </row>
    <row r="767049" spans="47:47">
      <c r="AU767049" s="31"/>
    </row>
    <row r="767081" spans="47:47">
      <c r="AU767081" s="31"/>
    </row>
    <row r="767113" spans="47:47">
      <c r="AU767113" s="31"/>
    </row>
    <row r="767145" spans="47:47">
      <c r="AU767145" s="31"/>
    </row>
    <row r="767177" spans="47:47">
      <c r="AU767177" s="31"/>
    </row>
    <row r="767209" spans="47:47">
      <c r="AU767209" s="31"/>
    </row>
    <row r="767241" spans="47:47">
      <c r="AU767241" s="31"/>
    </row>
    <row r="767273" spans="47:47">
      <c r="AU767273" s="31"/>
    </row>
    <row r="767305" spans="47:47">
      <c r="AU767305" s="31"/>
    </row>
    <row r="767337" spans="47:47">
      <c r="AU767337" s="31"/>
    </row>
    <row r="767369" spans="47:47">
      <c r="AU767369" s="31"/>
    </row>
    <row r="767401" spans="47:47">
      <c r="AU767401" s="31"/>
    </row>
    <row r="767433" spans="47:47">
      <c r="AU767433" s="31"/>
    </row>
    <row r="767465" spans="47:47">
      <c r="AU767465" s="31"/>
    </row>
    <row r="767497" spans="47:47">
      <c r="AU767497" s="31"/>
    </row>
    <row r="767529" spans="47:47">
      <c r="AU767529" s="31"/>
    </row>
    <row r="767561" spans="47:47">
      <c r="AU767561" s="31"/>
    </row>
    <row r="767593" spans="47:47">
      <c r="AU767593" s="31"/>
    </row>
    <row r="767625" spans="47:47">
      <c r="AU767625" s="31"/>
    </row>
    <row r="767657" spans="47:47">
      <c r="AU767657" s="31"/>
    </row>
    <row r="767689" spans="47:47">
      <c r="AU767689" s="31"/>
    </row>
    <row r="767721" spans="47:47">
      <c r="AU767721" s="31"/>
    </row>
    <row r="767753" spans="47:47">
      <c r="AU767753" s="31"/>
    </row>
    <row r="767785" spans="47:47">
      <c r="AU767785" s="31"/>
    </row>
    <row r="767817" spans="47:47">
      <c r="AU767817" s="31"/>
    </row>
    <row r="767849" spans="47:47">
      <c r="AU767849" s="31"/>
    </row>
    <row r="767881" spans="47:47">
      <c r="AU767881" s="31"/>
    </row>
    <row r="767913" spans="47:47">
      <c r="AU767913" s="31"/>
    </row>
    <row r="767945" spans="47:47">
      <c r="AU767945" s="31"/>
    </row>
    <row r="767977" spans="47:47">
      <c r="AU767977" s="31"/>
    </row>
    <row r="768009" spans="47:47">
      <c r="AU768009" s="31"/>
    </row>
    <row r="768041" spans="47:47">
      <c r="AU768041" s="31"/>
    </row>
    <row r="768073" spans="47:47">
      <c r="AU768073" s="31"/>
    </row>
    <row r="768105" spans="47:47">
      <c r="AU768105" s="31"/>
    </row>
    <row r="768137" spans="47:47">
      <c r="AU768137" s="31"/>
    </row>
    <row r="768169" spans="47:47">
      <c r="AU768169" s="31"/>
    </row>
    <row r="768201" spans="47:47">
      <c r="AU768201" s="31"/>
    </row>
    <row r="768233" spans="47:47">
      <c r="AU768233" s="31"/>
    </row>
    <row r="768265" spans="47:47">
      <c r="AU768265" s="31"/>
    </row>
    <row r="768297" spans="47:47">
      <c r="AU768297" s="31"/>
    </row>
    <row r="768329" spans="47:47">
      <c r="AU768329" s="31"/>
    </row>
    <row r="768361" spans="47:47">
      <c r="AU768361" s="31"/>
    </row>
    <row r="768393" spans="47:47">
      <c r="AU768393" s="31"/>
    </row>
    <row r="768425" spans="47:47">
      <c r="AU768425" s="31"/>
    </row>
    <row r="768457" spans="47:47">
      <c r="AU768457" s="31"/>
    </row>
    <row r="768489" spans="47:47">
      <c r="AU768489" s="31"/>
    </row>
    <row r="768521" spans="47:47">
      <c r="AU768521" s="31"/>
    </row>
    <row r="768553" spans="47:47">
      <c r="AU768553" s="31"/>
    </row>
    <row r="768585" spans="47:47">
      <c r="AU768585" s="31"/>
    </row>
    <row r="768617" spans="47:47">
      <c r="AU768617" s="31"/>
    </row>
    <row r="768649" spans="47:47">
      <c r="AU768649" s="31"/>
    </row>
    <row r="768681" spans="47:47">
      <c r="AU768681" s="31"/>
    </row>
    <row r="768713" spans="47:47">
      <c r="AU768713" s="31"/>
    </row>
    <row r="768745" spans="47:47">
      <c r="AU768745" s="31"/>
    </row>
    <row r="768777" spans="47:47">
      <c r="AU768777" s="31"/>
    </row>
    <row r="768809" spans="47:47">
      <c r="AU768809" s="31"/>
    </row>
    <row r="768841" spans="47:47">
      <c r="AU768841" s="31"/>
    </row>
    <row r="768873" spans="47:47">
      <c r="AU768873" s="31"/>
    </row>
    <row r="768905" spans="47:47">
      <c r="AU768905" s="31"/>
    </row>
    <row r="768937" spans="47:47">
      <c r="AU768937" s="31"/>
    </row>
    <row r="768969" spans="47:47">
      <c r="AU768969" s="31"/>
    </row>
    <row r="769001" spans="47:47">
      <c r="AU769001" s="31"/>
    </row>
    <row r="769033" spans="47:47">
      <c r="AU769033" s="31"/>
    </row>
    <row r="769065" spans="47:47">
      <c r="AU769065" s="31"/>
    </row>
    <row r="769097" spans="47:47">
      <c r="AU769097" s="31"/>
    </row>
    <row r="769129" spans="47:47">
      <c r="AU769129" s="31"/>
    </row>
    <row r="769161" spans="47:47">
      <c r="AU769161" s="31"/>
    </row>
    <row r="769193" spans="47:47">
      <c r="AU769193" s="31"/>
    </row>
    <row r="769225" spans="47:47">
      <c r="AU769225" s="31"/>
    </row>
    <row r="769257" spans="47:47">
      <c r="AU769257" s="31"/>
    </row>
    <row r="769289" spans="47:47">
      <c r="AU769289" s="31"/>
    </row>
    <row r="769321" spans="47:47">
      <c r="AU769321" s="31"/>
    </row>
    <row r="769353" spans="47:47">
      <c r="AU769353" s="31"/>
    </row>
    <row r="769385" spans="47:47">
      <c r="AU769385" s="31"/>
    </row>
    <row r="769417" spans="47:47">
      <c r="AU769417" s="31"/>
    </row>
    <row r="769449" spans="47:47">
      <c r="AU769449" s="31"/>
    </row>
    <row r="769481" spans="47:47">
      <c r="AU769481" s="31"/>
    </row>
    <row r="769513" spans="47:47">
      <c r="AU769513" s="31"/>
    </row>
    <row r="769545" spans="47:47">
      <c r="AU769545" s="31"/>
    </row>
    <row r="769577" spans="47:47">
      <c r="AU769577" s="31"/>
    </row>
    <row r="769609" spans="47:47">
      <c r="AU769609" s="31"/>
    </row>
    <row r="769641" spans="47:47">
      <c r="AU769641" s="31"/>
    </row>
    <row r="769673" spans="47:47">
      <c r="AU769673" s="31"/>
    </row>
    <row r="769705" spans="47:47">
      <c r="AU769705" s="31"/>
    </row>
    <row r="769737" spans="47:47">
      <c r="AU769737" s="31"/>
    </row>
    <row r="769769" spans="47:47">
      <c r="AU769769" s="31"/>
    </row>
    <row r="769801" spans="47:47">
      <c r="AU769801" s="31"/>
    </row>
    <row r="769833" spans="47:47">
      <c r="AU769833" s="31"/>
    </row>
    <row r="769865" spans="47:47">
      <c r="AU769865" s="31"/>
    </row>
    <row r="769897" spans="47:47">
      <c r="AU769897" s="31"/>
    </row>
    <row r="769929" spans="47:47">
      <c r="AU769929" s="31"/>
    </row>
    <row r="769961" spans="47:47">
      <c r="AU769961" s="31"/>
    </row>
    <row r="769993" spans="47:47">
      <c r="AU769993" s="31"/>
    </row>
    <row r="770025" spans="47:47">
      <c r="AU770025" s="31"/>
    </row>
    <row r="770057" spans="47:47">
      <c r="AU770057" s="31"/>
    </row>
    <row r="770089" spans="47:47">
      <c r="AU770089" s="31"/>
    </row>
    <row r="770121" spans="47:47">
      <c r="AU770121" s="31"/>
    </row>
    <row r="770153" spans="47:47">
      <c r="AU770153" s="31"/>
    </row>
    <row r="770185" spans="47:47">
      <c r="AU770185" s="31"/>
    </row>
    <row r="770217" spans="47:47">
      <c r="AU770217" s="31"/>
    </row>
    <row r="770249" spans="47:47">
      <c r="AU770249" s="31"/>
    </row>
    <row r="770281" spans="47:47">
      <c r="AU770281" s="31"/>
    </row>
    <row r="770313" spans="47:47">
      <c r="AU770313" s="31"/>
    </row>
    <row r="770345" spans="47:47">
      <c r="AU770345" s="31"/>
    </row>
    <row r="770377" spans="47:47">
      <c r="AU770377" s="31"/>
    </row>
    <row r="770409" spans="47:47">
      <c r="AU770409" s="31"/>
    </row>
    <row r="770441" spans="47:47">
      <c r="AU770441" s="31"/>
    </row>
    <row r="770473" spans="47:47">
      <c r="AU770473" s="31"/>
    </row>
    <row r="770505" spans="47:47">
      <c r="AU770505" s="31"/>
    </row>
    <row r="770537" spans="47:47">
      <c r="AU770537" s="31"/>
    </row>
    <row r="770569" spans="47:47">
      <c r="AU770569" s="31"/>
    </row>
    <row r="770601" spans="47:47">
      <c r="AU770601" s="31"/>
    </row>
    <row r="770633" spans="47:47">
      <c r="AU770633" s="31"/>
    </row>
    <row r="770665" spans="47:47">
      <c r="AU770665" s="31"/>
    </row>
    <row r="770697" spans="47:47">
      <c r="AU770697" s="31"/>
    </row>
    <row r="770729" spans="47:47">
      <c r="AU770729" s="31"/>
    </row>
    <row r="770761" spans="47:47">
      <c r="AU770761" s="31"/>
    </row>
    <row r="770793" spans="47:47">
      <c r="AU770793" s="31"/>
    </row>
    <row r="770825" spans="47:47">
      <c r="AU770825" s="31"/>
    </row>
    <row r="770857" spans="47:47">
      <c r="AU770857" s="31"/>
    </row>
    <row r="770889" spans="47:47">
      <c r="AU770889" s="31"/>
    </row>
    <row r="770921" spans="47:47">
      <c r="AU770921" s="31"/>
    </row>
    <row r="770953" spans="47:47">
      <c r="AU770953" s="31"/>
    </row>
    <row r="770985" spans="47:47">
      <c r="AU770985" s="31"/>
    </row>
    <row r="771017" spans="47:47">
      <c r="AU771017" s="31"/>
    </row>
    <row r="771049" spans="47:47">
      <c r="AU771049" s="31"/>
    </row>
    <row r="771081" spans="47:47">
      <c r="AU771081" s="31"/>
    </row>
    <row r="771113" spans="47:47">
      <c r="AU771113" s="31"/>
    </row>
    <row r="771145" spans="47:47">
      <c r="AU771145" s="31"/>
    </row>
    <row r="771177" spans="47:47">
      <c r="AU771177" s="31"/>
    </row>
    <row r="771209" spans="47:47">
      <c r="AU771209" s="31"/>
    </row>
    <row r="771241" spans="47:47">
      <c r="AU771241" s="31"/>
    </row>
    <row r="771273" spans="47:47">
      <c r="AU771273" s="31"/>
    </row>
    <row r="771305" spans="47:47">
      <c r="AU771305" s="31"/>
    </row>
    <row r="771337" spans="47:47">
      <c r="AU771337" s="31"/>
    </row>
    <row r="771369" spans="47:47">
      <c r="AU771369" s="31"/>
    </row>
    <row r="771401" spans="47:47">
      <c r="AU771401" s="31"/>
    </row>
    <row r="771433" spans="47:47">
      <c r="AU771433" s="31"/>
    </row>
    <row r="771465" spans="47:47">
      <c r="AU771465" s="31"/>
    </row>
    <row r="771497" spans="47:47">
      <c r="AU771497" s="31"/>
    </row>
    <row r="771529" spans="47:47">
      <c r="AU771529" s="31"/>
    </row>
    <row r="771561" spans="47:47">
      <c r="AU771561" s="31"/>
    </row>
    <row r="771593" spans="47:47">
      <c r="AU771593" s="31"/>
    </row>
    <row r="771625" spans="47:47">
      <c r="AU771625" s="31"/>
    </row>
    <row r="771657" spans="47:47">
      <c r="AU771657" s="31"/>
    </row>
    <row r="771689" spans="47:47">
      <c r="AU771689" s="31"/>
    </row>
    <row r="771721" spans="47:47">
      <c r="AU771721" s="31"/>
    </row>
    <row r="771753" spans="47:47">
      <c r="AU771753" s="31"/>
    </row>
    <row r="771785" spans="47:47">
      <c r="AU771785" s="31"/>
    </row>
    <row r="771817" spans="47:47">
      <c r="AU771817" s="31"/>
    </row>
    <row r="771849" spans="47:47">
      <c r="AU771849" s="31"/>
    </row>
    <row r="771881" spans="47:47">
      <c r="AU771881" s="31"/>
    </row>
    <row r="771913" spans="47:47">
      <c r="AU771913" s="31"/>
    </row>
    <row r="771945" spans="47:47">
      <c r="AU771945" s="31"/>
    </row>
    <row r="771977" spans="47:47">
      <c r="AU771977" s="31"/>
    </row>
    <row r="772009" spans="47:47">
      <c r="AU772009" s="31"/>
    </row>
    <row r="772041" spans="47:47">
      <c r="AU772041" s="31"/>
    </row>
    <row r="772073" spans="47:47">
      <c r="AU772073" s="31"/>
    </row>
    <row r="772105" spans="47:47">
      <c r="AU772105" s="31"/>
    </row>
    <row r="772137" spans="47:47">
      <c r="AU772137" s="31"/>
    </row>
    <row r="772169" spans="47:47">
      <c r="AU772169" s="31"/>
    </row>
    <row r="772201" spans="47:47">
      <c r="AU772201" s="31"/>
    </row>
    <row r="772233" spans="47:47">
      <c r="AU772233" s="31"/>
    </row>
    <row r="772265" spans="47:47">
      <c r="AU772265" s="31"/>
    </row>
    <row r="772297" spans="47:47">
      <c r="AU772297" s="31"/>
    </row>
    <row r="772329" spans="47:47">
      <c r="AU772329" s="31"/>
    </row>
    <row r="772361" spans="47:47">
      <c r="AU772361" s="31"/>
    </row>
    <row r="772393" spans="47:47">
      <c r="AU772393" s="31"/>
    </row>
    <row r="772425" spans="47:47">
      <c r="AU772425" s="31"/>
    </row>
    <row r="772457" spans="47:47">
      <c r="AU772457" s="31"/>
    </row>
    <row r="772489" spans="47:47">
      <c r="AU772489" s="31"/>
    </row>
    <row r="772521" spans="47:47">
      <c r="AU772521" s="31"/>
    </row>
    <row r="772553" spans="47:47">
      <c r="AU772553" s="31"/>
    </row>
    <row r="772585" spans="47:47">
      <c r="AU772585" s="31"/>
    </row>
    <row r="772617" spans="47:47">
      <c r="AU772617" s="31"/>
    </row>
    <row r="772649" spans="47:47">
      <c r="AU772649" s="31"/>
    </row>
    <row r="772681" spans="47:47">
      <c r="AU772681" s="31"/>
    </row>
    <row r="772713" spans="47:47">
      <c r="AU772713" s="31"/>
    </row>
    <row r="772745" spans="47:47">
      <c r="AU772745" s="31"/>
    </row>
    <row r="772777" spans="47:47">
      <c r="AU772777" s="31"/>
    </row>
    <row r="772809" spans="47:47">
      <c r="AU772809" s="31"/>
    </row>
    <row r="772841" spans="47:47">
      <c r="AU772841" s="31"/>
    </row>
    <row r="772873" spans="47:47">
      <c r="AU772873" s="31"/>
    </row>
    <row r="772905" spans="47:47">
      <c r="AU772905" s="31"/>
    </row>
    <row r="772937" spans="47:47">
      <c r="AU772937" s="31"/>
    </row>
    <row r="772969" spans="47:47">
      <c r="AU772969" s="31"/>
    </row>
    <row r="773001" spans="47:47">
      <c r="AU773001" s="31"/>
    </row>
    <row r="773033" spans="47:47">
      <c r="AU773033" s="31"/>
    </row>
    <row r="773065" spans="47:47">
      <c r="AU773065" s="31"/>
    </row>
    <row r="773097" spans="47:47">
      <c r="AU773097" s="31"/>
    </row>
    <row r="773129" spans="47:47">
      <c r="AU773129" s="31"/>
    </row>
    <row r="773161" spans="47:47">
      <c r="AU773161" s="31"/>
    </row>
    <row r="773193" spans="47:47">
      <c r="AU773193" s="31"/>
    </row>
    <row r="773225" spans="47:47">
      <c r="AU773225" s="31"/>
    </row>
    <row r="773257" spans="47:47">
      <c r="AU773257" s="31"/>
    </row>
    <row r="773289" spans="47:47">
      <c r="AU773289" s="31"/>
    </row>
    <row r="773321" spans="47:47">
      <c r="AU773321" s="31"/>
    </row>
    <row r="773353" spans="47:47">
      <c r="AU773353" s="31"/>
    </row>
    <row r="773385" spans="47:47">
      <c r="AU773385" s="31"/>
    </row>
    <row r="773417" spans="47:47">
      <c r="AU773417" s="31"/>
    </row>
    <row r="773449" spans="47:47">
      <c r="AU773449" s="31"/>
    </row>
    <row r="773481" spans="47:47">
      <c r="AU773481" s="31"/>
    </row>
    <row r="773513" spans="47:47">
      <c r="AU773513" s="31"/>
    </row>
    <row r="773545" spans="47:47">
      <c r="AU773545" s="31"/>
    </row>
    <row r="773577" spans="47:47">
      <c r="AU773577" s="31"/>
    </row>
    <row r="773609" spans="47:47">
      <c r="AU773609" s="31"/>
    </row>
    <row r="773641" spans="47:47">
      <c r="AU773641" s="31"/>
    </row>
    <row r="773673" spans="47:47">
      <c r="AU773673" s="31"/>
    </row>
    <row r="773705" spans="47:47">
      <c r="AU773705" s="31"/>
    </row>
    <row r="773737" spans="47:47">
      <c r="AU773737" s="31"/>
    </row>
    <row r="773769" spans="47:47">
      <c r="AU773769" s="31"/>
    </row>
    <row r="773801" spans="47:47">
      <c r="AU773801" s="31"/>
    </row>
    <row r="773833" spans="47:47">
      <c r="AU773833" s="31"/>
    </row>
    <row r="773865" spans="47:47">
      <c r="AU773865" s="31"/>
    </row>
    <row r="773897" spans="47:47">
      <c r="AU773897" s="31"/>
    </row>
    <row r="773929" spans="47:47">
      <c r="AU773929" s="31"/>
    </row>
    <row r="773961" spans="47:47">
      <c r="AU773961" s="31"/>
    </row>
    <row r="773993" spans="47:47">
      <c r="AU773993" s="31"/>
    </row>
    <row r="774025" spans="47:47">
      <c r="AU774025" s="31"/>
    </row>
    <row r="774057" spans="47:47">
      <c r="AU774057" s="31"/>
    </row>
    <row r="774089" spans="47:47">
      <c r="AU774089" s="31"/>
    </row>
    <row r="774121" spans="47:47">
      <c r="AU774121" s="31"/>
    </row>
    <row r="774153" spans="47:47">
      <c r="AU774153" s="31"/>
    </row>
    <row r="774185" spans="47:47">
      <c r="AU774185" s="31"/>
    </row>
    <row r="774217" spans="47:47">
      <c r="AU774217" s="31"/>
    </row>
    <row r="774249" spans="47:47">
      <c r="AU774249" s="31"/>
    </row>
    <row r="774281" spans="47:47">
      <c r="AU774281" s="31"/>
    </row>
    <row r="774313" spans="47:47">
      <c r="AU774313" s="31"/>
    </row>
    <row r="774345" spans="47:47">
      <c r="AU774345" s="31"/>
    </row>
    <row r="774377" spans="47:47">
      <c r="AU774377" s="31"/>
    </row>
    <row r="774409" spans="47:47">
      <c r="AU774409" s="31"/>
    </row>
    <row r="774441" spans="47:47">
      <c r="AU774441" s="31"/>
    </row>
    <row r="774473" spans="47:47">
      <c r="AU774473" s="31"/>
    </row>
    <row r="774505" spans="47:47">
      <c r="AU774505" s="31"/>
    </row>
    <row r="774537" spans="47:47">
      <c r="AU774537" s="31"/>
    </row>
    <row r="774569" spans="47:47">
      <c r="AU774569" s="31"/>
    </row>
    <row r="774601" spans="47:47">
      <c r="AU774601" s="31"/>
    </row>
    <row r="774633" spans="47:47">
      <c r="AU774633" s="31"/>
    </row>
    <row r="774665" spans="47:47">
      <c r="AU774665" s="31"/>
    </row>
    <row r="774697" spans="47:47">
      <c r="AU774697" s="31"/>
    </row>
    <row r="774729" spans="47:47">
      <c r="AU774729" s="31"/>
    </row>
    <row r="774761" spans="47:47">
      <c r="AU774761" s="31"/>
    </row>
    <row r="774793" spans="47:47">
      <c r="AU774793" s="31"/>
    </row>
    <row r="774825" spans="47:47">
      <c r="AU774825" s="31"/>
    </row>
    <row r="774857" spans="47:47">
      <c r="AU774857" s="31"/>
    </row>
    <row r="774889" spans="47:47">
      <c r="AU774889" s="31"/>
    </row>
    <row r="774921" spans="47:47">
      <c r="AU774921" s="31"/>
    </row>
    <row r="774953" spans="47:47">
      <c r="AU774953" s="31"/>
    </row>
    <row r="774985" spans="47:47">
      <c r="AU774985" s="31"/>
    </row>
    <row r="775017" spans="47:47">
      <c r="AU775017" s="31"/>
    </row>
    <row r="775049" spans="47:47">
      <c r="AU775049" s="31"/>
    </row>
    <row r="775081" spans="47:47">
      <c r="AU775081" s="31"/>
    </row>
    <row r="775113" spans="47:47">
      <c r="AU775113" s="31"/>
    </row>
    <row r="775145" spans="47:47">
      <c r="AU775145" s="31"/>
    </row>
    <row r="775177" spans="47:47">
      <c r="AU775177" s="31"/>
    </row>
    <row r="775209" spans="47:47">
      <c r="AU775209" s="31"/>
    </row>
    <row r="775241" spans="47:47">
      <c r="AU775241" s="31"/>
    </row>
    <row r="775273" spans="47:47">
      <c r="AU775273" s="31"/>
    </row>
    <row r="775305" spans="47:47">
      <c r="AU775305" s="31"/>
    </row>
    <row r="775337" spans="47:47">
      <c r="AU775337" s="31"/>
    </row>
    <row r="775369" spans="47:47">
      <c r="AU775369" s="31"/>
    </row>
    <row r="775401" spans="47:47">
      <c r="AU775401" s="31"/>
    </row>
    <row r="775433" spans="47:47">
      <c r="AU775433" s="31"/>
    </row>
    <row r="775465" spans="47:47">
      <c r="AU775465" s="31"/>
    </row>
    <row r="775497" spans="47:47">
      <c r="AU775497" s="31"/>
    </row>
    <row r="775529" spans="47:47">
      <c r="AU775529" s="31"/>
    </row>
    <row r="775561" spans="47:47">
      <c r="AU775561" s="31"/>
    </row>
    <row r="775593" spans="47:47">
      <c r="AU775593" s="31"/>
    </row>
    <row r="775625" spans="47:47">
      <c r="AU775625" s="31"/>
    </row>
    <row r="775657" spans="47:47">
      <c r="AU775657" s="31"/>
    </row>
    <row r="775689" spans="47:47">
      <c r="AU775689" s="31"/>
    </row>
    <row r="775721" spans="47:47">
      <c r="AU775721" s="31"/>
    </row>
    <row r="775753" spans="47:47">
      <c r="AU775753" s="31"/>
    </row>
    <row r="775785" spans="47:47">
      <c r="AU775785" s="31"/>
    </row>
    <row r="775817" spans="47:47">
      <c r="AU775817" s="31"/>
    </row>
    <row r="775849" spans="47:47">
      <c r="AU775849" s="31"/>
    </row>
    <row r="775881" spans="47:47">
      <c r="AU775881" s="31"/>
    </row>
    <row r="775913" spans="47:47">
      <c r="AU775913" s="31"/>
    </row>
    <row r="775945" spans="47:47">
      <c r="AU775945" s="31"/>
    </row>
    <row r="775977" spans="47:47">
      <c r="AU775977" s="31"/>
    </row>
    <row r="776009" spans="47:47">
      <c r="AU776009" s="31"/>
    </row>
    <row r="776041" spans="47:47">
      <c r="AU776041" s="31"/>
    </row>
    <row r="776073" spans="47:47">
      <c r="AU776073" s="31"/>
    </row>
    <row r="776105" spans="47:47">
      <c r="AU776105" s="31"/>
    </row>
    <row r="776137" spans="47:47">
      <c r="AU776137" s="31"/>
    </row>
    <row r="776169" spans="47:47">
      <c r="AU776169" s="31"/>
    </row>
    <row r="776201" spans="47:47">
      <c r="AU776201" s="31"/>
    </row>
    <row r="776233" spans="47:47">
      <c r="AU776233" s="31"/>
    </row>
    <row r="776265" spans="47:47">
      <c r="AU776265" s="31"/>
    </row>
    <row r="776297" spans="47:47">
      <c r="AU776297" s="31"/>
    </row>
    <row r="776329" spans="47:47">
      <c r="AU776329" s="31"/>
    </row>
    <row r="776361" spans="47:47">
      <c r="AU776361" s="31"/>
    </row>
    <row r="776393" spans="47:47">
      <c r="AU776393" s="31"/>
    </row>
    <row r="776425" spans="47:47">
      <c r="AU776425" s="31"/>
    </row>
    <row r="776457" spans="47:47">
      <c r="AU776457" s="31"/>
    </row>
    <row r="776489" spans="47:47">
      <c r="AU776489" s="31"/>
    </row>
    <row r="776521" spans="47:47">
      <c r="AU776521" s="31"/>
    </row>
    <row r="776553" spans="47:47">
      <c r="AU776553" s="31"/>
    </row>
    <row r="776585" spans="47:47">
      <c r="AU776585" s="31"/>
    </row>
    <row r="776617" spans="47:47">
      <c r="AU776617" s="31"/>
    </row>
    <row r="776649" spans="47:47">
      <c r="AU776649" s="31"/>
    </row>
    <row r="776681" spans="47:47">
      <c r="AU776681" s="31"/>
    </row>
    <row r="776713" spans="47:47">
      <c r="AU776713" s="31"/>
    </row>
    <row r="776745" spans="47:47">
      <c r="AU776745" s="31"/>
    </row>
    <row r="776777" spans="47:47">
      <c r="AU776777" s="31"/>
    </row>
    <row r="776809" spans="47:47">
      <c r="AU776809" s="31"/>
    </row>
    <row r="776841" spans="47:47">
      <c r="AU776841" s="31"/>
    </row>
    <row r="776873" spans="47:47">
      <c r="AU776873" s="31"/>
    </row>
    <row r="776905" spans="47:47">
      <c r="AU776905" s="31"/>
    </row>
    <row r="776937" spans="47:47">
      <c r="AU776937" s="31"/>
    </row>
    <row r="776969" spans="47:47">
      <c r="AU776969" s="31"/>
    </row>
    <row r="777001" spans="47:47">
      <c r="AU777001" s="31"/>
    </row>
    <row r="777033" spans="47:47">
      <c r="AU777033" s="31"/>
    </row>
    <row r="777065" spans="47:47">
      <c r="AU777065" s="31"/>
    </row>
    <row r="777097" spans="47:47">
      <c r="AU777097" s="31"/>
    </row>
    <row r="777129" spans="47:47">
      <c r="AU777129" s="31"/>
    </row>
    <row r="777161" spans="47:47">
      <c r="AU777161" s="31"/>
    </row>
    <row r="777193" spans="47:47">
      <c r="AU777193" s="31"/>
    </row>
    <row r="777225" spans="47:47">
      <c r="AU777225" s="31"/>
    </row>
    <row r="777257" spans="47:47">
      <c r="AU777257" s="31"/>
    </row>
    <row r="777289" spans="47:47">
      <c r="AU777289" s="31"/>
    </row>
    <row r="777321" spans="47:47">
      <c r="AU777321" s="31"/>
    </row>
    <row r="777353" spans="47:47">
      <c r="AU777353" s="31"/>
    </row>
    <row r="777385" spans="47:47">
      <c r="AU777385" s="31"/>
    </row>
    <row r="777417" spans="47:47">
      <c r="AU777417" s="31"/>
    </row>
    <row r="777449" spans="47:47">
      <c r="AU777449" s="31"/>
    </row>
    <row r="777481" spans="47:47">
      <c r="AU777481" s="31"/>
    </row>
    <row r="777513" spans="47:47">
      <c r="AU777513" s="31"/>
    </row>
    <row r="777545" spans="47:47">
      <c r="AU777545" s="31"/>
    </row>
    <row r="777577" spans="47:47">
      <c r="AU777577" s="31"/>
    </row>
    <row r="777609" spans="47:47">
      <c r="AU777609" s="31"/>
    </row>
    <row r="777641" spans="47:47">
      <c r="AU777641" s="31"/>
    </row>
    <row r="777673" spans="47:47">
      <c r="AU777673" s="31"/>
    </row>
    <row r="777705" spans="47:47">
      <c r="AU777705" s="31"/>
    </row>
    <row r="777737" spans="47:47">
      <c r="AU777737" s="31"/>
    </row>
    <row r="777769" spans="47:47">
      <c r="AU777769" s="31"/>
    </row>
    <row r="777801" spans="47:47">
      <c r="AU777801" s="31"/>
    </row>
    <row r="777833" spans="47:47">
      <c r="AU777833" s="31"/>
    </row>
    <row r="777865" spans="47:47">
      <c r="AU777865" s="31"/>
    </row>
    <row r="777897" spans="47:47">
      <c r="AU777897" s="31"/>
    </row>
    <row r="777929" spans="47:47">
      <c r="AU777929" s="31"/>
    </row>
    <row r="777961" spans="47:47">
      <c r="AU777961" s="31"/>
    </row>
    <row r="777993" spans="47:47">
      <c r="AU777993" s="31"/>
    </row>
    <row r="778025" spans="47:47">
      <c r="AU778025" s="31"/>
    </row>
    <row r="778057" spans="47:47">
      <c r="AU778057" s="31"/>
    </row>
    <row r="778089" spans="47:47">
      <c r="AU778089" s="31"/>
    </row>
    <row r="778121" spans="47:47">
      <c r="AU778121" s="31"/>
    </row>
    <row r="778153" spans="47:47">
      <c r="AU778153" s="31"/>
    </row>
    <row r="778185" spans="47:47">
      <c r="AU778185" s="31"/>
    </row>
    <row r="778217" spans="47:47">
      <c r="AU778217" s="31"/>
    </row>
    <row r="778249" spans="47:47">
      <c r="AU778249" s="31"/>
    </row>
    <row r="778281" spans="47:47">
      <c r="AU778281" s="31"/>
    </row>
    <row r="778313" spans="47:47">
      <c r="AU778313" s="31"/>
    </row>
    <row r="778345" spans="47:47">
      <c r="AU778345" s="31"/>
    </row>
    <row r="778377" spans="47:47">
      <c r="AU778377" s="31"/>
    </row>
    <row r="778409" spans="47:47">
      <c r="AU778409" s="31"/>
    </row>
    <row r="778441" spans="47:47">
      <c r="AU778441" s="31"/>
    </row>
    <row r="778473" spans="47:47">
      <c r="AU778473" s="31"/>
    </row>
    <row r="778505" spans="47:47">
      <c r="AU778505" s="31"/>
    </row>
    <row r="778537" spans="47:47">
      <c r="AU778537" s="31"/>
    </row>
    <row r="778569" spans="47:47">
      <c r="AU778569" s="31"/>
    </row>
    <row r="778601" spans="47:47">
      <c r="AU778601" s="31"/>
    </row>
    <row r="778633" spans="47:47">
      <c r="AU778633" s="31"/>
    </row>
    <row r="778665" spans="47:47">
      <c r="AU778665" s="31"/>
    </row>
    <row r="778697" spans="47:47">
      <c r="AU778697" s="31"/>
    </row>
    <row r="778729" spans="47:47">
      <c r="AU778729" s="31"/>
    </row>
    <row r="778761" spans="47:47">
      <c r="AU778761" s="31"/>
    </row>
    <row r="778793" spans="47:47">
      <c r="AU778793" s="31"/>
    </row>
    <row r="778825" spans="47:47">
      <c r="AU778825" s="31"/>
    </row>
    <row r="778857" spans="47:47">
      <c r="AU778857" s="31"/>
    </row>
    <row r="778889" spans="47:47">
      <c r="AU778889" s="31"/>
    </row>
    <row r="778921" spans="47:47">
      <c r="AU778921" s="31"/>
    </row>
    <row r="778953" spans="47:47">
      <c r="AU778953" s="31"/>
    </row>
    <row r="778985" spans="47:47">
      <c r="AU778985" s="31"/>
    </row>
    <row r="779017" spans="47:47">
      <c r="AU779017" s="31"/>
    </row>
    <row r="779049" spans="47:47">
      <c r="AU779049" s="31"/>
    </row>
    <row r="779081" spans="47:47">
      <c r="AU779081" s="31"/>
    </row>
    <row r="779113" spans="47:47">
      <c r="AU779113" s="31"/>
    </row>
    <row r="779145" spans="47:47">
      <c r="AU779145" s="31"/>
    </row>
    <row r="779177" spans="47:47">
      <c r="AU779177" s="31"/>
    </row>
    <row r="779209" spans="47:47">
      <c r="AU779209" s="31"/>
    </row>
    <row r="779241" spans="47:47">
      <c r="AU779241" s="31"/>
    </row>
    <row r="779273" spans="47:47">
      <c r="AU779273" s="31"/>
    </row>
    <row r="779305" spans="47:47">
      <c r="AU779305" s="31"/>
    </row>
    <row r="779337" spans="47:47">
      <c r="AU779337" s="31"/>
    </row>
    <row r="779369" spans="47:47">
      <c r="AU779369" s="31"/>
    </row>
    <row r="779401" spans="47:47">
      <c r="AU779401" s="31"/>
    </row>
    <row r="779433" spans="47:47">
      <c r="AU779433" s="31"/>
    </row>
    <row r="779465" spans="47:47">
      <c r="AU779465" s="31"/>
    </row>
    <row r="779497" spans="47:47">
      <c r="AU779497" s="31"/>
    </row>
    <row r="779529" spans="47:47">
      <c r="AU779529" s="31"/>
    </row>
    <row r="779561" spans="47:47">
      <c r="AU779561" s="31"/>
    </row>
    <row r="779593" spans="47:47">
      <c r="AU779593" s="31"/>
    </row>
    <row r="779625" spans="47:47">
      <c r="AU779625" s="31"/>
    </row>
    <row r="779657" spans="47:47">
      <c r="AU779657" s="31"/>
    </row>
    <row r="779689" spans="47:47">
      <c r="AU779689" s="31"/>
    </row>
    <row r="779721" spans="47:47">
      <c r="AU779721" s="31"/>
    </row>
    <row r="779753" spans="47:47">
      <c r="AU779753" s="31"/>
    </row>
    <row r="779785" spans="47:47">
      <c r="AU779785" s="31"/>
    </row>
    <row r="779817" spans="47:47">
      <c r="AU779817" s="31"/>
    </row>
    <row r="779849" spans="47:47">
      <c r="AU779849" s="31"/>
    </row>
    <row r="779881" spans="47:47">
      <c r="AU779881" s="31"/>
    </row>
    <row r="779913" spans="47:47">
      <c r="AU779913" s="31"/>
    </row>
    <row r="779945" spans="47:47">
      <c r="AU779945" s="31"/>
    </row>
    <row r="779977" spans="47:47">
      <c r="AU779977" s="31"/>
    </row>
    <row r="780009" spans="47:47">
      <c r="AU780009" s="31"/>
    </row>
    <row r="780041" spans="47:47">
      <c r="AU780041" s="31"/>
    </row>
    <row r="780073" spans="47:47">
      <c r="AU780073" s="31"/>
    </row>
    <row r="780105" spans="47:47">
      <c r="AU780105" s="31"/>
    </row>
    <row r="780137" spans="47:47">
      <c r="AU780137" s="31"/>
    </row>
    <row r="780169" spans="47:47">
      <c r="AU780169" s="31"/>
    </row>
    <row r="780201" spans="47:47">
      <c r="AU780201" s="31"/>
    </row>
    <row r="780233" spans="47:47">
      <c r="AU780233" s="31"/>
    </row>
    <row r="780265" spans="47:47">
      <c r="AU780265" s="31"/>
    </row>
    <row r="780297" spans="47:47">
      <c r="AU780297" s="31"/>
    </row>
    <row r="780329" spans="47:47">
      <c r="AU780329" s="31"/>
    </row>
    <row r="780361" spans="47:47">
      <c r="AU780361" s="31"/>
    </row>
    <row r="780393" spans="47:47">
      <c r="AU780393" s="31"/>
    </row>
    <row r="780425" spans="47:47">
      <c r="AU780425" s="31"/>
    </row>
    <row r="780457" spans="47:47">
      <c r="AU780457" s="31"/>
    </row>
    <row r="780489" spans="47:47">
      <c r="AU780489" s="31"/>
    </row>
    <row r="780521" spans="47:47">
      <c r="AU780521" s="31"/>
    </row>
    <row r="780553" spans="47:47">
      <c r="AU780553" s="31"/>
    </row>
    <row r="780585" spans="47:47">
      <c r="AU780585" s="31"/>
    </row>
    <row r="780617" spans="47:47">
      <c r="AU780617" s="31"/>
    </row>
    <row r="780649" spans="47:47">
      <c r="AU780649" s="31"/>
    </row>
    <row r="780681" spans="47:47">
      <c r="AU780681" s="31"/>
    </row>
    <row r="780713" spans="47:47">
      <c r="AU780713" s="31"/>
    </row>
    <row r="780745" spans="47:47">
      <c r="AU780745" s="31"/>
    </row>
    <row r="780777" spans="47:47">
      <c r="AU780777" s="31"/>
    </row>
    <row r="780809" spans="47:47">
      <c r="AU780809" s="31"/>
    </row>
    <row r="780841" spans="47:47">
      <c r="AU780841" s="31"/>
    </row>
    <row r="780873" spans="47:47">
      <c r="AU780873" s="31"/>
    </row>
    <row r="780905" spans="47:47">
      <c r="AU780905" s="31"/>
    </row>
    <row r="780937" spans="47:47">
      <c r="AU780937" s="31"/>
    </row>
    <row r="780969" spans="47:47">
      <c r="AU780969" s="31"/>
    </row>
    <row r="781001" spans="47:47">
      <c r="AU781001" s="31"/>
    </row>
    <row r="781033" spans="47:47">
      <c r="AU781033" s="31"/>
    </row>
    <row r="781065" spans="47:47">
      <c r="AU781065" s="31"/>
    </row>
    <row r="781097" spans="47:47">
      <c r="AU781097" s="31"/>
    </row>
    <row r="781129" spans="47:47">
      <c r="AU781129" s="31"/>
    </row>
    <row r="781161" spans="47:47">
      <c r="AU781161" s="31"/>
    </row>
    <row r="781193" spans="47:47">
      <c r="AU781193" s="31"/>
    </row>
    <row r="781225" spans="47:47">
      <c r="AU781225" s="31"/>
    </row>
    <row r="781257" spans="47:47">
      <c r="AU781257" s="31"/>
    </row>
    <row r="781289" spans="47:47">
      <c r="AU781289" s="31"/>
    </row>
    <row r="781321" spans="47:47">
      <c r="AU781321" s="31"/>
    </row>
    <row r="781353" spans="47:47">
      <c r="AU781353" s="31"/>
    </row>
    <row r="781385" spans="47:47">
      <c r="AU781385" s="31"/>
    </row>
    <row r="781417" spans="47:47">
      <c r="AU781417" s="31"/>
    </row>
    <row r="781449" spans="47:47">
      <c r="AU781449" s="31"/>
    </row>
    <row r="781481" spans="47:47">
      <c r="AU781481" s="31"/>
    </row>
    <row r="781513" spans="47:47">
      <c r="AU781513" s="31"/>
    </row>
    <row r="781545" spans="47:47">
      <c r="AU781545" s="31"/>
    </row>
    <row r="781577" spans="47:47">
      <c r="AU781577" s="31"/>
    </row>
    <row r="781609" spans="47:47">
      <c r="AU781609" s="31"/>
    </row>
    <row r="781641" spans="47:47">
      <c r="AU781641" s="31"/>
    </row>
    <row r="781673" spans="47:47">
      <c r="AU781673" s="31"/>
    </row>
    <row r="781705" spans="47:47">
      <c r="AU781705" s="31"/>
    </row>
    <row r="781737" spans="47:47">
      <c r="AU781737" s="31"/>
    </row>
    <row r="781769" spans="47:47">
      <c r="AU781769" s="31"/>
    </row>
    <row r="781801" spans="47:47">
      <c r="AU781801" s="31"/>
    </row>
    <row r="781833" spans="47:47">
      <c r="AU781833" s="31"/>
    </row>
    <row r="781865" spans="47:47">
      <c r="AU781865" s="31"/>
    </row>
    <row r="781897" spans="47:47">
      <c r="AU781897" s="31"/>
    </row>
    <row r="781929" spans="47:47">
      <c r="AU781929" s="31"/>
    </row>
    <row r="781961" spans="47:47">
      <c r="AU781961" s="31"/>
    </row>
    <row r="781993" spans="47:47">
      <c r="AU781993" s="31"/>
    </row>
    <row r="782025" spans="47:47">
      <c r="AU782025" s="31"/>
    </row>
    <row r="782057" spans="47:47">
      <c r="AU782057" s="31"/>
    </row>
    <row r="782089" spans="47:47">
      <c r="AU782089" s="31"/>
    </row>
    <row r="782121" spans="47:47">
      <c r="AU782121" s="31"/>
    </row>
    <row r="782153" spans="47:47">
      <c r="AU782153" s="31"/>
    </row>
    <row r="782185" spans="47:47">
      <c r="AU782185" s="31"/>
    </row>
    <row r="782217" spans="47:47">
      <c r="AU782217" s="31"/>
    </row>
    <row r="782249" spans="47:47">
      <c r="AU782249" s="31"/>
    </row>
    <row r="782281" spans="47:47">
      <c r="AU782281" s="31"/>
    </row>
    <row r="782313" spans="47:47">
      <c r="AU782313" s="31"/>
    </row>
    <row r="782345" spans="47:47">
      <c r="AU782345" s="31"/>
    </row>
    <row r="782377" spans="47:47">
      <c r="AU782377" s="31"/>
    </row>
    <row r="782409" spans="47:47">
      <c r="AU782409" s="31"/>
    </row>
    <row r="782441" spans="47:47">
      <c r="AU782441" s="31"/>
    </row>
    <row r="782473" spans="47:47">
      <c r="AU782473" s="31"/>
    </row>
    <row r="782505" spans="47:47">
      <c r="AU782505" s="31"/>
    </row>
    <row r="782537" spans="47:47">
      <c r="AU782537" s="31"/>
    </row>
    <row r="782569" spans="47:47">
      <c r="AU782569" s="31"/>
    </row>
    <row r="782601" spans="47:47">
      <c r="AU782601" s="31"/>
    </row>
    <row r="782633" spans="47:47">
      <c r="AU782633" s="31"/>
    </row>
    <row r="782665" spans="47:47">
      <c r="AU782665" s="31"/>
    </row>
    <row r="782697" spans="47:47">
      <c r="AU782697" s="31"/>
    </row>
    <row r="782729" spans="47:47">
      <c r="AU782729" s="31"/>
    </row>
    <row r="782761" spans="47:47">
      <c r="AU782761" s="31"/>
    </row>
    <row r="782793" spans="47:47">
      <c r="AU782793" s="31"/>
    </row>
    <row r="782825" spans="47:47">
      <c r="AU782825" s="31"/>
    </row>
    <row r="782857" spans="47:47">
      <c r="AU782857" s="31"/>
    </row>
    <row r="782889" spans="47:47">
      <c r="AU782889" s="31"/>
    </row>
    <row r="782921" spans="47:47">
      <c r="AU782921" s="31"/>
    </row>
    <row r="782953" spans="47:47">
      <c r="AU782953" s="31"/>
    </row>
    <row r="782985" spans="47:47">
      <c r="AU782985" s="31"/>
    </row>
    <row r="783017" spans="47:47">
      <c r="AU783017" s="31"/>
    </row>
    <row r="783049" spans="47:47">
      <c r="AU783049" s="31"/>
    </row>
    <row r="783081" spans="47:47">
      <c r="AU783081" s="31"/>
    </row>
    <row r="783113" spans="47:47">
      <c r="AU783113" s="31"/>
    </row>
    <row r="783145" spans="47:47">
      <c r="AU783145" s="31"/>
    </row>
    <row r="783177" spans="47:47">
      <c r="AU783177" s="31"/>
    </row>
    <row r="783209" spans="47:47">
      <c r="AU783209" s="31"/>
    </row>
    <row r="783241" spans="47:47">
      <c r="AU783241" s="31"/>
    </row>
    <row r="783273" spans="47:47">
      <c r="AU783273" s="31"/>
    </row>
    <row r="783305" spans="47:47">
      <c r="AU783305" s="31"/>
    </row>
    <row r="783337" spans="47:47">
      <c r="AU783337" s="31"/>
    </row>
    <row r="783369" spans="47:47">
      <c r="AU783369" s="31"/>
    </row>
    <row r="783401" spans="47:47">
      <c r="AU783401" s="31"/>
    </row>
    <row r="783433" spans="47:47">
      <c r="AU783433" s="31"/>
    </row>
    <row r="783465" spans="47:47">
      <c r="AU783465" s="31"/>
    </row>
    <row r="783497" spans="47:47">
      <c r="AU783497" s="31"/>
    </row>
    <row r="783529" spans="47:47">
      <c r="AU783529" s="31"/>
    </row>
    <row r="783561" spans="47:47">
      <c r="AU783561" s="31"/>
    </row>
    <row r="783593" spans="47:47">
      <c r="AU783593" s="31"/>
    </row>
    <row r="783625" spans="47:47">
      <c r="AU783625" s="31"/>
    </row>
    <row r="783657" spans="47:47">
      <c r="AU783657" s="31"/>
    </row>
    <row r="783689" spans="47:47">
      <c r="AU783689" s="31"/>
    </row>
    <row r="783721" spans="47:47">
      <c r="AU783721" s="31"/>
    </row>
    <row r="783753" spans="47:47">
      <c r="AU783753" s="31"/>
    </row>
    <row r="783785" spans="47:47">
      <c r="AU783785" s="31"/>
    </row>
    <row r="783817" spans="47:47">
      <c r="AU783817" s="31"/>
    </row>
    <row r="783849" spans="47:47">
      <c r="AU783849" s="31"/>
    </row>
    <row r="783881" spans="47:47">
      <c r="AU783881" s="31"/>
    </row>
    <row r="783913" spans="47:47">
      <c r="AU783913" s="31"/>
    </row>
    <row r="783945" spans="47:47">
      <c r="AU783945" s="31"/>
    </row>
    <row r="783977" spans="47:47">
      <c r="AU783977" s="31"/>
    </row>
    <row r="784009" spans="47:47">
      <c r="AU784009" s="31"/>
    </row>
    <row r="784041" spans="47:47">
      <c r="AU784041" s="31"/>
    </row>
    <row r="784073" spans="47:47">
      <c r="AU784073" s="31"/>
    </row>
    <row r="784105" spans="47:47">
      <c r="AU784105" s="31"/>
    </row>
    <row r="784137" spans="47:47">
      <c r="AU784137" s="31"/>
    </row>
    <row r="784169" spans="47:47">
      <c r="AU784169" s="31"/>
    </row>
    <row r="784201" spans="47:47">
      <c r="AU784201" s="31"/>
    </row>
    <row r="784233" spans="47:47">
      <c r="AU784233" s="31"/>
    </row>
    <row r="784265" spans="47:47">
      <c r="AU784265" s="31"/>
    </row>
    <row r="784297" spans="47:47">
      <c r="AU784297" s="31"/>
    </row>
    <row r="784329" spans="47:47">
      <c r="AU784329" s="31"/>
    </row>
    <row r="784361" spans="47:47">
      <c r="AU784361" s="31"/>
    </row>
    <row r="784393" spans="47:47">
      <c r="AU784393" s="31"/>
    </row>
    <row r="784425" spans="47:47">
      <c r="AU784425" s="31"/>
    </row>
    <row r="784457" spans="47:47">
      <c r="AU784457" s="31"/>
    </row>
    <row r="784489" spans="47:47">
      <c r="AU784489" s="31"/>
    </row>
    <row r="784521" spans="47:47">
      <c r="AU784521" s="31"/>
    </row>
    <row r="784553" spans="47:47">
      <c r="AU784553" s="31"/>
    </row>
    <row r="784585" spans="47:47">
      <c r="AU784585" s="31"/>
    </row>
    <row r="784617" spans="47:47">
      <c r="AU784617" s="31"/>
    </row>
    <row r="784649" spans="47:47">
      <c r="AU784649" s="31"/>
    </row>
    <row r="784681" spans="47:47">
      <c r="AU784681" s="31"/>
    </row>
    <row r="784713" spans="47:47">
      <c r="AU784713" s="31"/>
    </row>
    <row r="784745" spans="47:47">
      <c r="AU784745" s="31"/>
    </row>
    <row r="784777" spans="47:47">
      <c r="AU784777" s="31"/>
    </row>
    <row r="784809" spans="47:47">
      <c r="AU784809" s="31"/>
    </row>
    <row r="784841" spans="47:47">
      <c r="AU784841" s="31"/>
    </row>
    <row r="784873" spans="47:47">
      <c r="AU784873" s="31"/>
    </row>
    <row r="784905" spans="47:47">
      <c r="AU784905" s="31"/>
    </row>
    <row r="784937" spans="47:47">
      <c r="AU784937" s="31"/>
    </row>
    <row r="784969" spans="47:47">
      <c r="AU784969" s="31"/>
    </row>
    <row r="785001" spans="47:47">
      <c r="AU785001" s="31"/>
    </row>
    <row r="785033" spans="47:47">
      <c r="AU785033" s="31"/>
    </row>
    <row r="785065" spans="47:47">
      <c r="AU785065" s="31"/>
    </row>
    <row r="785097" spans="47:47">
      <c r="AU785097" s="31"/>
    </row>
    <row r="785129" spans="47:47">
      <c r="AU785129" s="31"/>
    </row>
    <row r="785161" spans="47:47">
      <c r="AU785161" s="31"/>
    </row>
    <row r="785193" spans="47:47">
      <c r="AU785193" s="31"/>
    </row>
    <row r="785225" spans="47:47">
      <c r="AU785225" s="31"/>
    </row>
    <row r="785257" spans="47:47">
      <c r="AU785257" s="31"/>
    </row>
    <row r="785289" spans="47:47">
      <c r="AU785289" s="31"/>
    </row>
    <row r="785321" spans="47:47">
      <c r="AU785321" s="31"/>
    </row>
    <row r="785353" spans="47:47">
      <c r="AU785353" s="31"/>
    </row>
    <row r="785385" spans="47:47">
      <c r="AU785385" s="31"/>
    </row>
    <row r="785417" spans="47:47">
      <c r="AU785417" s="31"/>
    </row>
    <row r="785449" spans="47:47">
      <c r="AU785449" s="31"/>
    </row>
    <row r="785481" spans="47:47">
      <c r="AU785481" s="31"/>
    </row>
    <row r="785513" spans="47:47">
      <c r="AU785513" s="31"/>
    </row>
    <row r="785545" spans="47:47">
      <c r="AU785545" s="31"/>
    </row>
    <row r="785577" spans="47:47">
      <c r="AU785577" s="31"/>
    </row>
    <row r="785609" spans="47:47">
      <c r="AU785609" s="31"/>
    </row>
    <row r="785641" spans="47:47">
      <c r="AU785641" s="31"/>
    </row>
    <row r="785673" spans="47:47">
      <c r="AU785673" s="31"/>
    </row>
    <row r="785705" spans="47:47">
      <c r="AU785705" s="31"/>
    </row>
    <row r="785737" spans="47:47">
      <c r="AU785737" s="31"/>
    </row>
    <row r="785769" spans="47:47">
      <c r="AU785769" s="31"/>
    </row>
    <row r="785801" spans="47:47">
      <c r="AU785801" s="31"/>
    </row>
    <row r="785833" spans="47:47">
      <c r="AU785833" s="31"/>
    </row>
    <row r="785865" spans="47:47">
      <c r="AU785865" s="31"/>
    </row>
    <row r="785897" spans="47:47">
      <c r="AU785897" s="31"/>
    </row>
    <row r="785929" spans="47:47">
      <c r="AU785929" s="31"/>
    </row>
    <row r="785961" spans="47:47">
      <c r="AU785961" s="31"/>
    </row>
    <row r="785993" spans="47:47">
      <c r="AU785993" s="31"/>
    </row>
    <row r="786025" spans="47:47">
      <c r="AU786025" s="31"/>
    </row>
    <row r="786057" spans="47:47">
      <c r="AU786057" s="31"/>
    </row>
    <row r="786089" spans="47:47">
      <c r="AU786089" s="31"/>
    </row>
    <row r="786121" spans="47:47">
      <c r="AU786121" s="31"/>
    </row>
    <row r="786153" spans="47:47">
      <c r="AU786153" s="31"/>
    </row>
    <row r="786185" spans="47:47">
      <c r="AU786185" s="31"/>
    </row>
    <row r="786217" spans="47:47">
      <c r="AU786217" s="31"/>
    </row>
    <row r="786249" spans="47:47">
      <c r="AU786249" s="31"/>
    </row>
    <row r="786281" spans="47:47">
      <c r="AU786281" s="31"/>
    </row>
    <row r="786313" spans="47:47">
      <c r="AU786313" s="31"/>
    </row>
    <row r="786345" spans="47:47">
      <c r="AU786345" s="31"/>
    </row>
    <row r="786377" spans="47:47">
      <c r="AU786377" s="31"/>
    </row>
    <row r="786409" spans="47:47">
      <c r="AU786409" s="31"/>
    </row>
    <row r="786441" spans="47:47">
      <c r="AU786441" s="31"/>
    </row>
    <row r="786473" spans="47:47">
      <c r="AU786473" s="31"/>
    </row>
    <row r="786505" spans="47:47">
      <c r="AU786505" s="31"/>
    </row>
    <row r="786537" spans="47:47">
      <c r="AU786537" s="31"/>
    </row>
    <row r="786569" spans="47:47">
      <c r="AU786569" s="31"/>
    </row>
    <row r="786601" spans="47:47">
      <c r="AU786601" s="31"/>
    </row>
    <row r="786633" spans="47:47">
      <c r="AU786633" s="31"/>
    </row>
    <row r="786665" spans="47:47">
      <c r="AU786665" s="31"/>
    </row>
    <row r="786697" spans="47:47">
      <c r="AU786697" s="31"/>
    </row>
    <row r="786729" spans="47:47">
      <c r="AU786729" s="31"/>
    </row>
    <row r="786761" spans="47:47">
      <c r="AU786761" s="31"/>
    </row>
    <row r="786793" spans="47:47">
      <c r="AU786793" s="31"/>
    </row>
    <row r="786825" spans="47:47">
      <c r="AU786825" s="31"/>
    </row>
    <row r="786857" spans="47:47">
      <c r="AU786857" s="31"/>
    </row>
    <row r="786889" spans="47:47">
      <c r="AU786889" s="31"/>
    </row>
    <row r="786921" spans="47:47">
      <c r="AU786921" s="31"/>
    </row>
    <row r="786953" spans="47:47">
      <c r="AU786953" s="31"/>
    </row>
    <row r="786985" spans="47:47">
      <c r="AU786985" s="31"/>
    </row>
    <row r="787017" spans="47:47">
      <c r="AU787017" s="31"/>
    </row>
    <row r="787049" spans="47:47">
      <c r="AU787049" s="31"/>
    </row>
    <row r="787081" spans="47:47">
      <c r="AU787081" s="31"/>
    </row>
    <row r="787113" spans="47:47">
      <c r="AU787113" s="31"/>
    </row>
    <row r="787145" spans="47:47">
      <c r="AU787145" s="31"/>
    </row>
    <row r="787177" spans="47:47">
      <c r="AU787177" s="31"/>
    </row>
    <row r="787209" spans="47:47">
      <c r="AU787209" s="31"/>
    </row>
    <row r="787241" spans="47:47">
      <c r="AU787241" s="31"/>
    </row>
    <row r="787273" spans="47:47">
      <c r="AU787273" s="31"/>
    </row>
    <row r="787305" spans="47:47">
      <c r="AU787305" s="31"/>
    </row>
    <row r="787337" spans="47:47">
      <c r="AU787337" s="31"/>
    </row>
    <row r="787369" spans="47:47">
      <c r="AU787369" s="31"/>
    </row>
    <row r="787401" spans="47:47">
      <c r="AU787401" s="31"/>
    </row>
    <row r="787433" spans="47:47">
      <c r="AU787433" s="31"/>
    </row>
    <row r="787465" spans="47:47">
      <c r="AU787465" s="31"/>
    </row>
    <row r="787497" spans="47:47">
      <c r="AU787497" s="31"/>
    </row>
    <row r="787529" spans="47:47">
      <c r="AU787529" s="31"/>
    </row>
    <row r="787561" spans="47:47">
      <c r="AU787561" s="31"/>
    </row>
    <row r="787593" spans="47:47">
      <c r="AU787593" s="31"/>
    </row>
    <row r="787625" spans="47:47">
      <c r="AU787625" s="31"/>
    </row>
    <row r="787657" spans="47:47">
      <c r="AU787657" s="31"/>
    </row>
    <row r="787689" spans="47:47">
      <c r="AU787689" s="31"/>
    </row>
    <row r="787721" spans="47:47">
      <c r="AU787721" s="31"/>
    </row>
    <row r="787753" spans="47:47">
      <c r="AU787753" s="31"/>
    </row>
    <row r="787785" spans="47:47">
      <c r="AU787785" s="31"/>
    </row>
    <row r="787817" spans="47:47">
      <c r="AU787817" s="31"/>
    </row>
    <row r="787849" spans="47:47">
      <c r="AU787849" s="31"/>
    </row>
    <row r="787881" spans="47:47">
      <c r="AU787881" s="31"/>
    </row>
    <row r="787913" spans="47:47">
      <c r="AU787913" s="31"/>
    </row>
    <row r="787945" spans="47:47">
      <c r="AU787945" s="31"/>
    </row>
    <row r="787977" spans="47:47">
      <c r="AU787977" s="31"/>
    </row>
    <row r="788009" spans="47:47">
      <c r="AU788009" s="31"/>
    </row>
    <row r="788041" spans="47:47">
      <c r="AU788041" s="31"/>
    </row>
    <row r="788073" spans="47:47">
      <c r="AU788073" s="31"/>
    </row>
    <row r="788105" spans="47:47">
      <c r="AU788105" s="31"/>
    </row>
    <row r="788137" spans="47:47">
      <c r="AU788137" s="31"/>
    </row>
    <row r="788169" spans="47:47">
      <c r="AU788169" s="31"/>
    </row>
    <row r="788201" spans="47:47">
      <c r="AU788201" s="31"/>
    </row>
    <row r="788233" spans="47:47">
      <c r="AU788233" s="31"/>
    </row>
    <row r="788265" spans="47:47">
      <c r="AU788265" s="31"/>
    </row>
    <row r="788297" spans="47:47">
      <c r="AU788297" s="31"/>
    </row>
    <row r="788329" spans="47:47">
      <c r="AU788329" s="31"/>
    </row>
    <row r="788361" spans="47:47">
      <c r="AU788361" s="31"/>
    </row>
    <row r="788393" spans="47:47">
      <c r="AU788393" s="31"/>
    </row>
    <row r="788425" spans="47:47">
      <c r="AU788425" s="31"/>
    </row>
    <row r="788457" spans="47:47">
      <c r="AU788457" s="31"/>
    </row>
    <row r="788489" spans="47:47">
      <c r="AU788489" s="31"/>
    </row>
    <row r="788521" spans="47:47">
      <c r="AU788521" s="31"/>
    </row>
    <row r="788553" spans="47:47">
      <c r="AU788553" s="31"/>
    </row>
    <row r="788585" spans="47:47">
      <c r="AU788585" s="31"/>
    </row>
    <row r="788617" spans="47:47">
      <c r="AU788617" s="31"/>
    </row>
    <row r="788649" spans="47:47">
      <c r="AU788649" s="31"/>
    </row>
    <row r="788681" spans="47:47">
      <c r="AU788681" s="31"/>
    </row>
    <row r="788713" spans="47:47">
      <c r="AU788713" s="31"/>
    </row>
    <row r="788745" spans="47:47">
      <c r="AU788745" s="31"/>
    </row>
    <row r="788777" spans="47:47">
      <c r="AU788777" s="31"/>
    </row>
    <row r="788809" spans="47:47">
      <c r="AU788809" s="31"/>
    </row>
    <row r="788841" spans="47:47">
      <c r="AU788841" s="31"/>
    </row>
    <row r="788873" spans="47:47">
      <c r="AU788873" s="31"/>
    </row>
    <row r="788905" spans="47:47">
      <c r="AU788905" s="31"/>
    </row>
    <row r="788937" spans="47:47">
      <c r="AU788937" s="31"/>
    </row>
    <row r="788969" spans="47:47">
      <c r="AU788969" s="31"/>
    </row>
    <row r="789001" spans="47:47">
      <c r="AU789001" s="31"/>
    </row>
    <row r="789033" spans="47:47">
      <c r="AU789033" s="31"/>
    </row>
    <row r="789065" spans="47:47">
      <c r="AU789065" s="31"/>
    </row>
    <row r="789097" spans="47:47">
      <c r="AU789097" s="31"/>
    </row>
    <row r="789129" spans="47:47">
      <c r="AU789129" s="31"/>
    </row>
    <row r="789161" spans="47:47">
      <c r="AU789161" s="31"/>
    </row>
    <row r="789193" spans="47:47">
      <c r="AU789193" s="31"/>
    </row>
    <row r="789225" spans="47:47">
      <c r="AU789225" s="31"/>
    </row>
    <row r="789257" spans="47:47">
      <c r="AU789257" s="31"/>
    </row>
    <row r="789289" spans="47:47">
      <c r="AU789289" s="31"/>
    </row>
    <row r="789321" spans="47:47">
      <c r="AU789321" s="31"/>
    </row>
    <row r="789353" spans="47:47">
      <c r="AU789353" s="31"/>
    </row>
    <row r="789385" spans="47:47">
      <c r="AU789385" s="31"/>
    </row>
    <row r="789417" spans="47:47">
      <c r="AU789417" s="31"/>
    </row>
    <row r="789449" spans="47:47">
      <c r="AU789449" s="31"/>
    </row>
    <row r="789481" spans="47:47">
      <c r="AU789481" s="31"/>
    </row>
    <row r="789513" spans="47:47">
      <c r="AU789513" s="31"/>
    </row>
    <row r="789545" spans="47:47">
      <c r="AU789545" s="31"/>
    </row>
    <row r="789577" spans="47:47">
      <c r="AU789577" s="31"/>
    </row>
    <row r="789609" spans="47:47">
      <c r="AU789609" s="31"/>
    </row>
    <row r="789641" spans="47:47">
      <c r="AU789641" s="31"/>
    </row>
    <row r="789673" spans="47:47">
      <c r="AU789673" s="31"/>
    </row>
    <row r="789705" spans="47:47">
      <c r="AU789705" s="31"/>
    </row>
    <row r="789737" spans="47:47">
      <c r="AU789737" s="31"/>
    </row>
    <row r="789769" spans="47:47">
      <c r="AU789769" s="31"/>
    </row>
    <row r="789801" spans="47:47">
      <c r="AU789801" s="31"/>
    </row>
    <row r="789833" spans="47:47">
      <c r="AU789833" s="31"/>
    </row>
    <row r="789865" spans="47:47">
      <c r="AU789865" s="31"/>
    </row>
    <row r="789897" spans="47:47">
      <c r="AU789897" s="31"/>
    </row>
    <row r="789929" spans="47:47">
      <c r="AU789929" s="31"/>
    </row>
    <row r="789961" spans="47:47">
      <c r="AU789961" s="31"/>
    </row>
    <row r="789993" spans="47:47">
      <c r="AU789993" s="31"/>
    </row>
    <row r="790025" spans="47:47">
      <c r="AU790025" s="31"/>
    </row>
    <row r="790057" spans="47:47">
      <c r="AU790057" s="31"/>
    </row>
    <row r="790089" spans="47:47">
      <c r="AU790089" s="31"/>
    </row>
    <row r="790121" spans="47:47">
      <c r="AU790121" s="31"/>
    </row>
    <row r="790153" spans="47:47">
      <c r="AU790153" s="31"/>
    </row>
    <row r="790185" spans="47:47">
      <c r="AU790185" s="31"/>
    </row>
    <row r="790217" spans="47:47">
      <c r="AU790217" s="31"/>
    </row>
    <row r="790249" spans="47:47">
      <c r="AU790249" s="31"/>
    </row>
    <row r="790281" spans="47:47">
      <c r="AU790281" s="31"/>
    </row>
    <row r="790313" spans="47:47">
      <c r="AU790313" s="31"/>
    </row>
    <row r="790345" spans="47:47">
      <c r="AU790345" s="31"/>
    </row>
    <row r="790377" spans="47:47">
      <c r="AU790377" s="31"/>
    </row>
    <row r="790409" spans="47:47">
      <c r="AU790409" s="31"/>
    </row>
    <row r="790441" spans="47:47">
      <c r="AU790441" s="31"/>
    </row>
    <row r="790473" spans="47:47">
      <c r="AU790473" s="31"/>
    </row>
    <row r="790505" spans="47:47">
      <c r="AU790505" s="31"/>
    </row>
    <row r="790537" spans="47:47">
      <c r="AU790537" s="31"/>
    </row>
    <row r="790569" spans="47:47">
      <c r="AU790569" s="31"/>
    </row>
    <row r="790601" spans="47:47">
      <c r="AU790601" s="31"/>
    </row>
    <row r="790633" spans="47:47">
      <c r="AU790633" s="31"/>
    </row>
    <row r="790665" spans="47:47">
      <c r="AU790665" s="31"/>
    </row>
    <row r="790697" spans="47:47">
      <c r="AU790697" s="31"/>
    </row>
    <row r="790729" spans="47:47">
      <c r="AU790729" s="31"/>
    </row>
    <row r="790761" spans="47:47">
      <c r="AU790761" s="31"/>
    </row>
    <row r="790793" spans="47:47">
      <c r="AU790793" s="31"/>
    </row>
    <row r="790825" spans="47:47">
      <c r="AU790825" s="31"/>
    </row>
    <row r="790857" spans="47:47">
      <c r="AU790857" s="31"/>
    </row>
    <row r="790889" spans="47:47">
      <c r="AU790889" s="31"/>
    </row>
    <row r="790921" spans="47:47">
      <c r="AU790921" s="31"/>
    </row>
    <row r="790953" spans="47:47">
      <c r="AU790953" s="31"/>
    </row>
    <row r="790985" spans="47:47">
      <c r="AU790985" s="31"/>
    </row>
    <row r="791017" spans="47:47">
      <c r="AU791017" s="31"/>
    </row>
    <row r="791049" spans="47:47">
      <c r="AU791049" s="31"/>
    </row>
    <row r="791081" spans="47:47">
      <c r="AU791081" s="31"/>
    </row>
    <row r="791113" spans="47:47">
      <c r="AU791113" s="31"/>
    </row>
    <row r="791145" spans="47:47">
      <c r="AU791145" s="31"/>
    </row>
    <row r="791177" spans="47:47">
      <c r="AU791177" s="31"/>
    </row>
    <row r="791209" spans="47:47">
      <c r="AU791209" s="31"/>
    </row>
    <row r="791241" spans="47:47">
      <c r="AU791241" s="31"/>
    </row>
    <row r="791273" spans="47:47">
      <c r="AU791273" s="31"/>
    </row>
    <row r="791305" spans="47:47">
      <c r="AU791305" s="31"/>
    </row>
    <row r="791337" spans="47:47">
      <c r="AU791337" s="31"/>
    </row>
    <row r="791369" spans="47:47">
      <c r="AU791369" s="31"/>
    </row>
    <row r="791401" spans="47:47">
      <c r="AU791401" s="31"/>
    </row>
    <row r="791433" spans="47:47">
      <c r="AU791433" s="31"/>
    </row>
    <row r="791465" spans="47:47">
      <c r="AU791465" s="31"/>
    </row>
    <row r="791497" spans="47:47">
      <c r="AU791497" s="31"/>
    </row>
    <row r="791529" spans="47:47">
      <c r="AU791529" s="31"/>
    </row>
    <row r="791561" spans="47:47">
      <c r="AU791561" s="31"/>
    </row>
    <row r="791593" spans="47:47">
      <c r="AU791593" s="31"/>
    </row>
    <row r="791625" spans="47:47">
      <c r="AU791625" s="31"/>
    </row>
    <row r="791657" spans="47:47">
      <c r="AU791657" s="31"/>
    </row>
    <row r="791689" spans="47:47">
      <c r="AU791689" s="31"/>
    </row>
    <row r="791721" spans="47:47">
      <c r="AU791721" s="31"/>
    </row>
    <row r="791753" spans="47:47">
      <c r="AU791753" s="31"/>
    </row>
    <row r="791785" spans="47:47">
      <c r="AU791785" s="31"/>
    </row>
    <row r="791817" spans="47:47">
      <c r="AU791817" s="31"/>
    </row>
    <row r="791849" spans="47:47">
      <c r="AU791849" s="31"/>
    </row>
    <row r="791881" spans="47:47">
      <c r="AU791881" s="31"/>
    </row>
    <row r="791913" spans="47:47">
      <c r="AU791913" s="31"/>
    </row>
    <row r="791945" spans="47:47">
      <c r="AU791945" s="31"/>
    </row>
    <row r="791977" spans="47:47">
      <c r="AU791977" s="31"/>
    </row>
    <row r="792009" spans="47:47">
      <c r="AU792009" s="31"/>
    </row>
    <row r="792041" spans="47:47">
      <c r="AU792041" s="31"/>
    </row>
    <row r="792073" spans="47:47">
      <c r="AU792073" s="31"/>
    </row>
    <row r="792105" spans="47:47">
      <c r="AU792105" s="31"/>
    </row>
    <row r="792137" spans="47:47">
      <c r="AU792137" s="31"/>
    </row>
    <row r="792169" spans="47:47">
      <c r="AU792169" s="31"/>
    </row>
    <row r="792201" spans="47:47">
      <c r="AU792201" s="31"/>
    </row>
    <row r="792233" spans="47:47">
      <c r="AU792233" s="31"/>
    </row>
    <row r="792265" spans="47:47">
      <c r="AU792265" s="31"/>
    </row>
    <row r="792297" spans="47:47">
      <c r="AU792297" s="31"/>
    </row>
    <row r="792329" spans="47:47">
      <c r="AU792329" s="31"/>
    </row>
    <row r="792361" spans="47:47">
      <c r="AU792361" s="31"/>
    </row>
    <row r="792393" spans="47:47">
      <c r="AU792393" s="31"/>
    </row>
    <row r="792425" spans="47:47">
      <c r="AU792425" s="31"/>
    </row>
    <row r="792457" spans="47:47">
      <c r="AU792457" s="31"/>
    </row>
    <row r="792489" spans="47:47">
      <c r="AU792489" s="31"/>
    </row>
    <row r="792521" spans="47:47">
      <c r="AU792521" s="31"/>
    </row>
    <row r="792553" spans="47:47">
      <c r="AU792553" s="31"/>
    </row>
    <row r="792585" spans="47:47">
      <c r="AU792585" s="31"/>
    </row>
    <row r="792617" spans="47:47">
      <c r="AU792617" s="31"/>
    </row>
    <row r="792649" spans="47:47">
      <c r="AU792649" s="31"/>
    </row>
    <row r="792681" spans="47:47">
      <c r="AU792681" s="31"/>
    </row>
    <row r="792713" spans="47:47">
      <c r="AU792713" s="31"/>
    </row>
    <row r="792745" spans="47:47">
      <c r="AU792745" s="31"/>
    </row>
    <row r="792777" spans="47:47">
      <c r="AU792777" s="31"/>
    </row>
    <row r="792809" spans="47:47">
      <c r="AU792809" s="31"/>
    </row>
    <row r="792841" spans="47:47">
      <c r="AU792841" s="31"/>
    </row>
    <row r="792873" spans="47:47">
      <c r="AU792873" s="31"/>
    </row>
    <row r="792905" spans="47:47">
      <c r="AU792905" s="31"/>
    </row>
    <row r="792937" spans="47:47">
      <c r="AU792937" s="31"/>
    </row>
    <row r="792969" spans="47:47">
      <c r="AU792969" s="31"/>
    </row>
    <row r="793001" spans="47:47">
      <c r="AU793001" s="31"/>
    </row>
    <row r="793033" spans="47:47">
      <c r="AU793033" s="31"/>
    </row>
    <row r="793065" spans="47:47">
      <c r="AU793065" s="31"/>
    </row>
    <row r="793097" spans="47:47">
      <c r="AU793097" s="31"/>
    </row>
    <row r="793129" spans="47:47">
      <c r="AU793129" s="31"/>
    </row>
    <row r="793161" spans="47:47">
      <c r="AU793161" s="31"/>
    </row>
    <row r="793193" spans="47:47">
      <c r="AU793193" s="31"/>
    </row>
    <row r="793225" spans="47:47">
      <c r="AU793225" s="31"/>
    </row>
    <row r="793257" spans="47:47">
      <c r="AU793257" s="31"/>
    </row>
    <row r="793289" spans="47:47">
      <c r="AU793289" s="31"/>
    </row>
    <row r="793321" spans="47:47">
      <c r="AU793321" s="31"/>
    </row>
    <row r="793353" spans="47:47">
      <c r="AU793353" s="31"/>
    </row>
    <row r="793385" spans="47:47">
      <c r="AU793385" s="31"/>
    </row>
    <row r="793417" spans="47:47">
      <c r="AU793417" s="31"/>
    </row>
    <row r="793449" spans="47:47">
      <c r="AU793449" s="31"/>
    </row>
    <row r="793481" spans="47:47">
      <c r="AU793481" s="31"/>
    </row>
    <row r="793513" spans="47:47">
      <c r="AU793513" s="31"/>
    </row>
    <row r="793545" spans="47:47">
      <c r="AU793545" s="31"/>
    </row>
    <row r="793577" spans="47:47">
      <c r="AU793577" s="31"/>
    </row>
    <row r="793609" spans="47:47">
      <c r="AU793609" s="31"/>
    </row>
    <row r="793641" spans="47:47">
      <c r="AU793641" s="31"/>
    </row>
    <row r="793673" spans="47:47">
      <c r="AU793673" s="31"/>
    </row>
    <row r="793705" spans="47:47">
      <c r="AU793705" s="31"/>
    </row>
    <row r="793737" spans="47:47">
      <c r="AU793737" s="31"/>
    </row>
    <row r="793769" spans="47:47">
      <c r="AU793769" s="31"/>
    </row>
    <row r="793801" spans="47:47">
      <c r="AU793801" s="31"/>
    </row>
    <row r="793833" spans="47:47">
      <c r="AU793833" s="31"/>
    </row>
    <row r="793865" spans="47:47">
      <c r="AU793865" s="31"/>
    </row>
    <row r="793897" spans="47:47">
      <c r="AU793897" s="31"/>
    </row>
    <row r="793929" spans="47:47">
      <c r="AU793929" s="31"/>
    </row>
    <row r="793961" spans="47:47">
      <c r="AU793961" s="31"/>
    </row>
    <row r="793993" spans="47:47">
      <c r="AU793993" s="31"/>
    </row>
    <row r="794025" spans="47:47">
      <c r="AU794025" s="31"/>
    </row>
    <row r="794057" spans="47:47">
      <c r="AU794057" s="31"/>
    </row>
    <row r="794089" spans="47:47">
      <c r="AU794089" s="31"/>
    </row>
    <row r="794121" spans="47:47">
      <c r="AU794121" s="31"/>
    </row>
    <row r="794153" spans="47:47">
      <c r="AU794153" s="31"/>
    </row>
    <row r="794185" spans="47:47">
      <c r="AU794185" s="31"/>
    </row>
    <row r="794217" spans="47:47">
      <c r="AU794217" s="31"/>
    </row>
    <row r="794249" spans="47:47">
      <c r="AU794249" s="31"/>
    </row>
    <row r="794281" spans="47:47">
      <c r="AU794281" s="31"/>
    </row>
    <row r="794313" spans="47:47">
      <c r="AU794313" s="31"/>
    </row>
    <row r="794345" spans="47:47">
      <c r="AU794345" s="31"/>
    </row>
    <row r="794377" spans="47:47">
      <c r="AU794377" s="31"/>
    </row>
    <row r="794409" spans="47:47">
      <c r="AU794409" s="31"/>
    </row>
    <row r="794441" spans="47:47">
      <c r="AU794441" s="31"/>
    </row>
    <row r="794473" spans="47:47">
      <c r="AU794473" s="31"/>
    </row>
    <row r="794505" spans="47:47">
      <c r="AU794505" s="31"/>
    </row>
    <row r="794537" spans="47:47">
      <c r="AU794537" s="31"/>
    </row>
    <row r="794569" spans="47:47">
      <c r="AU794569" s="31"/>
    </row>
    <row r="794601" spans="47:47">
      <c r="AU794601" s="31"/>
    </row>
    <row r="794633" spans="47:47">
      <c r="AU794633" s="31"/>
    </row>
    <row r="794665" spans="47:47">
      <c r="AU794665" s="31"/>
    </row>
    <row r="794697" spans="47:47">
      <c r="AU794697" s="31"/>
    </row>
    <row r="794729" spans="47:47">
      <c r="AU794729" s="31"/>
    </row>
    <row r="794761" spans="47:47">
      <c r="AU794761" s="31"/>
    </row>
    <row r="794793" spans="47:47">
      <c r="AU794793" s="31"/>
    </row>
    <row r="794825" spans="47:47">
      <c r="AU794825" s="31"/>
    </row>
    <row r="794857" spans="47:47">
      <c r="AU794857" s="31"/>
    </row>
    <row r="794889" spans="47:47">
      <c r="AU794889" s="31"/>
    </row>
    <row r="794921" spans="47:47">
      <c r="AU794921" s="31"/>
    </row>
    <row r="794953" spans="47:47">
      <c r="AU794953" s="31"/>
    </row>
    <row r="794985" spans="47:47">
      <c r="AU794985" s="31"/>
    </row>
    <row r="795017" spans="47:47">
      <c r="AU795017" s="31"/>
    </row>
    <row r="795049" spans="47:47">
      <c r="AU795049" s="31"/>
    </row>
    <row r="795081" spans="47:47">
      <c r="AU795081" s="31"/>
    </row>
    <row r="795113" spans="47:47">
      <c r="AU795113" s="31"/>
    </row>
    <row r="795145" spans="47:47">
      <c r="AU795145" s="31"/>
    </row>
    <row r="795177" spans="47:47">
      <c r="AU795177" s="31"/>
    </row>
    <row r="795209" spans="47:47">
      <c r="AU795209" s="31"/>
    </row>
    <row r="795241" spans="47:47">
      <c r="AU795241" s="31"/>
    </row>
    <row r="795273" spans="47:47">
      <c r="AU795273" s="31"/>
    </row>
    <row r="795305" spans="47:47">
      <c r="AU795305" s="31"/>
    </row>
    <row r="795337" spans="47:47">
      <c r="AU795337" s="31"/>
    </row>
    <row r="795369" spans="47:47">
      <c r="AU795369" s="31"/>
    </row>
    <row r="795401" spans="47:47">
      <c r="AU795401" s="31"/>
    </row>
    <row r="795433" spans="47:47">
      <c r="AU795433" s="31"/>
    </row>
    <row r="795465" spans="47:47">
      <c r="AU795465" s="31"/>
    </row>
    <row r="795497" spans="47:47">
      <c r="AU795497" s="31"/>
    </row>
    <row r="795529" spans="47:47">
      <c r="AU795529" s="31"/>
    </row>
    <row r="795561" spans="47:47">
      <c r="AU795561" s="31"/>
    </row>
    <row r="795593" spans="47:47">
      <c r="AU795593" s="31"/>
    </row>
    <row r="795625" spans="47:47">
      <c r="AU795625" s="31"/>
    </row>
    <row r="795657" spans="47:47">
      <c r="AU795657" s="31"/>
    </row>
    <row r="795689" spans="47:47">
      <c r="AU795689" s="31"/>
    </row>
    <row r="795721" spans="47:47">
      <c r="AU795721" s="31"/>
    </row>
    <row r="795753" spans="47:47">
      <c r="AU795753" s="31"/>
    </row>
    <row r="795785" spans="47:47">
      <c r="AU795785" s="31"/>
    </row>
    <row r="795817" spans="47:47">
      <c r="AU795817" s="31"/>
    </row>
    <row r="795849" spans="47:47">
      <c r="AU795849" s="31"/>
    </row>
    <row r="795881" spans="47:47">
      <c r="AU795881" s="31"/>
    </row>
    <row r="795913" spans="47:47">
      <c r="AU795913" s="31"/>
    </row>
    <row r="795945" spans="47:47">
      <c r="AU795945" s="31"/>
    </row>
    <row r="795977" spans="47:47">
      <c r="AU795977" s="31"/>
    </row>
    <row r="796009" spans="47:47">
      <c r="AU796009" s="31"/>
    </row>
    <row r="796041" spans="47:47">
      <c r="AU796041" s="31"/>
    </row>
    <row r="796073" spans="47:47">
      <c r="AU796073" s="31"/>
    </row>
    <row r="796105" spans="47:47">
      <c r="AU796105" s="31"/>
    </row>
    <row r="796137" spans="47:47">
      <c r="AU796137" s="31"/>
    </row>
    <row r="796169" spans="47:47">
      <c r="AU796169" s="31"/>
    </row>
    <row r="796201" spans="47:47">
      <c r="AU796201" s="31"/>
    </row>
    <row r="796233" spans="47:47">
      <c r="AU796233" s="31"/>
    </row>
    <row r="796265" spans="47:47">
      <c r="AU796265" s="31"/>
    </row>
    <row r="796297" spans="47:47">
      <c r="AU796297" s="31"/>
    </row>
    <row r="796329" spans="47:47">
      <c r="AU796329" s="31"/>
    </row>
    <row r="796361" spans="47:47">
      <c r="AU796361" s="31"/>
    </row>
    <row r="796393" spans="47:47">
      <c r="AU796393" s="31"/>
    </row>
    <row r="796425" spans="47:47">
      <c r="AU796425" s="31"/>
    </row>
    <row r="796457" spans="47:47">
      <c r="AU796457" s="31"/>
    </row>
    <row r="796489" spans="47:47">
      <c r="AU796489" s="31"/>
    </row>
    <row r="796521" spans="47:47">
      <c r="AU796521" s="31"/>
    </row>
    <row r="796553" spans="47:47">
      <c r="AU796553" s="31"/>
    </row>
    <row r="796585" spans="47:47">
      <c r="AU796585" s="31"/>
    </row>
    <row r="796617" spans="47:47">
      <c r="AU796617" s="31"/>
    </row>
    <row r="796649" spans="47:47">
      <c r="AU796649" s="31"/>
    </row>
    <row r="796681" spans="47:47">
      <c r="AU796681" s="31"/>
    </row>
    <row r="796713" spans="47:47">
      <c r="AU796713" s="31"/>
    </row>
    <row r="796745" spans="47:47">
      <c r="AU796745" s="31"/>
    </row>
    <row r="796777" spans="47:47">
      <c r="AU796777" s="31"/>
    </row>
    <row r="796809" spans="47:47">
      <c r="AU796809" s="31"/>
    </row>
    <row r="796841" spans="47:47">
      <c r="AU796841" s="31"/>
    </row>
    <row r="796873" spans="47:47">
      <c r="AU796873" s="31"/>
    </row>
    <row r="796905" spans="47:47">
      <c r="AU796905" s="31"/>
    </row>
    <row r="796937" spans="47:47">
      <c r="AU796937" s="31"/>
    </row>
    <row r="796969" spans="47:47">
      <c r="AU796969" s="31"/>
    </row>
    <row r="797001" spans="47:47">
      <c r="AU797001" s="31"/>
    </row>
    <row r="797033" spans="47:47">
      <c r="AU797033" s="31"/>
    </row>
    <row r="797065" spans="47:47">
      <c r="AU797065" s="31"/>
    </row>
    <row r="797097" spans="47:47">
      <c r="AU797097" s="31"/>
    </row>
    <row r="797129" spans="47:47">
      <c r="AU797129" s="31"/>
    </row>
    <row r="797161" spans="47:47">
      <c r="AU797161" s="31"/>
    </row>
    <row r="797193" spans="47:47">
      <c r="AU797193" s="31"/>
    </row>
    <row r="797225" spans="47:47">
      <c r="AU797225" s="31"/>
    </row>
    <row r="797257" spans="47:47">
      <c r="AU797257" s="31"/>
    </row>
    <row r="797289" spans="47:47">
      <c r="AU797289" s="31"/>
    </row>
    <row r="797321" spans="47:47">
      <c r="AU797321" s="31"/>
    </row>
    <row r="797353" spans="47:47">
      <c r="AU797353" s="31"/>
    </row>
    <row r="797385" spans="47:47">
      <c r="AU797385" s="31"/>
    </row>
    <row r="797417" spans="47:47">
      <c r="AU797417" s="31"/>
    </row>
    <row r="797449" spans="47:47">
      <c r="AU797449" s="31"/>
    </row>
    <row r="797481" spans="47:47">
      <c r="AU797481" s="31"/>
    </row>
    <row r="797513" spans="47:47">
      <c r="AU797513" s="31"/>
    </row>
    <row r="797545" spans="47:47">
      <c r="AU797545" s="31"/>
    </row>
    <row r="797577" spans="47:47">
      <c r="AU797577" s="31"/>
    </row>
    <row r="797609" spans="47:47">
      <c r="AU797609" s="31"/>
    </row>
    <row r="797641" spans="47:47">
      <c r="AU797641" s="31"/>
    </row>
    <row r="797673" spans="47:47">
      <c r="AU797673" s="31"/>
    </row>
    <row r="797705" spans="47:47">
      <c r="AU797705" s="31"/>
    </row>
    <row r="797737" spans="47:47">
      <c r="AU797737" s="31"/>
    </row>
    <row r="797769" spans="47:47">
      <c r="AU797769" s="31"/>
    </row>
    <row r="797801" spans="47:47">
      <c r="AU797801" s="31"/>
    </row>
    <row r="797833" spans="47:47">
      <c r="AU797833" s="31"/>
    </row>
    <row r="797865" spans="47:47">
      <c r="AU797865" s="31"/>
    </row>
    <row r="797897" spans="47:47">
      <c r="AU797897" s="31"/>
    </row>
    <row r="797929" spans="47:47">
      <c r="AU797929" s="31"/>
    </row>
    <row r="797961" spans="47:47">
      <c r="AU797961" s="31"/>
    </row>
    <row r="797993" spans="47:47">
      <c r="AU797993" s="31"/>
    </row>
    <row r="798025" spans="47:47">
      <c r="AU798025" s="31"/>
    </row>
    <row r="798057" spans="47:47">
      <c r="AU798057" s="31"/>
    </row>
    <row r="798089" spans="47:47">
      <c r="AU798089" s="31"/>
    </row>
    <row r="798121" spans="47:47">
      <c r="AU798121" s="31"/>
    </row>
    <row r="798153" spans="47:47">
      <c r="AU798153" s="31"/>
    </row>
    <row r="798185" spans="47:47">
      <c r="AU798185" s="31"/>
    </row>
    <row r="798217" spans="47:47">
      <c r="AU798217" s="31"/>
    </row>
    <row r="798249" spans="47:47">
      <c r="AU798249" s="31"/>
    </row>
    <row r="798281" spans="47:47">
      <c r="AU798281" s="31"/>
    </row>
    <row r="798313" spans="47:47">
      <c r="AU798313" s="31"/>
    </row>
    <row r="798345" spans="47:47">
      <c r="AU798345" s="31"/>
    </row>
    <row r="798377" spans="47:47">
      <c r="AU798377" s="31"/>
    </row>
    <row r="798409" spans="47:47">
      <c r="AU798409" s="31"/>
    </row>
    <row r="798441" spans="47:47">
      <c r="AU798441" s="31"/>
    </row>
    <row r="798473" spans="47:47">
      <c r="AU798473" s="31"/>
    </row>
    <row r="798505" spans="47:47">
      <c r="AU798505" s="31"/>
    </row>
    <row r="798537" spans="47:47">
      <c r="AU798537" s="31"/>
    </row>
    <row r="798569" spans="47:47">
      <c r="AU798569" s="31"/>
    </row>
    <row r="798601" spans="47:47">
      <c r="AU798601" s="31"/>
    </row>
    <row r="798633" spans="47:47">
      <c r="AU798633" s="31"/>
    </row>
    <row r="798665" spans="47:47">
      <c r="AU798665" s="31"/>
    </row>
    <row r="798697" spans="47:47">
      <c r="AU798697" s="31"/>
    </row>
    <row r="798729" spans="47:47">
      <c r="AU798729" s="31"/>
    </row>
    <row r="798761" spans="47:47">
      <c r="AU798761" s="31"/>
    </row>
    <row r="798793" spans="47:47">
      <c r="AU798793" s="31"/>
    </row>
    <row r="798825" spans="47:47">
      <c r="AU798825" s="31"/>
    </row>
    <row r="798857" spans="47:47">
      <c r="AU798857" s="31"/>
    </row>
    <row r="798889" spans="47:47">
      <c r="AU798889" s="31"/>
    </row>
    <row r="798921" spans="47:47">
      <c r="AU798921" s="31"/>
    </row>
    <row r="798953" spans="47:47">
      <c r="AU798953" s="31"/>
    </row>
    <row r="798985" spans="47:47">
      <c r="AU798985" s="31"/>
    </row>
    <row r="799017" spans="47:47">
      <c r="AU799017" s="31"/>
    </row>
    <row r="799049" spans="47:47">
      <c r="AU799049" s="31"/>
    </row>
    <row r="799081" spans="47:47">
      <c r="AU799081" s="31"/>
    </row>
    <row r="799113" spans="47:47">
      <c r="AU799113" s="31"/>
    </row>
    <row r="799145" spans="47:47">
      <c r="AU799145" s="31"/>
    </row>
    <row r="799177" spans="47:47">
      <c r="AU799177" s="31"/>
    </row>
    <row r="799209" spans="47:47">
      <c r="AU799209" s="31"/>
    </row>
    <row r="799241" spans="47:47">
      <c r="AU799241" s="31"/>
    </row>
    <row r="799273" spans="47:47">
      <c r="AU799273" s="31"/>
    </row>
    <row r="799305" spans="47:47">
      <c r="AU799305" s="31"/>
    </row>
    <row r="799337" spans="47:47">
      <c r="AU799337" s="31"/>
    </row>
    <row r="799369" spans="47:47">
      <c r="AU799369" s="31"/>
    </row>
    <row r="799401" spans="47:47">
      <c r="AU799401" s="31"/>
    </row>
    <row r="799433" spans="47:47">
      <c r="AU799433" s="31"/>
    </row>
    <row r="799465" spans="47:47">
      <c r="AU799465" s="31"/>
    </row>
    <row r="799497" spans="47:47">
      <c r="AU799497" s="31"/>
    </row>
    <row r="799529" spans="47:47">
      <c r="AU799529" s="31"/>
    </row>
    <row r="799561" spans="47:47">
      <c r="AU799561" s="31"/>
    </row>
    <row r="799593" spans="47:47">
      <c r="AU799593" s="31"/>
    </row>
    <row r="799625" spans="47:47">
      <c r="AU799625" s="31"/>
    </row>
    <row r="799657" spans="47:47">
      <c r="AU799657" s="31"/>
    </row>
    <row r="799689" spans="47:47">
      <c r="AU799689" s="31"/>
    </row>
    <row r="799721" spans="47:47">
      <c r="AU799721" s="31"/>
    </row>
    <row r="799753" spans="47:47">
      <c r="AU799753" s="31"/>
    </row>
    <row r="799785" spans="47:47">
      <c r="AU799785" s="31"/>
    </row>
    <row r="799817" spans="47:47">
      <c r="AU799817" s="31"/>
    </row>
    <row r="799849" spans="47:47">
      <c r="AU799849" s="31"/>
    </row>
    <row r="799881" spans="47:47">
      <c r="AU799881" s="31"/>
    </row>
    <row r="799913" spans="47:47">
      <c r="AU799913" s="31"/>
    </row>
    <row r="799945" spans="47:47">
      <c r="AU799945" s="31"/>
    </row>
    <row r="799977" spans="47:47">
      <c r="AU799977" s="31"/>
    </row>
    <row r="800009" spans="47:47">
      <c r="AU800009" s="31"/>
    </row>
    <row r="800041" spans="47:47">
      <c r="AU800041" s="31"/>
    </row>
    <row r="800073" spans="47:47">
      <c r="AU800073" s="31"/>
    </row>
    <row r="800105" spans="47:47">
      <c r="AU800105" s="31"/>
    </row>
    <row r="800137" spans="47:47">
      <c r="AU800137" s="31"/>
    </row>
    <row r="800169" spans="47:47">
      <c r="AU800169" s="31"/>
    </row>
    <row r="800201" spans="47:47">
      <c r="AU800201" s="31"/>
    </row>
    <row r="800233" spans="47:47">
      <c r="AU800233" s="31"/>
    </row>
    <row r="800265" spans="47:47">
      <c r="AU800265" s="31"/>
    </row>
    <row r="800297" spans="47:47">
      <c r="AU800297" s="31"/>
    </row>
    <row r="800329" spans="47:47">
      <c r="AU800329" s="31"/>
    </row>
    <row r="800361" spans="47:47">
      <c r="AU800361" s="31"/>
    </row>
    <row r="800393" spans="47:47">
      <c r="AU800393" s="31"/>
    </row>
    <row r="800425" spans="47:47">
      <c r="AU800425" s="31"/>
    </row>
    <row r="800457" spans="47:47">
      <c r="AU800457" s="31"/>
    </row>
    <row r="800489" spans="47:47">
      <c r="AU800489" s="31"/>
    </row>
    <row r="800521" spans="47:47">
      <c r="AU800521" s="31"/>
    </row>
    <row r="800553" spans="47:47">
      <c r="AU800553" s="31"/>
    </row>
    <row r="800585" spans="47:47">
      <c r="AU800585" s="31"/>
    </row>
    <row r="800617" spans="47:47">
      <c r="AU800617" s="31"/>
    </row>
    <row r="800649" spans="47:47">
      <c r="AU800649" s="31"/>
    </row>
    <row r="800681" spans="47:47">
      <c r="AU800681" s="31"/>
    </row>
    <row r="800713" spans="47:47">
      <c r="AU800713" s="31"/>
    </row>
    <row r="800745" spans="47:47">
      <c r="AU800745" s="31"/>
    </row>
    <row r="800777" spans="47:47">
      <c r="AU800777" s="31"/>
    </row>
    <row r="800809" spans="47:47">
      <c r="AU800809" s="31"/>
    </row>
    <row r="800841" spans="47:47">
      <c r="AU800841" s="31"/>
    </row>
    <row r="800873" spans="47:47">
      <c r="AU800873" s="31"/>
    </row>
    <row r="800905" spans="47:47">
      <c r="AU800905" s="31"/>
    </row>
    <row r="800937" spans="47:47">
      <c r="AU800937" s="31"/>
    </row>
    <row r="800969" spans="47:47">
      <c r="AU800969" s="31"/>
    </row>
    <row r="801001" spans="47:47">
      <c r="AU801001" s="31"/>
    </row>
    <row r="801033" spans="47:47">
      <c r="AU801033" s="31"/>
    </row>
    <row r="801065" spans="47:47">
      <c r="AU801065" s="31"/>
    </row>
    <row r="801097" spans="47:47">
      <c r="AU801097" s="31"/>
    </row>
    <row r="801129" spans="47:47">
      <c r="AU801129" s="31"/>
    </row>
    <row r="801161" spans="47:47">
      <c r="AU801161" s="31"/>
    </row>
    <row r="801193" spans="47:47">
      <c r="AU801193" s="31"/>
    </row>
    <row r="801225" spans="47:47">
      <c r="AU801225" s="31"/>
    </row>
    <row r="801257" spans="47:47">
      <c r="AU801257" s="31"/>
    </row>
    <row r="801289" spans="47:47">
      <c r="AU801289" s="31"/>
    </row>
    <row r="801321" spans="47:47">
      <c r="AU801321" s="31"/>
    </row>
    <row r="801353" spans="47:47">
      <c r="AU801353" s="31"/>
    </row>
    <row r="801385" spans="47:47">
      <c r="AU801385" s="31"/>
    </row>
    <row r="801417" spans="47:47">
      <c r="AU801417" s="31"/>
    </row>
    <row r="801449" spans="47:47">
      <c r="AU801449" s="31"/>
    </row>
    <row r="801481" spans="47:47">
      <c r="AU801481" s="31"/>
    </row>
    <row r="801513" spans="47:47">
      <c r="AU801513" s="31"/>
    </row>
    <row r="801545" spans="47:47">
      <c r="AU801545" s="31"/>
    </row>
    <row r="801577" spans="47:47">
      <c r="AU801577" s="31"/>
    </row>
    <row r="801609" spans="47:47">
      <c r="AU801609" s="31"/>
    </row>
    <row r="801641" spans="47:47">
      <c r="AU801641" s="31"/>
    </row>
    <row r="801673" spans="47:47">
      <c r="AU801673" s="31"/>
    </row>
    <row r="801705" spans="47:47">
      <c r="AU801705" s="31"/>
    </row>
    <row r="801737" spans="47:47">
      <c r="AU801737" s="31"/>
    </row>
    <row r="801769" spans="47:47">
      <c r="AU801769" s="31"/>
    </row>
    <row r="801801" spans="47:47">
      <c r="AU801801" s="31"/>
    </row>
    <row r="801833" spans="47:47">
      <c r="AU801833" s="31"/>
    </row>
    <row r="801865" spans="47:47">
      <c r="AU801865" s="31"/>
    </row>
    <row r="801897" spans="47:47">
      <c r="AU801897" s="31"/>
    </row>
    <row r="801929" spans="47:47">
      <c r="AU801929" s="31"/>
    </row>
    <row r="801961" spans="47:47">
      <c r="AU801961" s="31"/>
    </row>
    <row r="801993" spans="47:47">
      <c r="AU801993" s="31"/>
    </row>
    <row r="802025" spans="47:47">
      <c r="AU802025" s="31"/>
    </row>
    <row r="802057" spans="47:47">
      <c r="AU802057" s="31"/>
    </row>
    <row r="802089" spans="47:47">
      <c r="AU802089" s="31"/>
    </row>
    <row r="802121" spans="47:47">
      <c r="AU802121" s="31"/>
    </row>
    <row r="802153" spans="47:47">
      <c r="AU802153" s="31"/>
    </row>
    <row r="802185" spans="47:47">
      <c r="AU802185" s="31"/>
    </row>
    <row r="802217" spans="47:47">
      <c r="AU802217" s="31"/>
    </row>
    <row r="802249" spans="47:47">
      <c r="AU802249" s="31"/>
    </row>
    <row r="802281" spans="47:47">
      <c r="AU802281" s="31"/>
    </row>
    <row r="802313" spans="47:47">
      <c r="AU802313" s="31"/>
    </row>
    <row r="802345" spans="47:47">
      <c r="AU802345" s="31"/>
    </row>
    <row r="802377" spans="47:47">
      <c r="AU802377" s="31"/>
    </row>
    <row r="802409" spans="47:47">
      <c r="AU802409" s="31"/>
    </row>
    <row r="802441" spans="47:47">
      <c r="AU802441" s="31"/>
    </row>
    <row r="802473" spans="47:47">
      <c r="AU802473" s="31"/>
    </row>
    <row r="802505" spans="47:47">
      <c r="AU802505" s="31"/>
    </row>
    <row r="802537" spans="47:47">
      <c r="AU802537" s="31"/>
    </row>
    <row r="802569" spans="47:47">
      <c r="AU802569" s="31"/>
    </row>
    <row r="802601" spans="47:47">
      <c r="AU802601" s="31"/>
    </row>
    <row r="802633" spans="47:47">
      <c r="AU802633" s="31"/>
    </row>
    <row r="802665" spans="47:47">
      <c r="AU802665" s="31"/>
    </row>
    <row r="802697" spans="47:47">
      <c r="AU802697" s="31"/>
    </row>
    <row r="802729" spans="47:47">
      <c r="AU802729" s="31"/>
    </row>
    <row r="802761" spans="47:47">
      <c r="AU802761" s="31"/>
    </row>
    <row r="802793" spans="47:47">
      <c r="AU802793" s="31"/>
    </row>
    <row r="802825" spans="47:47">
      <c r="AU802825" s="31"/>
    </row>
    <row r="802857" spans="47:47">
      <c r="AU802857" s="31"/>
    </row>
    <row r="802889" spans="47:47">
      <c r="AU802889" s="31"/>
    </row>
    <row r="802921" spans="47:47">
      <c r="AU802921" s="31"/>
    </row>
    <row r="802953" spans="47:47">
      <c r="AU802953" s="31"/>
    </row>
    <row r="802985" spans="47:47">
      <c r="AU802985" s="31"/>
    </row>
    <row r="803017" spans="47:47">
      <c r="AU803017" s="31"/>
    </row>
    <row r="803049" spans="47:47">
      <c r="AU803049" s="31"/>
    </row>
    <row r="803081" spans="47:47">
      <c r="AU803081" s="31"/>
    </row>
    <row r="803113" spans="47:47">
      <c r="AU803113" s="31"/>
    </row>
    <row r="803145" spans="47:47">
      <c r="AU803145" s="31"/>
    </row>
    <row r="803177" spans="47:47">
      <c r="AU803177" s="31"/>
    </row>
    <row r="803209" spans="47:47">
      <c r="AU803209" s="31"/>
    </row>
    <row r="803241" spans="47:47">
      <c r="AU803241" s="31"/>
    </row>
    <row r="803273" spans="47:47">
      <c r="AU803273" s="31"/>
    </row>
    <row r="803305" spans="47:47">
      <c r="AU803305" s="31"/>
    </row>
    <row r="803337" spans="47:47">
      <c r="AU803337" s="31"/>
    </row>
    <row r="803369" spans="47:47">
      <c r="AU803369" s="31"/>
    </row>
    <row r="803401" spans="47:47">
      <c r="AU803401" s="31"/>
    </row>
    <row r="803433" spans="47:47">
      <c r="AU803433" s="31"/>
    </row>
    <row r="803465" spans="47:47">
      <c r="AU803465" s="31"/>
    </row>
    <row r="803497" spans="47:47">
      <c r="AU803497" s="31"/>
    </row>
    <row r="803529" spans="47:47">
      <c r="AU803529" s="31"/>
    </row>
    <row r="803561" spans="47:47">
      <c r="AU803561" s="31"/>
    </row>
    <row r="803593" spans="47:47">
      <c r="AU803593" s="31"/>
    </row>
    <row r="803625" spans="47:47">
      <c r="AU803625" s="31"/>
    </row>
    <row r="803657" spans="47:47">
      <c r="AU803657" s="31"/>
    </row>
    <row r="803689" spans="47:47">
      <c r="AU803689" s="31"/>
    </row>
    <row r="803721" spans="47:47">
      <c r="AU803721" s="31"/>
    </row>
    <row r="803753" spans="47:47">
      <c r="AU803753" s="31"/>
    </row>
    <row r="803785" spans="47:47">
      <c r="AU803785" s="31"/>
    </row>
    <row r="803817" spans="47:47">
      <c r="AU803817" s="31"/>
    </row>
    <row r="803849" spans="47:47">
      <c r="AU803849" s="31"/>
    </row>
    <row r="803881" spans="47:47">
      <c r="AU803881" s="31"/>
    </row>
    <row r="803913" spans="47:47">
      <c r="AU803913" s="31"/>
    </row>
    <row r="803945" spans="47:47">
      <c r="AU803945" s="31"/>
    </row>
    <row r="803977" spans="47:47">
      <c r="AU803977" s="31"/>
    </row>
    <row r="804009" spans="47:47">
      <c r="AU804009" s="31"/>
    </row>
    <row r="804041" spans="47:47">
      <c r="AU804041" s="31"/>
    </row>
    <row r="804073" spans="47:47">
      <c r="AU804073" s="31"/>
    </row>
    <row r="804105" spans="47:47">
      <c r="AU804105" s="31"/>
    </row>
    <row r="804137" spans="47:47">
      <c r="AU804137" s="31"/>
    </row>
    <row r="804169" spans="47:47">
      <c r="AU804169" s="31"/>
    </row>
    <row r="804201" spans="47:47">
      <c r="AU804201" s="31"/>
    </row>
    <row r="804233" spans="47:47">
      <c r="AU804233" s="31"/>
    </row>
    <row r="804265" spans="47:47">
      <c r="AU804265" s="31"/>
    </row>
    <row r="804297" spans="47:47">
      <c r="AU804297" s="31"/>
    </row>
    <row r="804329" spans="47:47">
      <c r="AU804329" s="31"/>
    </row>
    <row r="804361" spans="47:47">
      <c r="AU804361" s="31"/>
    </row>
    <row r="804393" spans="47:47">
      <c r="AU804393" s="31"/>
    </row>
    <row r="804425" spans="47:47">
      <c r="AU804425" s="31"/>
    </row>
    <row r="804457" spans="47:47">
      <c r="AU804457" s="31"/>
    </row>
    <row r="804489" spans="47:47">
      <c r="AU804489" s="31"/>
    </row>
    <row r="804521" spans="47:47">
      <c r="AU804521" s="31"/>
    </row>
    <row r="804553" spans="47:47">
      <c r="AU804553" s="31"/>
    </row>
    <row r="804585" spans="47:47">
      <c r="AU804585" s="31"/>
    </row>
    <row r="804617" spans="47:47">
      <c r="AU804617" s="31"/>
    </row>
    <row r="804649" spans="47:47">
      <c r="AU804649" s="31"/>
    </row>
    <row r="804681" spans="47:47">
      <c r="AU804681" s="31"/>
    </row>
    <row r="804713" spans="47:47">
      <c r="AU804713" s="31"/>
    </row>
    <row r="804745" spans="47:47">
      <c r="AU804745" s="31"/>
    </row>
    <row r="804777" spans="47:47">
      <c r="AU804777" s="31"/>
    </row>
    <row r="804809" spans="47:47">
      <c r="AU804809" s="31"/>
    </row>
    <row r="804841" spans="47:47">
      <c r="AU804841" s="31"/>
    </row>
    <row r="804873" spans="47:47">
      <c r="AU804873" s="31"/>
    </row>
    <row r="804905" spans="47:47">
      <c r="AU804905" s="31"/>
    </row>
    <row r="804937" spans="47:47">
      <c r="AU804937" s="31"/>
    </row>
    <row r="804969" spans="47:47">
      <c r="AU804969" s="31"/>
    </row>
    <row r="805001" spans="47:47">
      <c r="AU805001" s="31"/>
    </row>
    <row r="805033" spans="47:47">
      <c r="AU805033" s="31"/>
    </row>
    <row r="805065" spans="47:47">
      <c r="AU805065" s="31"/>
    </row>
    <row r="805097" spans="47:47">
      <c r="AU805097" s="31"/>
    </row>
    <row r="805129" spans="47:47">
      <c r="AU805129" s="31"/>
    </row>
    <row r="805161" spans="47:47">
      <c r="AU805161" s="31"/>
    </row>
    <row r="805193" spans="47:47">
      <c r="AU805193" s="31"/>
    </row>
    <row r="805225" spans="47:47">
      <c r="AU805225" s="31"/>
    </row>
    <row r="805257" spans="47:47">
      <c r="AU805257" s="31"/>
    </row>
    <row r="805289" spans="47:47">
      <c r="AU805289" s="31"/>
    </row>
    <row r="805321" spans="47:47">
      <c r="AU805321" s="31"/>
    </row>
    <row r="805353" spans="47:47">
      <c r="AU805353" s="31"/>
    </row>
    <row r="805385" spans="47:47">
      <c r="AU805385" s="31"/>
    </row>
    <row r="805417" spans="47:47">
      <c r="AU805417" s="31"/>
    </row>
    <row r="805449" spans="47:47">
      <c r="AU805449" s="31"/>
    </row>
    <row r="805481" spans="47:47">
      <c r="AU805481" s="31"/>
    </row>
    <row r="805513" spans="47:47">
      <c r="AU805513" s="31"/>
    </row>
    <row r="805545" spans="47:47">
      <c r="AU805545" s="31"/>
    </row>
    <row r="805577" spans="47:47">
      <c r="AU805577" s="31"/>
    </row>
    <row r="805609" spans="47:47">
      <c r="AU805609" s="31"/>
    </row>
    <row r="805641" spans="47:47">
      <c r="AU805641" s="31"/>
    </row>
    <row r="805673" spans="47:47">
      <c r="AU805673" s="31"/>
    </row>
    <row r="805705" spans="47:47">
      <c r="AU805705" s="31"/>
    </row>
    <row r="805737" spans="47:47">
      <c r="AU805737" s="31"/>
    </row>
    <row r="805769" spans="47:47">
      <c r="AU805769" s="31"/>
    </row>
    <row r="805801" spans="47:47">
      <c r="AU805801" s="31"/>
    </row>
    <row r="805833" spans="47:47">
      <c r="AU805833" s="31"/>
    </row>
    <row r="805865" spans="47:47">
      <c r="AU805865" s="31"/>
    </row>
    <row r="805897" spans="47:47">
      <c r="AU805897" s="31"/>
    </row>
    <row r="805929" spans="47:47">
      <c r="AU805929" s="31"/>
    </row>
    <row r="805961" spans="47:47">
      <c r="AU805961" s="31"/>
    </row>
    <row r="805993" spans="47:47">
      <c r="AU805993" s="31"/>
    </row>
    <row r="806025" spans="47:47">
      <c r="AU806025" s="31"/>
    </row>
    <row r="806057" spans="47:47">
      <c r="AU806057" s="31"/>
    </row>
    <row r="806089" spans="47:47">
      <c r="AU806089" s="31"/>
    </row>
    <row r="806121" spans="47:47">
      <c r="AU806121" s="31"/>
    </row>
    <row r="806153" spans="47:47">
      <c r="AU806153" s="31"/>
    </row>
    <row r="806185" spans="47:47">
      <c r="AU806185" s="31"/>
    </row>
    <row r="806217" spans="47:47">
      <c r="AU806217" s="31"/>
    </row>
    <row r="806249" spans="47:47">
      <c r="AU806249" s="31"/>
    </row>
    <row r="806281" spans="47:47">
      <c r="AU806281" s="31"/>
    </row>
    <row r="806313" spans="47:47">
      <c r="AU806313" s="31"/>
    </row>
    <row r="806345" spans="47:47">
      <c r="AU806345" s="31"/>
    </row>
    <row r="806377" spans="47:47">
      <c r="AU806377" s="31"/>
    </row>
    <row r="806409" spans="47:47">
      <c r="AU806409" s="31"/>
    </row>
    <row r="806441" spans="47:47">
      <c r="AU806441" s="31"/>
    </row>
    <row r="806473" spans="47:47">
      <c r="AU806473" s="31"/>
    </row>
    <row r="806505" spans="47:47">
      <c r="AU806505" s="31"/>
    </row>
    <row r="806537" spans="47:47">
      <c r="AU806537" s="31"/>
    </row>
    <row r="806569" spans="47:47">
      <c r="AU806569" s="31"/>
    </row>
    <row r="806601" spans="47:47">
      <c r="AU806601" s="31"/>
    </row>
    <row r="806633" spans="47:47">
      <c r="AU806633" s="31"/>
    </row>
    <row r="806665" spans="47:47">
      <c r="AU806665" s="31"/>
    </row>
    <row r="806697" spans="47:47">
      <c r="AU806697" s="31"/>
    </row>
    <row r="806729" spans="47:47">
      <c r="AU806729" s="31"/>
    </row>
    <row r="806761" spans="47:47">
      <c r="AU806761" s="31"/>
    </row>
    <row r="806793" spans="47:47">
      <c r="AU806793" s="31"/>
    </row>
    <row r="806825" spans="47:47">
      <c r="AU806825" s="31"/>
    </row>
    <row r="806857" spans="47:47">
      <c r="AU806857" s="31"/>
    </row>
    <row r="806889" spans="47:47">
      <c r="AU806889" s="31"/>
    </row>
    <row r="806921" spans="47:47">
      <c r="AU806921" s="31"/>
    </row>
    <row r="806953" spans="47:47">
      <c r="AU806953" s="31"/>
    </row>
    <row r="806985" spans="47:47">
      <c r="AU806985" s="31"/>
    </row>
    <row r="807017" spans="47:47">
      <c r="AU807017" s="31"/>
    </row>
    <row r="807049" spans="47:47">
      <c r="AU807049" s="31"/>
    </row>
    <row r="807081" spans="47:47">
      <c r="AU807081" s="31"/>
    </row>
    <row r="807113" spans="47:47">
      <c r="AU807113" s="31"/>
    </row>
    <row r="807145" spans="47:47">
      <c r="AU807145" s="31"/>
    </row>
    <row r="807177" spans="47:47">
      <c r="AU807177" s="31"/>
    </row>
    <row r="807209" spans="47:47">
      <c r="AU807209" s="31"/>
    </row>
    <row r="807241" spans="47:47">
      <c r="AU807241" s="31"/>
    </row>
    <row r="807273" spans="47:47">
      <c r="AU807273" s="31"/>
    </row>
    <row r="807305" spans="47:47">
      <c r="AU807305" s="31"/>
    </row>
    <row r="807337" spans="47:47">
      <c r="AU807337" s="31"/>
    </row>
    <row r="807369" spans="47:47">
      <c r="AU807369" s="31"/>
    </row>
    <row r="807401" spans="47:47">
      <c r="AU807401" s="31"/>
    </row>
    <row r="807433" spans="47:47">
      <c r="AU807433" s="31"/>
    </row>
    <row r="807465" spans="47:47">
      <c r="AU807465" s="31"/>
    </row>
    <row r="807497" spans="47:47">
      <c r="AU807497" s="31"/>
    </row>
    <row r="807529" spans="47:47">
      <c r="AU807529" s="31"/>
    </row>
    <row r="807561" spans="47:47">
      <c r="AU807561" s="31"/>
    </row>
    <row r="807593" spans="47:47">
      <c r="AU807593" s="31"/>
    </row>
    <row r="807625" spans="47:47">
      <c r="AU807625" s="31"/>
    </row>
    <row r="807657" spans="47:47">
      <c r="AU807657" s="31"/>
    </row>
    <row r="807689" spans="47:47">
      <c r="AU807689" s="31"/>
    </row>
    <row r="807721" spans="47:47">
      <c r="AU807721" s="31"/>
    </row>
    <row r="807753" spans="47:47">
      <c r="AU807753" s="31"/>
    </row>
    <row r="807785" spans="47:47">
      <c r="AU807785" s="31"/>
    </row>
    <row r="807817" spans="47:47">
      <c r="AU807817" s="31"/>
    </row>
    <row r="807849" spans="47:47">
      <c r="AU807849" s="31"/>
    </row>
    <row r="807881" spans="47:47">
      <c r="AU807881" s="31"/>
    </row>
    <row r="807913" spans="47:47">
      <c r="AU807913" s="31"/>
    </row>
    <row r="807945" spans="47:47">
      <c r="AU807945" s="31"/>
    </row>
    <row r="807977" spans="47:47">
      <c r="AU807977" s="31"/>
    </row>
    <row r="808009" spans="47:47">
      <c r="AU808009" s="31"/>
    </row>
    <row r="808041" spans="47:47">
      <c r="AU808041" s="31"/>
    </row>
    <row r="808073" spans="47:47">
      <c r="AU808073" s="31"/>
    </row>
    <row r="808105" spans="47:47">
      <c r="AU808105" s="31"/>
    </row>
    <row r="808137" spans="47:47">
      <c r="AU808137" s="31"/>
    </row>
    <row r="808169" spans="47:47">
      <c r="AU808169" s="31"/>
    </row>
    <row r="808201" spans="47:47">
      <c r="AU808201" s="31"/>
    </row>
    <row r="808233" spans="47:47">
      <c r="AU808233" s="31"/>
    </row>
    <row r="808265" spans="47:47">
      <c r="AU808265" s="31"/>
    </row>
    <row r="808297" spans="47:47">
      <c r="AU808297" s="31"/>
    </row>
    <row r="808329" spans="47:47">
      <c r="AU808329" s="31"/>
    </row>
    <row r="808361" spans="47:47">
      <c r="AU808361" s="31"/>
    </row>
    <row r="808393" spans="47:47">
      <c r="AU808393" s="31"/>
    </row>
    <row r="808425" spans="47:47">
      <c r="AU808425" s="31"/>
    </row>
    <row r="808457" spans="47:47">
      <c r="AU808457" s="31"/>
    </row>
    <row r="808489" spans="47:47">
      <c r="AU808489" s="31"/>
    </row>
    <row r="808521" spans="47:47">
      <c r="AU808521" s="31"/>
    </row>
    <row r="808553" spans="47:47">
      <c r="AU808553" s="31"/>
    </row>
    <row r="808585" spans="47:47">
      <c r="AU808585" s="31"/>
    </row>
    <row r="808617" spans="47:47">
      <c r="AU808617" s="31"/>
    </row>
    <row r="808649" spans="47:47">
      <c r="AU808649" s="31"/>
    </row>
    <row r="808681" spans="47:47">
      <c r="AU808681" s="31"/>
    </row>
    <row r="808713" spans="47:47">
      <c r="AU808713" s="31"/>
    </row>
    <row r="808745" spans="47:47">
      <c r="AU808745" s="31"/>
    </row>
    <row r="808777" spans="47:47">
      <c r="AU808777" s="31"/>
    </row>
    <row r="808809" spans="47:47">
      <c r="AU808809" s="31"/>
    </row>
    <row r="808841" spans="47:47">
      <c r="AU808841" s="31"/>
    </row>
    <row r="808873" spans="47:47">
      <c r="AU808873" s="31"/>
    </row>
    <row r="808905" spans="47:47">
      <c r="AU808905" s="31"/>
    </row>
    <row r="808937" spans="47:47">
      <c r="AU808937" s="31"/>
    </row>
    <row r="808969" spans="47:47">
      <c r="AU808969" s="31"/>
    </row>
    <row r="809001" spans="47:47">
      <c r="AU809001" s="31"/>
    </row>
    <row r="809033" spans="47:47">
      <c r="AU809033" s="31"/>
    </row>
    <row r="809065" spans="47:47">
      <c r="AU809065" s="31"/>
    </row>
    <row r="809097" spans="47:47">
      <c r="AU809097" s="31"/>
    </row>
    <row r="809129" spans="47:47">
      <c r="AU809129" s="31"/>
    </row>
    <row r="809161" spans="47:47">
      <c r="AU809161" s="31"/>
    </row>
    <row r="809193" spans="47:47">
      <c r="AU809193" s="31"/>
    </row>
    <row r="809225" spans="47:47">
      <c r="AU809225" s="31"/>
    </row>
    <row r="809257" spans="47:47">
      <c r="AU809257" s="31"/>
    </row>
    <row r="809289" spans="47:47">
      <c r="AU809289" s="31"/>
    </row>
    <row r="809321" spans="47:47">
      <c r="AU809321" s="31"/>
    </row>
    <row r="809353" spans="47:47">
      <c r="AU809353" s="31"/>
    </row>
    <row r="809385" spans="47:47">
      <c r="AU809385" s="31"/>
    </row>
    <row r="809417" spans="47:47">
      <c r="AU809417" s="31"/>
    </row>
    <row r="809449" spans="47:47">
      <c r="AU809449" s="31"/>
    </row>
    <row r="809481" spans="47:47">
      <c r="AU809481" s="31"/>
    </row>
    <row r="809513" spans="47:47">
      <c r="AU809513" s="31"/>
    </row>
    <row r="809545" spans="47:47">
      <c r="AU809545" s="31"/>
    </row>
    <row r="809577" spans="47:47">
      <c r="AU809577" s="31"/>
    </row>
    <row r="809609" spans="47:47">
      <c r="AU809609" s="31"/>
    </row>
    <row r="809641" spans="47:47">
      <c r="AU809641" s="31"/>
    </row>
    <row r="809673" spans="47:47">
      <c r="AU809673" s="31"/>
    </row>
    <row r="809705" spans="47:47">
      <c r="AU809705" s="31"/>
    </row>
    <row r="809737" spans="47:47">
      <c r="AU809737" s="31"/>
    </row>
    <row r="809769" spans="47:47">
      <c r="AU809769" s="31"/>
    </row>
    <row r="809801" spans="47:47">
      <c r="AU809801" s="31"/>
    </row>
    <row r="809833" spans="47:47">
      <c r="AU809833" s="31"/>
    </row>
    <row r="809865" spans="47:47">
      <c r="AU809865" s="31"/>
    </row>
    <row r="809897" spans="47:47">
      <c r="AU809897" s="31"/>
    </row>
    <row r="809929" spans="47:47">
      <c r="AU809929" s="31"/>
    </row>
    <row r="809961" spans="47:47">
      <c r="AU809961" s="31"/>
    </row>
    <row r="809993" spans="47:47">
      <c r="AU809993" s="31"/>
    </row>
    <row r="810025" spans="47:47">
      <c r="AU810025" s="31"/>
    </row>
    <row r="810057" spans="47:47">
      <c r="AU810057" s="31"/>
    </row>
    <row r="810089" spans="47:47">
      <c r="AU810089" s="31"/>
    </row>
    <row r="810121" spans="47:47">
      <c r="AU810121" s="31"/>
    </row>
    <row r="810153" spans="47:47">
      <c r="AU810153" s="31"/>
    </row>
    <row r="810185" spans="47:47">
      <c r="AU810185" s="31"/>
    </row>
    <row r="810217" spans="47:47">
      <c r="AU810217" s="31"/>
    </row>
    <row r="810249" spans="47:47">
      <c r="AU810249" s="31"/>
    </row>
    <row r="810281" spans="47:47">
      <c r="AU810281" s="31"/>
    </row>
    <row r="810313" spans="47:47">
      <c r="AU810313" s="31"/>
    </row>
    <row r="810345" spans="47:47">
      <c r="AU810345" s="31"/>
    </row>
    <row r="810377" spans="47:47">
      <c r="AU810377" s="31"/>
    </row>
    <row r="810409" spans="47:47">
      <c r="AU810409" s="31"/>
    </row>
    <row r="810441" spans="47:47">
      <c r="AU810441" s="31"/>
    </row>
    <row r="810473" spans="47:47">
      <c r="AU810473" s="31"/>
    </row>
    <row r="810505" spans="47:47">
      <c r="AU810505" s="31"/>
    </row>
    <row r="810537" spans="47:47">
      <c r="AU810537" s="31"/>
    </row>
    <row r="810569" spans="47:47">
      <c r="AU810569" s="31"/>
    </row>
    <row r="810601" spans="47:47">
      <c r="AU810601" s="31"/>
    </row>
    <row r="810633" spans="47:47">
      <c r="AU810633" s="31"/>
    </row>
    <row r="810665" spans="47:47">
      <c r="AU810665" s="31"/>
    </row>
    <row r="810697" spans="47:47">
      <c r="AU810697" s="31"/>
    </row>
    <row r="810729" spans="47:47">
      <c r="AU810729" s="31"/>
    </row>
    <row r="810761" spans="47:47">
      <c r="AU810761" s="31"/>
    </row>
    <row r="810793" spans="47:47">
      <c r="AU810793" s="31"/>
    </row>
    <row r="810825" spans="47:47">
      <c r="AU810825" s="31"/>
    </row>
    <row r="810857" spans="47:47">
      <c r="AU810857" s="31"/>
    </row>
    <row r="810889" spans="47:47">
      <c r="AU810889" s="31"/>
    </row>
    <row r="810921" spans="47:47">
      <c r="AU810921" s="31"/>
    </row>
    <row r="810953" spans="47:47">
      <c r="AU810953" s="31"/>
    </row>
    <row r="810985" spans="47:47">
      <c r="AU810985" s="31"/>
    </row>
    <row r="811017" spans="47:47">
      <c r="AU811017" s="31"/>
    </row>
    <row r="811049" spans="47:47">
      <c r="AU811049" s="31"/>
    </row>
    <row r="811081" spans="47:47">
      <c r="AU811081" s="31"/>
    </row>
    <row r="811113" spans="47:47">
      <c r="AU811113" s="31"/>
    </row>
    <row r="811145" spans="47:47">
      <c r="AU811145" s="31"/>
    </row>
    <row r="811177" spans="47:47">
      <c r="AU811177" s="31"/>
    </row>
    <row r="811209" spans="47:47">
      <c r="AU811209" s="31"/>
    </row>
    <row r="811241" spans="47:47">
      <c r="AU811241" s="31"/>
    </row>
    <row r="811273" spans="47:47">
      <c r="AU811273" s="31"/>
    </row>
    <row r="811305" spans="47:47">
      <c r="AU811305" s="31"/>
    </row>
    <row r="811337" spans="47:47">
      <c r="AU811337" s="31"/>
    </row>
    <row r="811369" spans="47:47">
      <c r="AU811369" s="31"/>
    </row>
    <row r="811401" spans="47:47">
      <c r="AU811401" s="31"/>
    </row>
    <row r="811433" spans="47:47">
      <c r="AU811433" s="31"/>
    </row>
    <row r="811465" spans="47:47">
      <c r="AU811465" s="31"/>
    </row>
    <row r="811497" spans="47:47">
      <c r="AU811497" s="31"/>
    </row>
    <row r="811529" spans="47:47">
      <c r="AU811529" s="31"/>
    </row>
    <row r="811561" spans="47:47">
      <c r="AU811561" s="31"/>
    </row>
    <row r="811593" spans="47:47">
      <c r="AU811593" s="31"/>
    </row>
    <row r="811625" spans="47:47">
      <c r="AU811625" s="31"/>
    </row>
    <row r="811657" spans="47:47">
      <c r="AU811657" s="31"/>
    </row>
    <row r="811689" spans="47:47">
      <c r="AU811689" s="31"/>
    </row>
    <row r="811721" spans="47:47">
      <c r="AU811721" s="31"/>
    </row>
    <row r="811753" spans="47:47">
      <c r="AU811753" s="31"/>
    </row>
    <row r="811785" spans="47:47">
      <c r="AU811785" s="31"/>
    </row>
    <row r="811817" spans="47:47">
      <c r="AU811817" s="31"/>
    </row>
    <row r="811849" spans="47:47">
      <c r="AU811849" s="31"/>
    </row>
    <row r="811881" spans="47:47">
      <c r="AU811881" s="31"/>
    </row>
    <row r="811913" spans="47:47">
      <c r="AU811913" s="31"/>
    </row>
    <row r="811945" spans="47:47">
      <c r="AU811945" s="31"/>
    </row>
    <row r="811977" spans="47:47">
      <c r="AU811977" s="31"/>
    </row>
    <row r="812009" spans="47:47">
      <c r="AU812009" s="31"/>
    </row>
    <row r="812041" spans="47:47">
      <c r="AU812041" s="31"/>
    </row>
    <row r="812073" spans="47:47">
      <c r="AU812073" s="31"/>
    </row>
    <row r="812105" spans="47:47">
      <c r="AU812105" s="31"/>
    </row>
    <row r="812137" spans="47:47">
      <c r="AU812137" s="31"/>
    </row>
    <row r="812169" spans="47:47">
      <c r="AU812169" s="31"/>
    </row>
    <row r="812201" spans="47:47">
      <c r="AU812201" s="31"/>
    </row>
    <row r="812233" spans="47:47">
      <c r="AU812233" s="31"/>
    </row>
    <row r="812265" spans="47:47">
      <c r="AU812265" s="31"/>
    </row>
    <row r="812297" spans="47:47">
      <c r="AU812297" s="31"/>
    </row>
    <row r="812329" spans="47:47">
      <c r="AU812329" s="31"/>
    </row>
    <row r="812361" spans="47:47">
      <c r="AU812361" s="31"/>
    </row>
    <row r="812393" spans="47:47">
      <c r="AU812393" s="31"/>
    </row>
    <row r="812425" spans="47:47">
      <c r="AU812425" s="31"/>
    </row>
    <row r="812457" spans="47:47">
      <c r="AU812457" s="31"/>
    </row>
    <row r="812489" spans="47:47">
      <c r="AU812489" s="31"/>
    </row>
    <row r="812521" spans="47:47">
      <c r="AU812521" s="31"/>
    </row>
    <row r="812553" spans="47:47">
      <c r="AU812553" s="31"/>
    </row>
    <row r="812585" spans="47:47">
      <c r="AU812585" s="31"/>
    </row>
    <row r="812617" spans="47:47">
      <c r="AU812617" s="31"/>
    </row>
    <row r="812649" spans="47:47">
      <c r="AU812649" s="31"/>
    </row>
    <row r="812681" spans="47:47">
      <c r="AU812681" s="31"/>
    </row>
    <row r="812713" spans="47:47">
      <c r="AU812713" s="31"/>
    </row>
    <row r="812745" spans="47:47">
      <c r="AU812745" s="31"/>
    </row>
    <row r="812777" spans="47:47">
      <c r="AU812777" s="31"/>
    </row>
    <row r="812809" spans="47:47">
      <c r="AU812809" s="31"/>
    </row>
    <row r="812841" spans="47:47">
      <c r="AU812841" s="31"/>
    </row>
    <row r="812873" spans="47:47">
      <c r="AU812873" s="31"/>
    </row>
    <row r="812905" spans="47:47">
      <c r="AU812905" s="31"/>
    </row>
    <row r="812937" spans="47:47">
      <c r="AU812937" s="31"/>
    </row>
    <row r="812969" spans="47:47">
      <c r="AU812969" s="31"/>
    </row>
    <row r="813001" spans="47:47">
      <c r="AU813001" s="31"/>
    </row>
    <row r="813033" spans="47:47">
      <c r="AU813033" s="31"/>
    </row>
    <row r="813065" spans="47:47">
      <c r="AU813065" s="31"/>
    </row>
    <row r="813097" spans="47:47">
      <c r="AU813097" s="31"/>
    </row>
    <row r="813129" spans="47:47">
      <c r="AU813129" s="31"/>
    </row>
    <row r="813161" spans="47:47">
      <c r="AU813161" s="31"/>
    </row>
    <row r="813193" spans="47:47">
      <c r="AU813193" s="31"/>
    </row>
    <row r="813225" spans="47:47">
      <c r="AU813225" s="31"/>
    </row>
    <row r="813257" spans="47:47">
      <c r="AU813257" s="31"/>
    </row>
    <row r="813289" spans="47:47">
      <c r="AU813289" s="31"/>
    </row>
    <row r="813321" spans="47:47">
      <c r="AU813321" s="31"/>
    </row>
    <row r="813353" spans="47:47">
      <c r="AU813353" s="31"/>
    </row>
    <row r="813385" spans="47:47">
      <c r="AU813385" s="31"/>
    </row>
    <row r="813417" spans="47:47">
      <c r="AU813417" s="31"/>
    </row>
    <row r="813449" spans="47:47">
      <c r="AU813449" s="31"/>
    </row>
    <row r="813481" spans="47:47">
      <c r="AU813481" s="31"/>
    </row>
    <row r="813513" spans="47:47">
      <c r="AU813513" s="31"/>
    </row>
    <row r="813545" spans="47:47">
      <c r="AU813545" s="31"/>
    </row>
    <row r="813577" spans="47:47">
      <c r="AU813577" s="31"/>
    </row>
    <row r="813609" spans="47:47">
      <c r="AU813609" s="31"/>
    </row>
    <row r="813641" spans="47:47">
      <c r="AU813641" s="31"/>
    </row>
    <row r="813673" spans="47:47">
      <c r="AU813673" s="31"/>
    </row>
    <row r="813705" spans="47:47">
      <c r="AU813705" s="31"/>
    </row>
    <row r="813737" spans="47:47">
      <c r="AU813737" s="31"/>
    </row>
    <row r="813769" spans="47:47">
      <c r="AU813769" s="31"/>
    </row>
    <row r="813801" spans="47:47">
      <c r="AU813801" s="31"/>
    </row>
    <row r="813833" spans="47:47">
      <c r="AU813833" s="31"/>
    </row>
    <row r="813865" spans="47:47">
      <c r="AU813865" s="31"/>
    </row>
    <row r="813897" spans="47:47">
      <c r="AU813897" s="31"/>
    </row>
    <row r="813929" spans="47:47">
      <c r="AU813929" s="31"/>
    </row>
    <row r="813961" spans="47:47">
      <c r="AU813961" s="31"/>
    </row>
    <row r="813993" spans="47:47">
      <c r="AU813993" s="31"/>
    </row>
    <row r="814025" spans="47:47">
      <c r="AU814025" s="31"/>
    </row>
    <row r="814057" spans="47:47">
      <c r="AU814057" s="31"/>
    </row>
    <row r="814089" spans="47:47">
      <c r="AU814089" s="31"/>
    </row>
    <row r="814121" spans="47:47">
      <c r="AU814121" s="31"/>
    </row>
    <row r="814153" spans="47:47">
      <c r="AU814153" s="31"/>
    </row>
    <row r="814185" spans="47:47">
      <c r="AU814185" s="31"/>
    </row>
    <row r="814217" spans="47:47">
      <c r="AU814217" s="31"/>
    </row>
    <row r="814249" spans="47:47">
      <c r="AU814249" s="31"/>
    </row>
    <row r="814281" spans="47:47">
      <c r="AU814281" s="31"/>
    </row>
    <row r="814313" spans="47:47">
      <c r="AU814313" s="31"/>
    </row>
    <row r="814345" spans="47:47">
      <c r="AU814345" s="31"/>
    </row>
    <row r="814377" spans="47:47">
      <c r="AU814377" s="31"/>
    </row>
    <row r="814409" spans="47:47">
      <c r="AU814409" s="31"/>
    </row>
    <row r="814441" spans="47:47">
      <c r="AU814441" s="31"/>
    </row>
    <row r="814473" spans="47:47">
      <c r="AU814473" s="31"/>
    </row>
    <row r="814505" spans="47:47">
      <c r="AU814505" s="31"/>
    </row>
    <row r="814537" spans="47:47">
      <c r="AU814537" s="31"/>
    </row>
    <row r="814569" spans="47:47">
      <c r="AU814569" s="31"/>
    </row>
    <row r="814601" spans="47:47">
      <c r="AU814601" s="31"/>
    </row>
    <row r="814633" spans="47:47">
      <c r="AU814633" s="31"/>
    </row>
    <row r="814665" spans="47:47">
      <c r="AU814665" s="31"/>
    </row>
    <row r="814697" spans="47:47">
      <c r="AU814697" s="31"/>
    </row>
    <row r="814729" spans="47:47">
      <c r="AU814729" s="31"/>
    </row>
    <row r="814761" spans="47:47">
      <c r="AU814761" s="31"/>
    </row>
    <row r="814793" spans="47:47">
      <c r="AU814793" s="31"/>
    </row>
    <row r="814825" spans="47:47">
      <c r="AU814825" s="31"/>
    </row>
    <row r="814857" spans="47:47">
      <c r="AU814857" s="31"/>
    </row>
    <row r="814889" spans="47:47">
      <c r="AU814889" s="31"/>
    </row>
    <row r="814921" spans="47:47">
      <c r="AU814921" s="31"/>
    </row>
    <row r="814953" spans="47:47">
      <c r="AU814953" s="31"/>
    </row>
    <row r="814985" spans="47:47">
      <c r="AU814985" s="31"/>
    </row>
    <row r="815017" spans="47:47">
      <c r="AU815017" s="31"/>
    </row>
    <row r="815049" spans="47:47">
      <c r="AU815049" s="31"/>
    </row>
    <row r="815081" spans="47:47">
      <c r="AU815081" s="31"/>
    </row>
    <row r="815113" spans="47:47">
      <c r="AU815113" s="31"/>
    </row>
    <row r="815145" spans="47:47">
      <c r="AU815145" s="31"/>
    </row>
    <row r="815177" spans="47:47">
      <c r="AU815177" s="31"/>
    </row>
    <row r="815209" spans="47:47">
      <c r="AU815209" s="31"/>
    </row>
    <row r="815241" spans="47:47">
      <c r="AU815241" s="31"/>
    </row>
    <row r="815273" spans="47:47">
      <c r="AU815273" s="31"/>
    </row>
    <row r="815305" spans="47:47">
      <c r="AU815305" s="31"/>
    </row>
    <row r="815337" spans="47:47">
      <c r="AU815337" s="31"/>
    </row>
    <row r="815369" spans="47:47">
      <c r="AU815369" s="31"/>
    </row>
    <row r="815401" spans="47:47">
      <c r="AU815401" s="31"/>
    </row>
    <row r="815433" spans="47:47">
      <c r="AU815433" s="31"/>
    </row>
    <row r="815465" spans="47:47">
      <c r="AU815465" s="31"/>
    </row>
    <row r="815497" spans="47:47">
      <c r="AU815497" s="31"/>
    </row>
    <row r="815529" spans="47:47">
      <c r="AU815529" s="31"/>
    </row>
    <row r="815561" spans="47:47">
      <c r="AU815561" s="31"/>
    </row>
    <row r="815593" spans="47:47">
      <c r="AU815593" s="31"/>
    </row>
    <row r="815625" spans="47:47">
      <c r="AU815625" s="31"/>
    </row>
    <row r="815657" spans="47:47">
      <c r="AU815657" s="31"/>
    </row>
    <row r="815689" spans="47:47">
      <c r="AU815689" s="31"/>
    </row>
    <row r="815721" spans="47:47">
      <c r="AU815721" s="31"/>
    </row>
    <row r="815753" spans="47:47">
      <c r="AU815753" s="31"/>
    </row>
    <row r="815785" spans="47:47">
      <c r="AU815785" s="31"/>
    </row>
    <row r="815817" spans="47:47">
      <c r="AU815817" s="31"/>
    </row>
    <row r="815849" spans="47:47">
      <c r="AU815849" s="31"/>
    </row>
    <row r="815881" spans="47:47">
      <c r="AU815881" s="31"/>
    </row>
    <row r="815913" spans="47:47">
      <c r="AU815913" s="31"/>
    </row>
    <row r="815945" spans="47:47">
      <c r="AU815945" s="31"/>
    </row>
    <row r="815977" spans="47:47">
      <c r="AU815977" s="31"/>
    </row>
    <row r="816009" spans="47:47">
      <c r="AU816009" s="31"/>
    </row>
    <row r="816041" spans="47:47">
      <c r="AU816041" s="31"/>
    </row>
    <row r="816073" spans="47:47">
      <c r="AU816073" s="31"/>
    </row>
    <row r="816105" spans="47:47">
      <c r="AU816105" s="31"/>
    </row>
    <row r="816137" spans="47:47">
      <c r="AU816137" s="31"/>
    </row>
    <row r="816169" spans="47:47">
      <c r="AU816169" s="31"/>
    </row>
    <row r="816201" spans="47:47">
      <c r="AU816201" s="31"/>
    </row>
    <row r="816233" spans="47:47">
      <c r="AU816233" s="31"/>
    </row>
    <row r="816265" spans="47:47">
      <c r="AU816265" s="31"/>
    </row>
    <row r="816297" spans="47:47">
      <c r="AU816297" s="31"/>
    </row>
    <row r="816329" spans="47:47">
      <c r="AU816329" s="31"/>
    </row>
    <row r="816361" spans="47:47">
      <c r="AU816361" s="31"/>
    </row>
    <row r="816393" spans="47:47">
      <c r="AU816393" s="31"/>
    </row>
    <row r="816425" spans="47:47">
      <c r="AU816425" s="31"/>
    </row>
    <row r="816457" spans="47:47">
      <c r="AU816457" s="31"/>
    </row>
    <row r="816489" spans="47:47">
      <c r="AU816489" s="31"/>
    </row>
    <row r="816521" spans="47:47">
      <c r="AU816521" s="31"/>
    </row>
    <row r="816553" spans="47:47">
      <c r="AU816553" s="31"/>
    </row>
    <row r="816585" spans="47:47">
      <c r="AU816585" s="31"/>
    </row>
    <row r="816617" spans="47:47">
      <c r="AU816617" s="31"/>
    </row>
    <row r="816649" spans="47:47">
      <c r="AU816649" s="31"/>
    </row>
    <row r="816681" spans="47:47">
      <c r="AU816681" s="31"/>
    </row>
    <row r="816713" spans="47:47">
      <c r="AU816713" s="31"/>
    </row>
    <row r="816745" spans="47:47">
      <c r="AU816745" s="31"/>
    </row>
    <row r="816777" spans="47:47">
      <c r="AU816777" s="31"/>
    </row>
    <row r="816809" spans="47:47">
      <c r="AU816809" s="31"/>
    </row>
    <row r="816841" spans="47:47">
      <c r="AU816841" s="31"/>
    </row>
    <row r="816873" spans="47:47">
      <c r="AU816873" s="31"/>
    </row>
    <row r="816905" spans="47:47">
      <c r="AU816905" s="31"/>
    </row>
    <row r="816937" spans="47:47">
      <c r="AU816937" s="31"/>
    </row>
    <row r="816969" spans="47:47">
      <c r="AU816969" s="31"/>
    </row>
    <row r="817001" spans="47:47">
      <c r="AU817001" s="31"/>
    </row>
    <row r="817033" spans="47:47">
      <c r="AU817033" s="31"/>
    </row>
    <row r="817065" spans="47:47">
      <c r="AU817065" s="31"/>
    </row>
    <row r="817097" spans="47:47">
      <c r="AU817097" s="31"/>
    </row>
    <row r="817129" spans="47:47">
      <c r="AU817129" s="31"/>
    </row>
    <row r="817161" spans="47:47">
      <c r="AU817161" s="31"/>
    </row>
    <row r="817193" spans="47:47">
      <c r="AU817193" s="31"/>
    </row>
    <row r="817225" spans="47:47">
      <c r="AU817225" s="31"/>
    </row>
    <row r="817257" spans="47:47">
      <c r="AU817257" s="31"/>
    </row>
    <row r="817289" spans="47:47">
      <c r="AU817289" s="31"/>
    </row>
    <row r="817321" spans="47:47">
      <c r="AU817321" s="31"/>
    </row>
    <row r="817353" spans="47:47">
      <c r="AU817353" s="31"/>
    </row>
    <row r="817385" spans="47:47">
      <c r="AU817385" s="31"/>
    </row>
    <row r="817417" spans="47:47">
      <c r="AU817417" s="31"/>
    </row>
    <row r="817449" spans="47:47">
      <c r="AU817449" s="31"/>
    </row>
    <row r="817481" spans="47:47">
      <c r="AU817481" s="31"/>
    </row>
    <row r="817513" spans="47:47">
      <c r="AU817513" s="31"/>
    </row>
    <row r="817545" spans="47:47">
      <c r="AU817545" s="31"/>
    </row>
    <row r="817577" spans="47:47">
      <c r="AU817577" s="31"/>
    </row>
    <row r="817609" spans="47:47">
      <c r="AU817609" s="31"/>
    </row>
    <row r="817641" spans="47:47">
      <c r="AU817641" s="31"/>
    </row>
    <row r="817673" spans="47:47">
      <c r="AU817673" s="31"/>
    </row>
    <row r="817705" spans="47:47">
      <c r="AU817705" s="31"/>
    </row>
    <row r="817737" spans="47:47">
      <c r="AU817737" s="31"/>
    </row>
    <row r="817769" spans="47:47">
      <c r="AU817769" s="31"/>
    </row>
    <row r="817801" spans="47:47">
      <c r="AU817801" s="31"/>
    </row>
    <row r="817833" spans="47:47">
      <c r="AU817833" s="31"/>
    </row>
    <row r="817865" spans="47:47">
      <c r="AU817865" s="31"/>
    </row>
    <row r="817897" spans="47:47">
      <c r="AU817897" s="31"/>
    </row>
    <row r="817929" spans="47:47">
      <c r="AU817929" s="31"/>
    </row>
    <row r="817961" spans="47:47">
      <c r="AU817961" s="31"/>
    </row>
    <row r="817993" spans="47:47">
      <c r="AU817993" s="31"/>
    </row>
    <row r="818025" spans="47:47">
      <c r="AU818025" s="31"/>
    </row>
    <row r="818057" spans="47:47">
      <c r="AU818057" s="31"/>
    </row>
    <row r="818089" spans="47:47">
      <c r="AU818089" s="31"/>
    </row>
    <row r="818121" spans="47:47">
      <c r="AU818121" s="31"/>
    </row>
    <row r="818153" spans="47:47">
      <c r="AU818153" s="31"/>
    </row>
    <row r="818185" spans="47:47">
      <c r="AU818185" s="31"/>
    </row>
    <row r="818217" spans="47:47">
      <c r="AU818217" s="31"/>
    </row>
    <row r="818249" spans="47:47">
      <c r="AU818249" s="31"/>
    </row>
    <row r="818281" spans="47:47">
      <c r="AU818281" s="31"/>
    </row>
    <row r="818313" spans="47:47">
      <c r="AU818313" s="31"/>
    </row>
    <row r="818345" spans="47:47">
      <c r="AU818345" s="31"/>
    </row>
    <row r="818377" spans="47:47">
      <c r="AU818377" s="31"/>
    </row>
    <row r="818409" spans="47:47">
      <c r="AU818409" s="31"/>
    </row>
    <row r="818441" spans="47:47">
      <c r="AU818441" s="31"/>
    </row>
    <row r="818473" spans="47:47">
      <c r="AU818473" s="31"/>
    </row>
    <row r="818505" spans="47:47">
      <c r="AU818505" s="31"/>
    </row>
    <row r="818537" spans="47:47">
      <c r="AU818537" s="31"/>
    </row>
    <row r="818569" spans="47:47">
      <c r="AU818569" s="31"/>
    </row>
    <row r="818601" spans="47:47">
      <c r="AU818601" s="31"/>
    </row>
    <row r="818633" spans="47:47">
      <c r="AU818633" s="31"/>
    </row>
    <row r="818665" spans="47:47">
      <c r="AU818665" s="31"/>
    </row>
    <row r="818697" spans="47:47">
      <c r="AU818697" s="31"/>
    </row>
    <row r="818729" spans="47:47">
      <c r="AU818729" s="31"/>
    </row>
    <row r="818761" spans="47:47">
      <c r="AU818761" s="31"/>
    </row>
    <row r="818793" spans="47:47">
      <c r="AU818793" s="31"/>
    </row>
    <row r="818825" spans="47:47">
      <c r="AU818825" s="31"/>
    </row>
    <row r="818857" spans="47:47">
      <c r="AU818857" s="31"/>
    </row>
    <row r="818889" spans="47:47">
      <c r="AU818889" s="31"/>
    </row>
    <row r="818921" spans="47:47">
      <c r="AU818921" s="31"/>
    </row>
    <row r="818953" spans="47:47">
      <c r="AU818953" s="31"/>
    </row>
    <row r="818985" spans="47:47">
      <c r="AU818985" s="31"/>
    </row>
    <row r="819017" spans="47:47">
      <c r="AU819017" s="31"/>
    </row>
    <row r="819049" spans="47:47">
      <c r="AU819049" s="31"/>
    </row>
    <row r="819081" spans="47:47">
      <c r="AU819081" s="31"/>
    </row>
    <row r="819113" spans="47:47">
      <c r="AU819113" s="31"/>
    </row>
    <row r="819145" spans="47:47">
      <c r="AU819145" s="31"/>
    </row>
    <row r="819177" spans="47:47">
      <c r="AU819177" s="31"/>
    </row>
    <row r="819209" spans="47:47">
      <c r="AU819209" s="31"/>
    </row>
    <row r="819241" spans="47:47">
      <c r="AU819241" s="31"/>
    </row>
    <row r="819273" spans="47:47">
      <c r="AU819273" s="31"/>
    </row>
    <row r="819305" spans="47:47">
      <c r="AU819305" s="31"/>
    </row>
    <row r="819337" spans="47:47">
      <c r="AU819337" s="31"/>
    </row>
    <row r="819369" spans="47:47">
      <c r="AU819369" s="31"/>
    </row>
    <row r="819401" spans="47:47">
      <c r="AU819401" s="31"/>
    </row>
    <row r="819433" spans="47:47">
      <c r="AU819433" s="31"/>
    </row>
    <row r="819465" spans="47:47">
      <c r="AU819465" s="31"/>
    </row>
    <row r="819497" spans="47:47">
      <c r="AU819497" s="31"/>
    </row>
    <row r="819529" spans="47:47">
      <c r="AU819529" s="31"/>
    </row>
    <row r="819561" spans="47:47">
      <c r="AU819561" s="31"/>
    </row>
    <row r="819593" spans="47:47">
      <c r="AU819593" s="31"/>
    </row>
    <row r="819625" spans="47:47">
      <c r="AU819625" s="31"/>
    </row>
    <row r="819657" spans="47:47">
      <c r="AU819657" s="31"/>
    </row>
    <row r="819689" spans="47:47">
      <c r="AU819689" s="31"/>
    </row>
    <row r="819721" spans="47:47">
      <c r="AU819721" s="31"/>
    </row>
    <row r="819753" spans="47:47">
      <c r="AU819753" s="31"/>
    </row>
    <row r="819785" spans="47:47">
      <c r="AU819785" s="31"/>
    </row>
    <row r="819817" spans="47:47">
      <c r="AU819817" s="31"/>
    </row>
    <row r="819849" spans="47:47">
      <c r="AU819849" s="31"/>
    </row>
    <row r="819881" spans="47:47">
      <c r="AU819881" s="31"/>
    </row>
    <row r="819913" spans="47:47">
      <c r="AU819913" s="31"/>
    </row>
    <row r="819945" spans="47:47">
      <c r="AU819945" s="31"/>
    </row>
    <row r="819977" spans="47:47">
      <c r="AU819977" s="31"/>
    </row>
    <row r="820009" spans="47:47">
      <c r="AU820009" s="31"/>
    </row>
    <row r="820041" spans="47:47">
      <c r="AU820041" s="31"/>
    </row>
    <row r="820073" spans="47:47">
      <c r="AU820073" s="31"/>
    </row>
    <row r="820105" spans="47:47">
      <c r="AU820105" s="31"/>
    </row>
    <row r="820137" spans="47:47">
      <c r="AU820137" s="31"/>
    </row>
    <row r="820169" spans="47:47">
      <c r="AU820169" s="31"/>
    </row>
    <row r="820201" spans="47:47">
      <c r="AU820201" s="31"/>
    </row>
    <row r="820233" spans="47:47">
      <c r="AU820233" s="31"/>
    </row>
    <row r="820265" spans="47:47">
      <c r="AU820265" s="31"/>
    </row>
    <row r="820297" spans="47:47">
      <c r="AU820297" s="31"/>
    </row>
    <row r="820329" spans="47:47">
      <c r="AU820329" s="31"/>
    </row>
    <row r="820361" spans="47:47">
      <c r="AU820361" s="31"/>
    </row>
    <row r="820393" spans="47:47">
      <c r="AU820393" s="31"/>
    </row>
    <row r="820425" spans="47:47">
      <c r="AU820425" s="31"/>
    </row>
    <row r="820457" spans="47:47">
      <c r="AU820457" s="31"/>
    </row>
    <row r="820489" spans="47:47">
      <c r="AU820489" s="31"/>
    </row>
    <row r="820521" spans="47:47">
      <c r="AU820521" s="31"/>
    </row>
    <row r="820553" spans="47:47">
      <c r="AU820553" s="31"/>
    </row>
    <row r="820585" spans="47:47">
      <c r="AU820585" s="31"/>
    </row>
    <row r="820617" spans="47:47">
      <c r="AU820617" s="31"/>
    </row>
    <row r="820649" spans="47:47">
      <c r="AU820649" s="31"/>
    </row>
    <row r="820681" spans="47:47">
      <c r="AU820681" s="31"/>
    </row>
    <row r="820713" spans="47:47">
      <c r="AU820713" s="31"/>
    </row>
    <row r="820745" spans="47:47">
      <c r="AU820745" s="31"/>
    </row>
    <row r="820777" spans="47:47">
      <c r="AU820777" s="31"/>
    </row>
    <row r="820809" spans="47:47">
      <c r="AU820809" s="31"/>
    </row>
    <row r="820841" spans="47:47">
      <c r="AU820841" s="31"/>
    </row>
    <row r="820873" spans="47:47">
      <c r="AU820873" s="31"/>
    </row>
    <row r="820905" spans="47:47">
      <c r="AU820905" s="31"/>
    </row>
    <row r="820937" spans="47:47">
      <c r="AU820937" s="31"/>
    </row>
    <row r="820969" spans="47:47">
      <c r="AU820969" s="31"/>
    </row>
    <row r="821001" spans="47:47">
      <c r="AU821001" s="31"/>
    </row>
    <row r="821033" spans="47:47">
      <c r="AU821033" s="31"/>
    </row>
    <row r="821065" spans="47:47">
      <c r="AU821065" s="31"/>
    </row>
    <row r="821097" spans="47:47">
      <c r="AU821097" s="31"/>
    </row>
    <row r="821129" spans="47:47">
      <c r="AU821129" s="31"/>
    </row>
    <row r="821161" spans="47:47">
      <c r="AU821161" s="31"/>
    </row>
    <row r="821193" spans="47:47">
      <c r="AU821193" s="31"/>
    </row>
    <row r="821225" spans="47:47">
      <c r="AU821225" s="31"/>
    </row>
    <row r="821257" spans="47:47">
      <c r="AU821257" s="31"/>
    </row>
    <row r="821289" spans="47:47">
      <c r="AU821289" s="31"/>
    </row>
    <row r="821321" spans="47:47">
      <c r="AU821321" s="31"/>
    </row>
    <row r="821353" spans="47:47">
      <c r="AU821353" s="31"/>
    </row>
    <row r="821385" spans="47:47">
      <c r="AU821385" s="31"/>
    </row>
    <row r="821417" spans="47:47">
      <c r="AU821417" s="31"/>
    </row>
    <row r="821449" spans="47:47">
      <c r="AU821449" s="31"/>
    </row>
    <row r="821481" spans="47:47">
      <c r="AU821481" s="31"/>
    </row>
    <row r="821513" spans="47:47">
      <c r="AU821513" s="31"/>
    </row>
    <row r="821545" spans="47:47">
      <c r="AU821545" s="31"/>
    </row>
    <row r="821577" spans="47:47">
      <c r="AU821577" s="31"/>
    </row>
    <row r="821609" spans="47:47">
      <c r="AU821609" s="31"/>
    </row>
    <row r="821641" spans="47:47">
      <c r="AU821641" s="31"/>
    </row>
    <row r="821673" spans="47:47">
      <c r="AU821673" s="31"/>
    </row>
    <row r="821705" spans="47:47">
      <c r="AU821705" s="31"/>
    </row>
    <row r="821737" spans="47:47">
      <c r="AU821737" s="31"/>
    </row>
    <row r="821769" spans="47:47">
      <c r="AU821769" s="31"/>
    </row>
    <row r="821801" spans="47:47">
      <c r="AU821801" s="31"/>
    </row>
    <row r="821833" spans="47:47">
      <c r="AU821833" s="31"/>
    </row>
    <row r="821865" spans="47:47">
      <c r="AU821865" s="31"/>
    </row>
    <row r="821897" spans="47:47">
      <c r="AU821897" s="31"/>
    </row>
    <row r="821929" spans="47:47">
      <c r="AU821929" s="31"/>
    </row>
    <row r="821961" spans="47:47">
      <c r="AU821961" s="31"/>
    </row>
    <row r="821993" spans="47:47">
      <c r="AU821993" s="31"/>
    </row>
    <row r="822025" spans="47:47">
      <c r="AU822025" s="31"/>
    </row>
    <row r="822057" spans="47:47">
      <c r="AU822057" s="31"/>
    </row>
    <row r="822089" spans="47:47">
      <c r="AU822089" s="31"/>
    </row>
    <row r="822121" spans="47:47">
      <c r="AU822121" s="31"/>
    </row>
    <row r="822153" spans="47:47">
      <c r="AU822153" s="31"/>
    </row>
    <row r="822185" spans="47:47">
      <c r="AU822185" s="31"/>
    </row>
    <row r="822217" spans="47:47">
      <c r="AU822217" s="31"/>
    </row>
    <row r="822249" spans="47:47">
      <c r="AU822249" s="31"/>
    </row>
    <row r="822281" spans="47:47">
      <c r="AU822281" s="31"/>
    </row>
    <row r="822313" spans="47:47">
      <c r="AU822313" s="31"/>
    </row>
    <row r="822345" spans="47:47">
      <c r="AU822345" s="31"/>
    </row>
    <row r="822377" spans="47:47">
      <c r="AU822377" s="31"/>
    </row>
    <row r="822409" spans="47:47">
      <c r="AU822409" s="31"/>
    </row>
    <row r="822441" spans="47:47">
      <c r="AU822441" s="31"/>
    </row>
    <row r="822473" spans="47:47">
      <c r="AU822473" s="31"/>
    </row>
    <row r="822505" spans="47:47">
      <c r="AU822505" s="31"/>
    </row>
    <row r="822537" spans="47:47">
      <c r="AU822537" s="31"/>
    </row>
    <row r="822569" spans="47:47">
      <c r="AU822569" s="31"/>
    </row>
    <row r="822601" spans="47:47">
      <c r="AU822601" s="31"/>
    </row>
    <row r="822633" spans="47:47">
      <c r="AU822633" s="31"/>
    </row>
    <row r="822665" spans="47:47">
      <c r="AU822665" s="31"/>
    </row>
    <row r="822697" spans="47:47">
      <c r="AU822697" s="31"/>
    </row>
    <row r="822729" spans="47:47">
      <c r="AU822729" s="31"/>
    </row>
    <row r="822761" spans="47:47">
      <c r="AU822761" s="31"/>
    </row>
    <row r="822793" spans="47:47">
      <c r="AU822793" s="31"/>
    </row>
    <row r="822825" spans="47:47">
      <c r="AU822825" s="31"/>
    </row>
    <row r="822857" spans="47:47">
      <c r="AU822857" s="31"/>
    </row>
    <row r="822889" spans="47:47">
      <c r="AU822889" s="31"/>
    </row>
    <row r="822921" spans="47:47">
      <c r="AU822921" s="31"/>
    </row>
    <row r="822953" spans="47:47">
      <c r="AU822953" s="31"/>
    </row>
    <row r="822985" spans="47:47">
      <c r="AU822985" s="31"/>
    </row>
    <row r="823017" spans="47:47">
      <c r="AU823017" s="31"/>
    </row>
    <row r="823049" spans="47:47">
      <c r="AU823049" s="31"/>
    </row>
    <row r="823081" spans="47:47">
      <c r="AU823081" s="31"/>
    </row>
    <row r="823113" spans="47:47">
      <c r="AU823113" s="31"/>
    </row>
    <row r="823145" spans="47:47">
      <c r="AU823145" s="31"/>
    </row>
    <row r="823177" spans="47:47">
      <c r="AU823177" s="31"/>
    </row>
    <row r="823209" spans="47:47">
      <c r="AU823209" s="31"/>
    </row>
    <row r="823241" spans="47:47">
      <c r="AU823241" s="31"/>
    </row>
    <row r="823273" spans="47:47">
      <c r="AU823273" s="31"/>
    </row>
    <row r="823305" spans="47:47">
      <c r="AU823305" s="31"/>
    </row>
    <row r="823337" spans="47:47">
      <c r="AU823337" s="31"/>
    </row>
    <row r="823369" spans="47:47">
      <c r="AU823369" s="31"/>
    </row>
    <row r="823401" spans="47:47">
      <c r="AU823401" s="31"/>
    </row>
    <row r="823433" spans="47:47">
      <c r="AU823433" s="31"/>
    </row>
    <row r="823465" spans="47:47">
      <c r="AU823465" s="31"/>
    </row>
    <row r="823497" spans="47:47">
      <c r="AU823497" s="31"/>
    </row>
    <row r="823529" spans="47:47">
      <c r="AU823529" s="31"/>
    </row>
    <row r="823561" spans="47:47">
      <c r="AU823561" s="31"/>
    </row>
    <row r="823593" spans="47:47">
      <c r="AU823593" s="31"/>
    </row>
    <row r="823625" spans="47:47">
      <c r="AU823625" s="31"/>
    </row>
    <row r="823657" spans="47:47">
      <c r="AU823657" s="31"/>
    </row>
    <row r="823689" spans="47:47">
      <c r="AU823689" s="31"/>
    </row>
    <row r="823721" spans="47:47">
      <c r="AU823721" s="31"/>
    </row>
    <row r="823753" spans="47:47">
      <c r="AU823753" s="31"/>
    </row>
    <row r="823785" spans="47:47">
      <c r="AU823785" s="31"/>
    </row>
    <row r="823817" spans="47:47">
      <c r="AU823817" s="31"/>
    </row>
    <row r="823849" spans="47:47">
      <c r="AU823849" s="31"/>
    </row>
    <row r="823881" spans="47:47">
      <c r="AU823881" s="31"/>
    </row>
    <row r="823913" spans="47:47">
      <c r="AU823913" s="31"/>
    </row>
    <row r="823945" spans="47:47">
      <c r="AU823945" s="31"/>
    </row>
    <row r="823977" spans="47:47">
      <c r="AU823977" s="31"/>
    </row>
    <row r="824009" spans="47:47">
      <c r="AU824009" s="31"/>
    </row>
    <row r="824041" spans="47:47">
      <c r="AU824041" s="31"/>
    </row>
    <row r="824073" spans="47:47">
      <c r="AU824073" s="31"/>
    </row>
    <row r="824105" spans="47:47">
      <c r="AU824105" s="31"/>
    </row>
    <row r="824137" spans="47:47">
      <c r="AU824137" s="31"/>
    </row>
    <row r="824169" spans="47:47">
      <c r="AU824169" s="31"/>
    </row>
    <row r="824201" spans="47:47">
      <c r="AU824201" s="31"/>
    </row>
    <row r="824233" spans="47:47">
      <c r="AU824233" s="31"/>
    </row>
    <row r="824265" spans="47:47">
      <c r="AU824265" s="31"/>
    </row>
    <row r="824297" spans="47:47">
      <c r="AU824297" s="31"/>
    </row>
    <row r="824329" spans="47:47">
      <c r="AU824329" s="31"/>
    </row>
    <row r="824361" spans="47:47">
      <c r="AU824361" s="31"/>
    </row>
    <row r="824393" spans="47:47">
      <c r="AU824393" s="31"/>
    </row>
    <row r="824425" spans="47:47">
      <c r="AU824425" s="31"/>
    </row>
    <row r="824457" spans="47:47">
      <c r="AU824457" s="31"/>
    </row>
    <row r="824489" spans="47:47">
      <c r="AU824489" s="31"/>
    </row>
    <row r="824521" spans="47:47">
      <c r="AU824521" s="31"/>
    </row>
    <row r="824553" spans="47:47">
      <c r="AU824553" s="31"/>
    </row>
    <row r="824585" spans="47:47">
      <c r="AU824585" s="31"/>
    </row>
    <row r="824617" spans="47:47">
      <c r="AU824617" s="31"/>
    </row>
    <row r="824649" spans="47:47">
      <c r="AU824649" s="31"/>
    </row>
    <row r="824681" spans="47:47">
      <c r="AU824681" s="31"/>
    </row>
    <row r="824713" spans="47:47">
      <c r="AU824713" s="31"/>
    </row>
    <row r="824745" spans="47:47">
      <c r="AU824745" s="31"/>
    </row>
    <row r="824777" spans="47:47">
      <c r="AU824777" s="31"/>
    </row>
    <row r="824809" spans="47:47">
      <c r="AU824809" s="31"/>
    </row>
    <row r="824841" spans="47:47">
      <c r="AU824841" s="31"/>
    </row>
    <row r="824873" spans="47:47">
      <c r="AU824873" s="31"/>
    </row>
    <row r="824905" spans="47:47">
      <c r="AU824905" s="31"/>
    </row>
    <row r="824937" spans="47:47">
      <c r="AU824937" s="31"/>
    </row>
    <row r="824969" spans="47:47">
      <c r="AU824969" s="31"/>
    </row>
    <row r="825001" spans="47:47">
      <c r="AU825001" s="31"/>
    </row>
    <row r="825033" spans="47:47">
      <c r="AU825033" s="31"/>
    </row>
    <row r="825065" spans="47:47">
      <c r="AU825065" s="31"/>
    </row>
    <row r="825097" spans="47:47">
      <c r="AU825097" s="31"/>
    </row>
    <row r="825129" spans="47:47">
      <c r="AU825129" s="31"/>
    </row>
    <row r="825161" spans="47:47">
      <c r="AU825161" s="31"/>
    </row>
    <row r="825193" spans="47:47">
      <c r="AU825193" s="31"/>
    </row>
    <row r="825225" spans="47:47">
      <c r="AU825225" s="31"/>
    </row>
    <row r="825257" spans="47:47">
      <c r="AU825257" s="31"/>
    </row>
    <row r="825289" spans="47:47">
      <c r="AU825289" s="31"/>
    </row>
    <row r="825321" spans="47:47">
      <c r="AU825321" s="31"/>
    </row>
    <row r="825353" spans="47:47">
      <c r="AU825353" s="31"/>
    </row>
    <row r="825385" spans="47:47">
      <c r="AU825385" s="31"/>
    </row>
    <row r="825417" spans="47:47">
      <c r="AU825417" s="31"/>
    </row>
    <row r="825449" spans="47:47">
      <c r="AU825449" s="31"/>
    </row>
    <row r="825481" spans="47:47">
      <c r="AU825481" s="31"/>
    </row>
    <row r="825513" spans="47:47">
      <c r="AU825513" s="31"/>
    </row>
    <row r="825545" spans="47:47">
      <c r="AU825545" s="31"/>
    </row>
    <row r="825577" spans="47:47">
      <c r="AU825577" s="31"/>
    </row>
    <row r="825609" spans="47:47">
      <c r="AU825609" s="31"/>
    </row>
    <row r="825641" spans="47:47">
      <c r="AU825641" s="31"/>
    </row>
    <row r="825673" spans="47:47">
      <c r="AU825673" s="31"/>
    </row>
    <row r="825705" spans="47:47">
      <c r="AU825705" s="31"/>
    </row>
    <row r="825737" spans="47:47">
      <c r="AU825737" s="31"/>
    </row>
    <row r="825769" spans="47:47">
      <c r="AU825769" s="31"/>
    </row>
    <row r="825801" spans="47:47">
      <c r="AU825801" s="31"/>
    </row>
    <row r="825833" spans="47:47">
      <c r="AU825833" s="31"/>
    </row>
    <row r="825865" spans="47:47">
      <c r="AU825865" s="31"/>
    </row>
    <row r="825897" spans="47:47">
      <c r="AU825897" s="31"/>
    </row>
    <row r="825929" spans="47:47">
      <c r="AU825929" s="31"/>
    </row>
    <row r="825961" spans="47:47">
      <c r="AU825961" s="31"/>
    </row>
    <row r="825993" spans="47:47">
      <c r="AU825993" s="31"/>
    </row>
    <row r="826025" spans="47:47">
      <c r="AU826025" s="31"/>
    </row>
    <row r="826057" spans="47:47">
      <c r="AU826057" s="31"/>
    </row>
    <row r="826089" spans="47:47">
      <c r="AU826089" s="31"/>
    </row>
    <row r="826121" spans="47:47">
      <c r="AU826121" s="31"/>
    </row>
    <row r="826153" spans="47:47">
      <c r="AU826153" s="31"/>
    </row>
    <row r="826185" spans="47:47">
      <c r="AU826185" s="31"/>
    </row>
    <row r="826217" spans="47:47">
      <c r="AU826217" s="31"/>
    </row>
    <row r="826249" spans="47:47">
      <c r="AU826249" s="31"/>
    </row>
    <row r="826281" spans="47:47">
      <c r="AU826281" s="31"/>
    </row>
    <row r="826313" spans="47:47">
      <c r="AU826313" s="31"/>
    </row>
    <row r="826345" spans="47:47">
      <c r="AU826345" s="31"/>
    </row>
    <row r="826377" spans="47:47">
      <c r="AU826377" s="31"/>
    </row>
    <row r="826409" spans="47:47">
      <c r="AU826409" s="31"/>
    </row>
    <row r="826441" spans="47:47">
      <c r="AU826441" s="31"/>
    </row>
    <row r="826473" spans="47:47">
      <c r="AU826473" s="31"/>
    </row>
    <row r="826505" spans="47:47">
      <c r="AU826505" s="31"/>
    </row>
    <row r="826537" spans="47:47">
      <c r="AU826537" s="31"/>
    </row>
    <row r="826569" spans="47:47">
      <c r="AU826569" s="31"/>
    </row>
    <row r="826601" spans="47:47">
      <c r="AU826601" s="31"/>
    </row>
    <row r="826633" spans="47:47">
      <c r="AU826633" s="31"/>
    </row>
    <row r="826665" spans="47:47">
      <c r="AU826665" s="31"/>
    </row>
    <row r="826697" spans="47:47">
      <c r="AU826697" s="31"/>
    </row>
    <row r="826729" spans="47:47">
      <c r="AU826729" s="31"/>
    </row>
    <row r="826761" spans="47:47">
      <c r="AU826761" s="31"/>
    </row>
    <row r="826793" spans="47:47">
      <c r="AU826793" s="31"/>
    </row>
    <row r="826825" spans="47:47">
      <c r="AU826825" s="31"/>
    </row>
    <row r="826857" spans="47:47">
      <c r="AU826857" s="31"/>
    </row>
    <row r="826889" spans="47:47">
      <c r="AU826889" s="31"/>
    </row>
    <row r="826921" spans="47:47">
      <c r="AU826921" s="31"/>
    </row>
    <row r="826953" spans="47:47">
      <c r="AU826953" s="31"/>
    </row>
    <row r="826985" spans="47:47">
      <c r="AU826985" s="31"/>
    </row>
    <row r="827017" spans="47:47">
      <c r="AU827017" s="31"/>
    </row>
    <row r="827049" spans="47:47">
      <c r="AU827049" s="31"/>
    </row>
    <row r="827081" spans="47:47">
      <c r="AU827081" s="31"/>
    </row>
    <row r="827113" spans="47:47">
      <c r="AU827113" s="31"/>
    </row>
    <row r="827145" spans="47:47">
      <c r="AU827145" s="31"/>
    </row>
    <row r="827177" spans="47:47">
      <c r="AU827177" s="31"/>
    </row>
    <row r="827209" spans="47:47">
      <c r="AU827209" s="31"/>
    </row>
    <row r="827241" spans="47:47">
      <c r="AU827241" s="31"/>
    </row>
    <row r="827273" spans="47:47">
      <c r="AU827273" s="31"/>
    </row>
    <row r="827305" spans="47:47">
      <c r="AU827305" s="31"/>
    </row>
    <row r="827337" spans="47:47">
      <c r="AU827337" s="31"/>
    </row>
    <row r="827369" spans="47:47">
      <c r="AU827369" s="31"/>
    </row>
    <row r="827401" spans="47:47">
      <c r="AU827401" s="31"/>
    </row>
    <row r="827433" spans="47:47">
      <c r="AU827433" s="31"/>
    </row>
    <row r="827465" spans="47:47">
      <c r="AU827465" s="31"/>
    </row>
    <row r="827497" spans="47:47">
      <c r="AU827497" s="31"/>
    </row>
    <row r="827529" spans="47:47">
      <c r="AU827529" s="31"/>
    </row>
    <row r="827561" spans="47:47">
      <c r="AU827561" s="31"/>
    </row>
    <row r="827593" spans="47:47">
      <c r="AU827593" s="31"/>
    </row>
    <row r="827625" spans="47:47">
      <c r="AU827625" s="31"/>
    </row>
    <row r="827657" spans="47:47">
      <c r="AU827657" s="31"/>
    </row>
    <row r="827689" spans="47:47">
      <c r="AU827689" s="31"/>
    </row>
    <row r="827721" spans="47:47">
      <c r="AU827721" s="31"/>
    </row>
    <row r="827753" spans="47:47">
      <c r="AU827753" s="31"/>
    </row>
    <row r="827785" spans="47:47">
      <c r="AU827785" s="31"/>
    </row>
    <row r="827817" spans="47:47">
      <c r="AU827817" s="31"/>
    </row>
    <row r="827849" spans="47:47">
      <c r="AU827849" s="31"/>
    </row>
    <row r="827881" spans="47:47">
      <c r="AU827881" s="31"/>
    </row>
    <row r="827913" spans="47:47">
      <c r="AU827913" s="31"/>
    </row>
    <row r="827945" spans="47:47">
      <c r="AU827945" s="31"/>
    </row>
    <row r="827977" spans="47:47">
      <c r="AU827977" s="31"/>
    </row>
    <row r="828009" spans="47:47">
      <c r="AU828009" s="31"/>
    </row>
    <row r="828041" spans="47:47">
      <c r="AU828041" s="31"/>
    </row>
    <row r="828073" spans="47:47">
      <c r="AU828073" s="31"/>
    </row>
    <row r="828105" spans="47:47">
      <c r="AU828105" s="31"/>
    </row>
    <row r="828137" spans="47:47">
      <c r="AU828137" s="31"/>
    </row>
    <row r="828169" spans="47:47">
      <c r="AU828169" s="31"/>
    </row>
    <row r="828201" spans="47:47">
      <c r="AU828201" s="31"/>
    </row>
    <row r="828233" spans="47:47">
      <c r="AU828233" s="31"/>
    </row>
    <row r="828265" spans="47:47">
      <c r="AU828265" s="31"/>
    </row>
    <row r="828297" spans="47:47">
      <c r="AU828297" s="31"/>
    </row>
    <row r="828329" spans="47:47">
      <c r="AU828329" s="31"/>
    </row>
    <row r="828361" spans="47:47">
      <c r="AU828361" s="31"/>
    </row>
    <row r="828393" spans="47:47">
      <c r="AU828393" s="31"/>
    </row>
    <row r="828425" spans="47:47">
      <c r="AU828425" s="31"/>
    </row>
    <row r="828457" spans="47:47">
      <c r="AU828457" s="31"/>
    </row>
    <row r="828489" spans="47:47">
      <c r="AU828489" s="31"/>
    </row>
    <row r="828521" spans="47:47">
      <c r="AU828521" s="31"/>
    </row>
    <row r="828553" spans="47:47">
      <c r="AU828553" s="31"/>
    </row>
    <row r="828585" spans="47:47">
      <c r="AU828585" s="31"/>
    </row>
    <row r="828617" spans="47:47">
      <c r="AU828617" s="31"/>
    </row>
    <row r="828649" spans="47:47">
      <c r="AU828649" s="31"/>
    </row>
    <row r="828681" spans="47:47">
      <c r="AU828681" s="31"/>
    </row>
    <row r="828713" spans="47:47">
      <c r="AU828713" s="31"/>
    </row>
    <row r="828745" spans="47:47">
      <c r="AU828745" s="31"/>
    </row>
    <row r="828777" spans="47:47">
      <c r="AU828777" s="31"/>
    </row>
    <row r="828809" spans="47:47">
      <c r="AU828809" s="31"/>
    </row>
    <row r="828841" spans="47:47">
      <c r="AU828841" s="31"/>
    </row>
    <row r="828873" spans="47:47">
      <c r="AU828873" s="31"/>
    </row>
    <row r="828905" spans="47:47">
      <c r="AU828905" s="31"/>
    </row>
    <row r="828937" spans="47:47">
      <c r="AU828937" s="31"/>
    </row>
    <row r="828969" spans="47:47">
      <c r="AU828969" s="31"/>
    </row>
    <row r="829001" spans="47:47">
      <c r="AU829001" s="31"/>
    </row>
    <row r="829033" spans="47:47">
      <c r="AU829033" s="31"/>
    </row>
    <row r="829065" spans="47:47">
      <c r="AU829065" s="31"/>
    </row>
    <row r="829097" spans="47:47">
      <c r="AU829097" s="31"/>
    </row>
    <row r="829129" spans="47:47">
      <c r="AU829129" s="31"/>
    </row>
    <row r="829161" spans="47:47">
      <c r="AU829161" s="31"/>
    </row>
    <row r="829193" spans="47:47">
      <c r="AU829193" s="31"/>
    </row>
    <row r="829225" spans="47:47">
      <c r="AU829225" s="31"/>
    </row>
    <row r="829257" spans="47:47">
      <c r="AU829257" s="31"/>
    </row>
    <row r="829289" spans="47:47">
      <c r="AU829289" s="31"/>
    </row>
    <row r="829321" spans="47:47">
      <c r="AU829321" s="31"/>
    </row>
    <row r="829353" spans="47:47">
      <c r="AU829353" s="31"/>
    </row>
    <row r="829385" spans="47:47">
      <c r="AU829385" s="31"/>
    </row>
    <row r="829417" spans="47:47">
      <c r="AU829417" s="31"/>
    </row>
    <row r="829449" spans="47:47">
      <c r="AU829449" s="31"/>
    </row>
    <row r="829481" spans="47:47">
      <c r="AU829481" s="31"/>
    </row>
    <row r="829513" spans="47:47">
      <c r="AU829513" s="31"/>
    </row>
    <row r="829545" spans="47:47">
      <c r="AU829545" s="31"/>
    </row>
    <row r="829577" spans="47:47">
      <c r="AU829577" s="31"/>
    </row>
    <row r="829609" spans="47:47">
      <c r="AU829609" s="31"/>
    </row>
    <row r="829641" spans="47:47">
      <c r="AU829641" s="31"/>
    </row>
    <row r="829673" spans="47:47">
      <c r="AU829673" s="31"/>
    </row>
    <row r="829705" spans="47:47">
      <c r="AU829705" s="31"/>
    </row>
    <row r="829737" spans="47:47">
      <c r="AU829737" s="31"/>
    </row>
    <row r="829769" spans="47:47">
      <c r="AU829769" s="31"/>
    </row>
    <row r="829801" spans="47:47">
      <c r="AU829801" s="31"/>
    </row>
    <row r="829833" spans="47:47">
      <c r="AU829833" s="31"/>
    </row>
    <row r="829865" spans="47:47">
      <c r="AU829865" s="31"/>
    </row>
    <row r="829897" spans="47:47">
      <c r="AU829897" s="31"/>
    </row>
    <row r="829929" spans="47:47">
      <c r="AU829929" s="31"/>
    </row>
    <row r="829961" spans="47:47">
      <c r="AU829961" s="31"/>
    </row>
    <row r="829993" spans="47:47">
      <c r="AU829993" s="31"/>
    </row>
    <row r="830025" spans="47:47">
      <c r="AU830025" s="31"/>
    </row>
    <row r="830057" spans="47:47">
      <c r="AU830057" s="31"/>
    </row>
    <row r="830089" spans="47:47">
      <c r="AU830089" s="31"/>
    </row>
    <row r="830121" spans="47:47">
      <c r="AU830121" s="31"/>
    </row>
    <row r="830153" spans="47:47">
      <c r="AU830153" s="31"/>
    </row>
    <row r="830185" spans="47:47">
      <c r="AU830185" s="31"/>
    </row>
    <row r="830217" spans="47:47">
      <c r="AU830217" s="31"/>
    </row>
    <row r="830249" spans="47:47">
      <c r="AU830249" s="31"/>
    </row>
    <row r="830281" spans="47:47">
      <c r="AU830281" s="31"/>
    </row>
    <row r="830313" spans="47:47">
      <c r="AU830313" s="31"/>
    </row>
    <row r="830345" spans="47:47">
      <c r="AU830345" s="31"/>
    </row>
    <row r="830377" spans="47:47">
      <c r="AU830377" s="31"/>
    </row>
    <row r="830409" spans="47:47">
      <c r="AU830409" s="31"/>
    </row>
    <row r="830441" spans="47:47">
      <c r="AU830441" s="31"/>
    </row>
    <row r="830473" spans="47:47">
      <c r="AU830473" s="31"/>
    </row>
    <row r="830505" spans="47:47">
      <c r="AU830505" s="31"/>
    </row>
    <row r="830537" spans="47:47">
      <c r="AU830537" s="31"/>
    </row>
    <row r="830569" spans="47:47">
      <c r="AU830569" s="31"/>
    </row>
    <row r="830601" spans="47:47">
      <c r="AU830601" s="31"/>
    </row>
    <row r="830633" spans="47:47">
      <c r="AU830633" s="31"/>
    </row>
    <row r="830665" spans="47:47">
      <c r="AU830665" s="31"/>
    </row>
    <row r="830697" spans="47:47">
      <c r="AU830697" s="31"/>
    </row>
    <row r="830729" spans="47:47">
      <c r="AU830729" s="31"/>
    </row>
    <row r="830761" spans="47:47">
      <c r="AU830761" s="31"/>
    </row>
    <row r="830793" spans="47:47">
      <c r="AU830793" s="31"/>
    </row>
    <row r="830825" spans="47:47">
      <c r="AU830825" s="31"/>
    </row>
    <row r="830857" spans="47:47">
      <c r="AU830857" s="31"/>
    </row>
    <row r="830889" spans="47:47">
      <c r="AU830889" s="31"/>
    </row>
    <row r="830921" spans="47:47">
      <c r="AU830921" s="31"/>
    </row>
    <row r="830953" spans="47:47">
      <c r="AU830953" s="31"/>
    </row>
    <row r="830985" spans="47:47">
      <c r="AU830985" s="31"/>
    </row>
    <row r="831017" spans="47:47">
      <c r="AU831017" s="31"/>
    </row>
    <row r="831049" spans="47:47">
      <c r="AU831049" s="31"/>
    </row>
    <row r="831081" spans="47:47">
      <c r="AU831081" s="31"/>
    </row>
    <row r="831113" spans="47:47">
      <c r="AU831113" s="31"/>
    </row>
    <row r="831145" spans="47:47">
      <c r="AU831145" s="31"/>
    </row>
    <row r="831177" spans="47:47">
      <c r="AU831177" s="31"/>
    </row>
    <row r="831209" spans="47:47">
      <c r="AU831209" s="31"/>
    </row>
    <row r="831241" spans="47:47">
      <c r="AU831241" s="31"/>
    </row>
    <row r="831273" spans="47:47">
      <c r="AU831273" s="31"/>
    </row>
    <row r="831305" spans="47:47">
      <c r="AU831305" s="31"/>
    </row>
    <row r="831337" spans="47:47">
      <c r="AU831337" s="31"/>
    </row>
    <row r="831369" spans="47:47">
      <c r="AU831369" s="31"/>
    </row>
    <row r="831401" spans="47:47">
      <c r="AU831401" s="31"/>
    </row>
    <row r="831433" spans="47:47">
      <c r="AU831433" s="31"/>
    </row>
    <row r="831465" spans="47:47">
      <c r="AU831465" s="31"/>
    </row>
    <row r="831497" spans="47:47">
      <c r="AU831497" s="31"/>
    </row>
    <row r="831529" spans="47:47">
      <c r="AU831529" s="31"/>
    </row>
    <row r="831561" spans="47:47">
      <c r="AU831561" s="31"/>
    </row>
    <row r="831593" spans="47:47">
      <c r="AU831593" s="31"/>
    </row>
    <row r="831625" spans="47:47">
      <c r="AU831625" s="31"/>
    </row>
    <row r="831657" spans="47:47">
      <c r="AU831657" s="31"/>
    </row>
    <row r="831689" spans="47:47">
      <c r="AU831689" s="31"/>
    </row>
    <row r="831721" spans="47:47">
      <c r="AU831721" s="31"/>
    </row>
    <row r="831753" spans="47:47">
      <c r="AU831753" s="31"/>
    </row>
    <row r="831785" spans="47:47">
      <c r="AU831785" s="31"/>
    </row>
    <row r="831817" spans="47:47">
      <c r="AU831817" s="31"/>
    </row>
    <row r="831849" spans="47:47">
      <c r="AU831849" s="31"/>
    </row>
    <row r="831881" spans="47:47">
      <c r="AU831881" s="31"/>
    </row>
    <row r="831913" spans="47:47">
      <c r="AU831913" s="31"/>
    </row>
    <row r="831945" spans="47:47">
      <c r="AU831945" s="31"/>
    </row>
    <row r="831977" spans="47:47">
      <c r="AU831977" s="31"/>
    </row>
    <row r="832009" spans="47:47">
      <c r="AU832009" s="31"/>
    </row>
    <row r="832041" spans="47:47">
      <c r="AU832041" s="31"/>
    </row>
    <row r="832073" spans="47:47">
      <c r="AU832073" s="31"/>
    </row>
    <row r="832105" spans="47:47">
      <c r="AU832105" s="31"/>
    </row>
    <row r="832137" spans="47:47">
      <c r="AU832137" s="31"/>
    </row>
    <row r="832169" spans="47:47">
      <c r="AU832169" s="31"/>
    </row>
    <row r="832201" spans="47:47">
      <c r="AU832201" s="31"/>
    </row>
    <row r="832233" spans="47:47">
      <c r="AU832233" s="31"/>
    </row>
    <row r="832265" spans="47:47">
      <c r="AU832265" s="31"/>
    </row>
    <row r="832297" spans="47:47">
      <c r="AU832297" s="31"/>
    </row>
    <row r="832329" spans="47:47">
      <c r="AU832329" s="31"/>
    </row>
    <row r="832361" spans="47:47">
      <c r="AU832361" s="31"/>
    </row>
    <row r="832393" spans="47:47">
      <c r="AU832393" s="31"/>
    </row>
    <row r="832425" spans="47:47">
      <c r="AU832425" s="31"/>
    </row>
    <row r="832457" spans="47:47">
      <c r="AU832457" s="31"/>
    </row>
    <row r="832489" spans="47:47">
      <c r="AU832489" s="31"/>
    </row>
    <row r="832521" spans="47:47">
      <c r="AU832521" s="31"/>
    </row>
    <row r="832553" spans="47:47">
      <c r="AU832553" s="31"/>
    </row>
    <row r="832585" spans="47:47">
      <c r="AU832585" s="31"/>
    </row>
    <row r="832617" spans="47:47">
      <c r="AU832617" s="31"/>
    </row>
    <row r="832649" spans="47:47">
      <c r="AU832649" s="31"/>
    </row>
    <row r="832681" spans="47:47">
      <c r="AU832681" s="31"/>
    </row>
    <row r="832713" spans="47:47">
      <c r="AU832713" s="31"/>
    </row>
    <row r="832745" spans="47:47">
      <c r="AU832745" s="31"/>
    </row>
    <row r="832777" spans="47:47">
      <c r="AU832777" s="31"/>
    </row>
    <row r="832809" spans="47:47">
      <c r="AU832809" s="31"/>
    </row>
    <row r="832841" spans="47:47">
      <c r="AU832841" s="31"/>
    </row>
    <row r="832873" spans="47:47">
      <c r="AU832873" s="31"/>
    </row>
    <row r="832905" spans="47:47">
      <c r="AU832905" s="31"/>
    </row>
    <row r="832937" spans="47:47">
      <c r="AU832937" s="31"/>
    </row>
    <row r="832969" spans="47:47">
      <c r="AU832969" s="31"/>
    </row>
    <row r="833001" spans="47:47">
      <c r="AU833001" s="31"/>
    </row>
    <row r="833033" spans="47:47">
      <c r="AU833033" s="31"/>
    </row>
    <row r="833065" spans="47:47">
      <c r="AU833065" s="31"/>
    </row>
    <row r="833097" spans="47:47">
      <c r="AU833097" s="31"/>
    </row>
    <row r="833129" spans="47:47">
      <c r="AU833129" s="31"/>
    </row>
    <row r="833161" spans="47:47">
      <c r="AU833161" s="31"/>
    </row>
    <row r="833193" spans="47:47">
      <c r="AU833193" s="31"/>
    </row>
    <row r="833225" spans="47:47">
      <c r="AU833225" s="31"/>
    </row>
    <row r="833257" spans="47:47">
      <c r="AU833257" s="31"/>
    </row>
    <row r="833289" spans="47:47">
      <c r="AU833289" s="31"/>
    </row>
    <row r="833321" spans="47:47">
      <c r="AU833321" s="31"/>
    </row>
    <row r="833353" spans="47:47">
      <c r="AU833353" s="31"/>
    </row>
    <row r="833385" spans="47:47">
      <c r="AU833385" s="31"/>
    </row>
    <row r="833417" spans="47:47">
      <c r="AU833417" s="31"/>
    </row>
    <row r="833449" spans="47:47">
      <c r="AU833449" s="31"/>
    </row>
    <row r="833481" spans="47:47">
      <c r="AU833481" s="31"/>
    </row>
    <row r="833513" spans="47:47">
      <c r="AU833513" s="31"/>
    </row>
    <row r="833545" spans="47:47">
      <c r="AU833545" s="31"/>
    </row>
    <row r="833577" spans="47:47">
      <c r="AU833577" s="31"/>
    </row>
    <row r="833609" spans="47:47">
      <c r="AU833609" s="31"/>
    </row>
    <row r="833641" spans="47:47">
      <c r="AU833641" s="31"/>
    </row>
    <row r="833673" spans="47:47">
      <c r="AU833673" s="31"/>
    </row>
    <row r="833705" spans="47:47">
      <c r="AU833705" s="31"/>
    </row>
    <row r="833737" spans="47:47">
      <c r="AU833737" s="31"/>
    </row>
    <row r="833769" spans="47:47">
      <c r="AU833769" s="31"/>
    </row>
    <row r="833801" spans="47:47">
      <c r="AU833801" s="31"/>
    </row>
    <row r="833833" spans="47:47">
      <c r="AU833833" s="31"/>
    </row>
    <row r="833865" spans="47:47">
      <c r="AU833865" s="31"/>
    </row>
    <row r="833897" spans="47:47">
      <c r="AU833897" s="31"/>
    </row>
    <row r="833929" spans="47:47">
      <c r="AU833929" s="31"/>
    </row>
    <row r="833961" spans="47:47">
      <c r="AU833961" s="31"/>
    </row>
    <row r="833993" spans="47:47">
      <c r="AU833993" s="31"/>
    </row>
    <row r="834025" spans="47:47">
      <c r="AU834025" s="31"/>
    </row>
    <row r="834057" spans="47:47">
      <c r="AU834057" s="31"/>
    </row>
    <row r="834089" spans="47:47">
      <c r="AU834089" s="31"/>
    </row>
    <row r="834121" spans="47:47">
      <c r="AU834121" s="31"/>
    </row>
    <row r="834153" spans="47:47">
      <c r="AU834153" s="31"/>
    </row>
    <row r="834185" spans="47:47">
      <c r="AU834185" s="31"/>
    </row>
    <row r="834217" spans="47:47">
      <c r="AU834217" s="31"/>
    </row>
    <row r="834249" spans="47:47">
      <c r="AU834249" s="31"/>
    </row>
    <row r="834281" spans="47:47">
      <c r="AU834281" s="31"/>
    </row>
    <row r="834313" spans="47:47">
      <c r="AU834313" s="31"/>
    </row>
    <row r="834345" spans="47:47">
      <c r="AU834345" s="31"/>
    </row>
    <row r="834377" spans="47:47">
      <c r="AU834377" s="31"/>
    </row>
    <row r="834409" spans="47:47">
      <c r="AU834409" s="31"/>
    </row>
    <row r="834441" spans="47:47">
      <c r="AU834441" s="31"/>
    </row>
    <row r="834473" spans="47:47">
      <c r="AU834473" s="31"/>
    </row>
    <row r="834505" spans="47:47">
      <c r="AU834505" s="31"/>
    </row>
    <row r="834537" spans="47:47">
      <c r="AU834537" s="31"/>
    </row>
    <row r="834569" spans="47:47">
      <c r="AU834569" s="31"/>
    </row>
    <row r="834601" spans="47:47">
      <c r="AU834601" s="31"/>
    </row>
    <row r="834633" spans="47:47">
      <c r="AU834633" s="31"/>
    </row>
    <row r="834665" spans="47:47">
      <c r="AU834665" s="31"/>
    </row>
    <row r="834697" spans="47:47">
      <c r="AU834697" s="31"/>
    </row>
    <row r="834729" spans="47:47">
      <c r="AU834729" s="31"/>
    </row>
    <row r="834761" spans="47:47">
      <c r="AU834761" s="31"/>
    </row>
    <row r="834793" spans="47:47">
      <c r="AU834793" s="31"/>
    </row>
    <row r="834825" spans="47:47">
      <c r="AU834825" s="31"/>
    </row>
    <row r="834857" spans="47:47">
      <c r="AU834857" s="31"/>
    </row>
    <row r="834889" spans="47:47">
      <c r="AU834889" s="31"/>
    </row>
    <row r="834921" spans="47:47">
      <c r="AU834921" s="31"/>
    </row>
    <row r="834953" spans="47:47">
      <c r="AU834953" s="31"/>
    </row>
    <row r="834985" spans="47:47">
      <c r="AU834985" s="31"/>
    </row>
    <row r="835017" spans="47:47">
      <c r="AU835017" s="31"/>
    </row>
    <row r="835049" spans="47:47">
      <c r="AU835049" s="31"/>
    </row>
    <row r="835081" spans="47:47">
      <c r="AU835081" s="31"/>
    </row>
    <row r="835113" spans="47:47">
      <c r="AU835113" s="31"/>
    </row>
    <row r="835145" spans="47:47">
      <c r="AU835145" s="31"/>
    </row>
    <row r="835177" spans="47:47">
      <c r="AU835177" s="31"/>
    </row>
    <row r="835209" spans="47:47">
      <c r="AU835209" s="31"/>
    </row>
    <row r="835241" spans="47:47">
      <c r="AU835241" s="31"/>
    </row>
    <row r="835273" spans="47:47">
      <c r="AU835273" s="31"/>
    </row>
    <row r="835305" spans="47:47">
      <c r="AU835305" s="31"/>
    </row>
    <row r="835337" spans="47:47">
      <c r="AU835337" s="31"/>
    </row>
    <row r="835369" spans="47:47">
      <c r="AU835369" s="31"/>
    </row>
    <row r="835401" spans="47:47">
      <c r="AU835401" s="31"/>
    </row>
    <row r="835433" spans="47:47">
      <c r="AU835433" s="31"/>
    </row>
    <row r="835465" spans="47:47">
      <c r="AU835465" s="31"/>
    </row>
    <row r="835497" spans="47:47">
      <c r="AU835497" s="31"/>
    </row>
    <row r="835529" spans="47:47">
      <c r="AU835529" s="31"/>
    </row>
    <row r="835561" spans="47:47">
      <c r="AU835561" s="31"/>
    </row>
    <row r="835593" spans="47:47">
      <c r="AU835593" s="31"/>
    </row>
    <row r="835625" spans="47:47">
      <c r="AU835625" s="31"/>
    </row>
    <row r="835657" spans="47:47">
      <c r="AU835657" s="31"/>
    </row>
    <row r="835689" spans="47:47">
      <c r="AU835689" s="31"/>
    </row>
    <row r="835721" spans="47:47">
      <c r="AU835721" s="31"/>
    </row>
    <row r="835753" spans="47:47">
      <c r="AU835753" s="31"/>
    </row>
    <row r="835785" spans="47:47">
      <c r="AU835785" s="31"/>
    </row>
    <row r="835817" spans="47:47">
      <c r="AU835817" s="31"/>
    </row>
    <row r="835849" spans="47:47">
      <c r="AU835849" s="31"/>
    </row>
    <row r="835881" spans="47:47">
      <c r="AU835881" s="31"/>
    </row>
    <row r="835913" spans="47:47">
      <c r="AU835913" s="31"/>
    </row>
    <row r="835945" spans="47:47">
      <c r="AU835945" s="31"/>
    </row>
    <row r="835977" spans="47:47">
      <c r="AU835977" s="31"/>
    </row>
    <row r="836009" spans="47:47">
      <c r="AU836009" s="31"/>
    </row>
    <row r="836041" spans="47:47">
      <c r="AU836041" s="31"/>
    </row>
    <row r="836073" spans="47:47">
      <c r="AU836073" s="31"/>
    </row>
    <row r="836105" spans="47:47">
      <c r="AU836105" s="31"/>
    </row>
    <row r="836137" spans="47:47">
      <c r="AU836137" s="31"/>
    </row>
    <row r="836169" spans="47:47">
      <c r="AU836169" s="31"/>
    </row>
    <row r="836201" spans="47:47">
      <c r="AU836201" s="31"/>
    </row>
    <row r="836233" spans="47:47">
      <c r="AU836233" s="31"/>
    </row>
    <row r="836265" spans="47:47">
      <c r="AU836265" s="31"/>
    </row>
    <row r="836297" spans="47:47">
      <c r="AU836297" s="31"/>
    </row>
    <row r="836329" spans="47:47">
      <c r="AU836329" s="31"/>
    </row>
    <row r="836361" spans="47:47">
      <c r="AU836361" s="31"/>
    </row>
    <row r="836393" spans="47:47">
      <c r="AU836393" s="31"/>
    </row>
    <row r="836425" spans="47:47">
      <c r="AU836425" s="31"/>
    </row>
    <row r="836457" spans="47:47">
      <c r="AU836457" s="31"/>
    </row>
    <row r="836489" spans="47:47">
      <c r="AU836489" s="31"/>
    </row>
    <row r="836521" spans="47:47">
      <c r="AU836521" s="31"/>
    </row>
    <row r="836553" spans="47:47">
      <c r="AU836553" s="31"/>
    </row>
    <row r="836585" spans="47:47">
      <c r="AU836585" s="31"/>
    </row>
    <row r="836617" spans="47:47">
      <c r="AU836617" s="31"/>
    </row>
    <row r="836649" spans="47:47">
      <c r="AU836649" s="31"/>
    </row>
    <row r="836681" spans="47:47">
      <c r="AU836681" s="31"/>
    </row>
    <row r="836713" spans="47:47">
      <c r="AU836713" s="31"/>
    </row>
    <row r="836745" spans="47:47">
      <c r="AU836745" s="31"/>
    </row>
    <row r="836777" spans="47:47">
      <c r="AU836777" s="31"/>
    </row>
    <row r="836809" spans="47:47">
      <c r="AU836809" s="31"/>
    </row>
    <row r="836841" spans="47:47">
      <c r="AU836841" s="31"/>
    </row>
    <row r="836873" spans="47:47">
      <c r="AU836873" s="31"/>
    </row>
    <row r="836905" spans="47:47">
      <c r="AU836905" s="31"/>
    </row>
    <row r="836937" spans="47:47">
      <c r="AU836937" s="31"/>
    </row>
    <row r="836969" spans="47:47">
      <c r="AU836969" s="31"/>
    </row>
    <row r="837001" spans="47:47">
      <c r="AU837001" s="31"/>
    </row>
    <row r="837033" spans="47:47">
      <c r="AU837033" s="31"/>
    </row>
    <row r="837065" spans="47:47">
      <c r="AU837065" s="31"/>
    </row>
    <row r="837097" spans="47:47">
      <c r="AU837097" s="31"/>
    </row>
    <row r="837129" spans="47:47">
      <c r="AU837129" s="31"/>
    </row>
    <row r="837161" spans="47:47">
      <c r="AU837161" s="31"/>
    </row>
    <row r="837193" spans="47:47">
      <c r="AU837193" s="31"/>
    </row>
    <row r="837225" spans="47:47">
      <c r="AU837225" s="31"/>
    </row>
    <row r="837257" spans="47:47">
      <c r="AU837257" s="31"/>
    </row>
    <row r="837289" spans="47:47">
      <c r="AU837289" s="31"/>
    </row>
    <row r="837321" spans="47:47">
      <c r="AU837321" s="31"/>
    </row>
    <row r="837353" spans="47:47">
      <c r="AU837353" s="31"/>
    </row>
    <row r="837385" spans="47:47">
      <c r="AU837385" s="31"/>
    </row>
    <row r="837417" spans="47:47">
      <c r="AU837417" s="31"/>
    </row>
    <row r="837449" spans="47:47">
      <c r="AU837449" s="31"/>
    </row>
    <row r="837481" spans="47:47">
      <c r="AU837481" s="31"/>
    </row>
    <row r="837513" spans="47:47">
      <c r="AU837513" s="31"/>
    </row>
    <row r="837545" spans="47:47">
      <c r="AU837545" s="31"/>
    </row>
    <row r="837577" spans="47:47">
      <c r="AU837577" s="31"/>
    </row>
    <row r="837609" spans="47:47">
      <c r="AU837609" s="31"/>
    </row>
    <row r="837641" spans="47:47">
      <c r="AU837641" s="31"/>
    </row>
    <row r="837673" spans="47:47">
      <c r="AU837673" s="31"/>
    </row>
    <row r="837705" spans="47:47">
      <c r="AU837705" s="31"/>
    </row>
    <row r="837737" spans="47:47">
      <c r="AU837737" s="31"/>
    </row>
    <row r="837769" spans="47:47">
      <c r="AU837769" s="31"/>
    </row>
    <row r="837801" spans="47:47">
      <c r="AU837801" s="31"/>
    </row>
    <row r="837833" spans="47:47">
      <c r="AU837833" s="31"/>
    </row>
    <row r="837865" spans="47:47">
      <c r="AU837865" s="31"/>
    </row>
    <row r="837897" spans="47:47">
      <c r="AU837897" s="31"/>
    </row>
    <row r="837929" spans="47:47">
      <c r="AU837929" s="31"/>
    </row>
    <row r="837961" spans="47:47">
      <c r="AU837961" s="31"/>
    </row>
    <row r="837993" spans="47:47">
      <c r="AU837993" s="31"/>
    </row>
    <row r="838025" spans="47:47">
      <c r="AU838025" s="31"/>
    </row>
    <row r="838057" spans="47:47">
      <c r="AU838057" s="31"/>
    </row>
    <row r="838089" spans="47:47">
      <c r="AU838089" s="31"/>
    </row>
    <row r="838121" spans="47:47">
      <c r="AU838121" s="31"/>
    </row>
    <row r="838153" spans="47:47">
      <c r="AU838153" s="31"/>
    </row>
    <row r="838185" spans="47:47">
      <c r="AU838185" s="31"/>
    </row>
    <row r="838217" spans="47:47">
      <c r="AU838217" s="31"/>
    </row>
    <row r="838249" spans="47:47">
      <c r="AU838249" s="31"/>
    </row>
    <row r="838281" spans="47:47">
      <c r="AU838281" s="31"/>
    </row>
    <row r="838313" spans="47:47">
      <c r="AU838313" s="31"/>
    </row>
    <row r="838345" spans="47:47">
      <c r="AU838345" s="31"/>
    </row>
    <row r="838377" spans="47:47">
      <c r="AU838377" s="31"/>
    </row>
    <row r="838409" spans="47:47">
      <c r="AU838409" s="31"/>
    </row>
    <row r="838441" spans="47:47">
      <c r="AU838441" s="31"/>
    </row>
    <row r="838473" spans="47:47">
      <c r="AU838473" s="31"/>
    </row>
    <row r="838505" spans="47:47">
      <c r="AU838505" s="31"/>
    </row>
    <row r="838537" spans="47:47">
      <c r="AU838537" s="31"/>
    </row>
    <row r="838569" spans="47:47">
      <c r="AU838569" s="31"/>
    </row>
    <row r="838601" spans="47:47">
      <c r="AU838601" s="31"/>
    </row>
    <row r="838633" spans="47:47">
      <c r="AU838633" s="31"/>
    </row>
    <row r="838665" spans="47:47">
      <c r="AU838665" s="31"/>
    </row>
    <row r="838697" spans="47:47">
      <c r="AU838697" s="31"/>
    </row>
    <row r="838729" spans="47:47">
      <c r="AU838729" s="31"/>
    </row>
    <row r="838761" spans="47:47">
      <c r="AU838761" s="31"/>
    </row>
    <row r="838793" spans="47:47">
      <c r="AU838793" s="31"/>
    </row>
    <row r="838825" spans="47:47">
      <c r="AU838825" s="31"/>
    </row>
    <row r="838857" spans="47:47">
      <c r="AU838857" s="31"/>
    </row>
    <row r="838889" spans="47:47">
      <c r="AU838889" s="31"/>
    </row>
    <row r="838921" spans="47:47">
      <c r="AU838921" s="31"/>
    </row>
    <row r="838953" spans="47:47">
      <c r="AU838953" s="31"/>
    </row>
    <row r="838985" spans="47:47">
      <c r="AU838985" s="31"/>
    </row>
    <row r="839017" spans="47:47">
      <c r="AU839017" s="31"/>
    </row>
    <row r="839049" spans="47:47">
      <c r="AU839049" s="31"/>
    </row>
    <row r="839081" spans="47:47">
      <c r="AU839081" s="31"/>
    </row>
    <row r="839113" spans="47:47">
      <c r="AU839113" s="31"/>
    </row>
    <row r="839145" spans="47:47">
      <c r="AU839145" s="31"/>
    </row>
    <row r="839177" spans="47:47">
      <c r="AU839177" s="31"/>
    </row>
    <row r="839209" spans="47:47">
      <c r="AU839209" s="31"/>
    </row>
    <row r="839241" spans="47:47">
      <c r="AU839241" s="31"/>
    </row>
    <row r="839273" spans="47:47">
      <c r="AU839273" s="31"/>
    </row>
    <row r="839305" spans="47:47">
      <c r="AU839305" s="31"/>
    </row>
    <row r="839337" spans="47:47">
      <c r="AU839337" s="31"/>
    </row>
    <row r="839369" spans="47:47">
      <c r="AU839369" s="31"/>
    </row>
    <row r="839401" spans="47:47">
      <c r="AU839401" s="31"/>
    </row>
    <row r="839433" spans="47:47">
      <c r="AU839433" s="31"/>
    </row>
    <row r="839465" spans="47:47">
      <c r="AU839465" s="31"/>
    </row>
    <row r="839497" spans="47:47">
      <c r="AU839497" s="31"/>
    </row>
    <row r="839529" spans="47:47">
      <c r="AU839529" s="31"/>
    </row>
    <row r="839561" spans="47:47">
      <c r="AU839561" s="31"/>
    </row>
    <row r="839593" spans="47:47">
      <c r="AU839593" s="31"/>
    </row>
    <row r="839625" spans="47:47">
      <c r="AU839625" s="31"/>
    </row>
    <row r="839657" spans="47:47">
      <c r="AU839657" s="31"/>
    </row>
    <row r="839689" spans="47:47">
      <c r="AU839689" s="31"/>
    </row>
    <row r="839721" spans="47:47">
      <c r="AU839721" s="31"/>
    </row>
    <row r="839753" spans="47:47">
      <c r="AU839753" s="31"/>
    </row>
    <row r="839785" spans="47:47">
      <c r="AU839785" s="31"/>
    </row>
    <row r="839817" spans="47:47">
      <c r="AU839817" s="31"/>
    </row>
    <row r="839849" spans="47:47">
      <c r="AU839849" s="31"/>
    </row>
    <row r="839881" spans="47:47">
      <c r="AU839881" s="31"/>
    </row>
    <row r="839913" spans="47:47">
      <c r="AU839913" s="31"/>
    </row>
    <row r="839945" spans="47:47">
      <c r="AU839945" s="31"/>
    </row>
    <row r="839977" spans="47:47">
      <c r="AU839977" s="31"/>
    </row>
    <row r="840009" spans="47:47">
      <c r="AU840009" s="31"/>
    </row>
    <row r="840041" spans="47:47">
      <c r="AU840041" s="31"/>
    </row>
    <row r="840073" spans="47:47">
      <c r="AU840073" s="31"/>
    </row>
    <row r="840105" spans="47:47">
      <c r="AU840105" s="31"/>
    </row>
    <row r="840137" spans="47:47">
      <c r="AU840137" s="31"/>
    </row>
    <row r="840169" spans="47:47">
      <c r="AU840169" s="31"/>
    </row>
    <row r="840201" spans="47:47">
      <c r="AU840201" s="31"/>
    </row>
    <row r="840233" spans="47:47">
      <c r="AU840233" s="31"/>
    </row>
    <row r="840265" spans="47:47">
      <c r="AU840265" s="31"/>
    </row>
    <row r="840297" spans="47:47">
      <c r="AU840297" s="31"/>
    </row>
    <row r="840329" spans="47:47">
      <c r="AU840329" s="31"/>
    </row>
    <row r="840361" spans="47:47">
      <c r="AU840361" s="31"/>
    </row>
    <row r="840393" spans="47:47">
      <c r="AU840393" s="31"/>
    </row>
    <row r="840425" spans="47:47">
      <c r="AU840425" s="31"/>
    </row>
    <row r="840457" spans="47:47">
      <c r="AU840457" s="31"/>
    </row>
    <row r="840489" spans="47:47">
      <c r="AU840489" s="31"/>
    </row>
    <row r="840521" spans="47:47">
      <c r="AU840521" s="31"/>
    </row>
    <row r="840553" spans="47:47">
      <c r="AU840553" s="31"/>
    </row>
    <row r="840585" spans="47:47">
      <c r="AU840585" s="31"/>
    </row>
    <row r="840617" spans="47:47">
      <c r="AU840617" s="31"/>
    </row>
    <row r="840649" spans="47:47">
      <c r="AU840649" s="31"/>
    </row>
    <row r="840681" spans="47:47">
      <c r="AU840681" s="31"/>
    </row>
    <row r="840713" spans="47:47">
      <c r="AU840713" s="31"/>
    </row>
    <row r="840745" spans="47:47">
      <c r="AU840745" s="31"/>
    </row>
    <row r="840777" spans="47:47">
      <c r="AU840777" s="31"/>
    </row>
    <row r="840809" spans="47:47">
      <c r="AU840809" s="31"/>
    </row>
    <row r="840841" spans="47:47">
      <c r="AU840841" s="31"/>
    </row>
    <row r="840873" spans="47:47">
      <c r="AU840873" s="31"/>
    </row>
    <row r="840905" spans="47:47">
      <c r="AU840905" s="31"/>
    </row>
    <row r="840937" spans="47:47">
      <c r="AU840937" s="31"/>
    </row>
    <row r="840969" spans="47:47">
      <c r="AU840969" s="31"/>
    </row>
    <row r="841001" spans="47:47">
      <c r="AU841001" s="31"/>
    </row>
    <row r="841033" spans="47:47">
      <c r="AU841033" s="31"/>
    </row>
    <row r="841065" spans="47:47">
      <c r="AU841065" s="31"/>
    </row>
    <row r="841097" spans="47:47">
      <c r="AU841097" s="31"/>
    </row>
    <row r="841129" spans="47:47">
      <c r="AU841129" s="31"/>
    </row>
    <row r="841161" spans="47:47">
      <c r="AU841161" s="31"/>
    </row>
    <row r="841193" spans="47:47">
      <c r="AU841193" s="31"/>
    </row>
    <row r="841225" spans="47:47">
      <c r="AU841225" s="31"/>
    </row>
    <row r="841257" spans="47:47">
      <c r="AU841257" s="31"/>
    </row>
    <row r="841289" spans="47:47">
      <c r="AU841289" s="31"/>
    </row>
    <row r="841321" spans="47:47">
      <c r="AU841321" s="31"/>
    </row>
    <row r="841353" spans="47:47">
      <c r="AU841353" s="31"/>
    </row>
    <row r="841385" spans="47:47">
      <c r="AU841385" s="31"/>
    </row>
    <row r="841417" spans="47:47">
      <c r="AU841417" s="31"/>
    </row>
    <row r="841449" spans="47:47">
      <c r="AU841449" s="31"/>
    </row>
    <row r="841481" spans="47:47">
      <c r="AU841481" s="31"/>
    </row>
    <row r="841513" spans="47:47">
      <c r="AU841513" s="31"/>
    </row>
    <row r="841545" spans="47:47">
      <c r="AU841545" s="31"/>
    </row>
    <row r="841577" spans="47:47">
      <c r="AU841577" s="31"/>
    </row>
    <row r="841609" spans="47:47">
      <c r="AU841609" s="31"/>
    </row>
    <row r="841641" spans="47:47">
      <c r="AU841641" s="31"/>
    </row>
    <row r="841673" spans="47:47">
      <c r="AU841673" s="31"/>
    </row>
    <row r="841705" spans="47:47">
      <c r="AU841705" s="31"/>
    </row>
    <row r="841737" spans="47:47">
      <c r="AU841737" s="31"/>
    </row>
    <row r="841769" spans="47:47">
      <c r="AU841769" s="31"/>
    </row>
    <row r="841801" spans="47:47">
      <c r="AU841801" s="31"/>
    </row>
    <row r="841833" spans="47:47">
      <c r="AU841833" s="31"/>
    </row>
    <row r="841865" spans="47:47">
      <c r="AU841865" s="31"/>
    </row>
    <row r="841897" spans="47:47">
      <c r="AU841897" s="31"/>
    </row>
    <row r="841929" spans="47:47">
      <c r="AU841929" s="31"/>
    </row>
    <row r="841961" spans="47:47">
      <c r="AU841961" s="31"/>
    </row>
    <row r="841993" spans="47:47">
      <c r="AU841993" s="31"/>
    </row>
    <row r="842025" spans="47:47">
      <c r="AU842025" s="31"/>
    </row>
    <row r="842057" spans="47:47">
      <c r="AU842057" s="31"/>
    </row>
    <row r="842089" spans="47:47">
      <c r="AU842089" s="31"/>
    </row>
    <row r="842121" spans="47:47">
      <c r="AU842121" s="31"/>
    </row>
    <row r="842153" spans="47:47">
      <c r="AU842153" s="31"/>
    </row>
    <row r="842185" spans="47:47">
      <c r="AU842185" s="31"/>
    </row>
    <row r="842217" spans="47:47">
      <c r="AU842217" s="31"/>
    </row>
    <row r="842249" spans="47:47">
      <c r="AU842249" s="31"/>
    </row>
    <row r="842281" spans="47:47">
      <c r="AU842281" s="31"/>
    </row>
    <row r="842313" spans="47:47">
      <c r="AU842313" s="31"/>
    </row>
    <row r="842345" spans="47:47">
      <c r="AU842345" s="31"/>
    </row>
    <row r="842377" spans="47:47">
      <c r="AU842377" s="31"/>
    </row>
    <row r="842409" spans="47:47">
      <c r="AU842409" s="31"/>
    </row>
    <row r="842441" spans="47:47">
      <c r="AU842441" s="31"/>
    </row>
    <row r="842473" spans="47:47">
      <c r="AU842473" s="31"/>
    </row>
    <row r="842505" spans="47:47">
      <c r="AU842505" s="31"/>
    </row>
    <row r="842537" spans="47:47">
      <c r="AU842537" s="31"/>
    </row>
    <row r="842569" spans="47:47">
      <c r="AU842569" s="31"/>
    </row>
    <row r="842601" spans="47:47">
      <c r="AU842601" s="31"/>
    </row>
    <row r="842633" spans="47:47">
      <c r="AU842633" s="31"/>
    </row>
    <row r="842665" spans="47:47">
      <c r="AU842665" s="31"/>
    </row>
    <row r="842697" spans="47:47">
      <c r="AU842697" s="31"/>
    </row>
    <row r="842729" spans="47:47">
      <c r="AU842729" s="31"/>
    </row>
    <row r="842761" spans="47:47">
      <c r="AU842761" s="31"/>
    </row>
    <row r="842793" spans="47:47">
      <c r="AU842793" s="31"/>
    </row>
    <row r="842825" spans="47:47">
      <c r="AU842825" s="31"/>
    </row>
    <row r="842857" spans="47:47">
      <c r="AU842857" s="31"/>
    </row>
    <row r="842889" spans="47:47">
      <c r="AU842889" s="31"/>
    </row>
    <row r="842921" spans="47:47">
      <c r="AU842921" s="31"/>
    </row>
    <row r="842953" spans="47:47">
      <c r="AU842953" s="31"/>
    </row>
    <row r="842985" spans="47:47">
      <c r="AU842985" s="31"/>
    </row>
    <row r="843017" spans="47:47">
      <c r="AU843017" s="31"/>
    </row>
    <row r="843049" spans="47:47">
      <c r="AU843049" s="31"/>
    </row>
    <row r="843081" spans="47:47">
      <c r="AU843081" s="31"/>
    </row>
    <row r="843113" spans="47:47">
      <c r="AU843113" s="31"/>
    </row>
    <row r="843145" spans="47:47">
      <c r="AU843145" s="31"/>
    </row>
    <row r="843177" spans="47:47">
      <c r="AU843177" s="31"/>
    </row>
    <row r="843209" spans="47:47">
      <c r="AU843209" s="31"/>
    </row>
    <row r="843241" spans="47:47">
      <c r="AU843241" s="31"/>
    </row>
    <row r="843273" spans="47:47">
      <c r="AU843273" s="31"/>
    </row>
    <row r="843305" spans="47:47">
      <c r="AU843305" s="31"/>
    </row>
    <row r="843337" spans="47:47">
      <c r="AU843337" s="31"/>
    </row>
    <row r="843369" spans="47:47">
      <c r="AU843369" s="31"/>
    </row>
    <row r="843401" spans="47:47">
      <c r="AU843401" s="31"/>
    </row>
    <row r="843433" spans="47:47">
      <c r="AU843433" s="31"/>
    </row>
    <row r="843465" spans="47:47">
      <c r="AU843465" s="31"/>
    </row>
    <row r="843497" spans="47:47">
      <c r="AU843497" s="31"/>
    </row>
    <row r="843529" spans="47:47">
      <c r="AU843529" s="31"/>
    </row>
    <row r="843561" spans="47:47">
      <c r="AU843561" s="31"/>
    </row>
    <row r="843593" spans="47:47">
      <c r="AU843593" s="31"/>
    </row>
    <row r="843625" spans="47:47">
      <c r="AU843625" s="31"/>
    </row>
    <row r="843657" spans="47:47">
      <c r="AU843657" s="31"/>
    </row>
    <row r="843689" spans="47:47">
      <c r="AU843689" s="31"/>
    </row>
    <row r="843721" spans="47:47">
      <c r="AU843721" s="31"/>
    </row>
    <row r="843753" spans="47:47">
      <c r="AU843753" s="31"/>
    </row>
    <row r="843785" spans="47:47">
      <c r="AU843785" s="31"/>
    </row>
    <row r="843817" spans="47:47">
      <c r="AU843817" s="31"/>
    </row>
    <row r="843849" spans="47:47">
      <c r="AU843849" s="31"/>
    </row>
    <row r="843881" spans="47:47">
      <c r="AU843881" s="31"/>
    </row>
    <row r="843913" spans="47:47">
      <c r="AU843913" s="31"/>
    </row>
    <row r="843945" spans="47:47">
      <c r="AU843945" s="31"/>
    </row>
    <row r="843977" spans="47:47">
      <c r="AU843977" s="31"/>
    </row>
    <row r="844009" spans="47:47">
      <c r="AU844009" s="31"/>
    </row>
    <row r="844041" spans="47:47">
      <c r="AU844041" s="31"/>
    </row>
    <row r="844073" spans="47:47">
      <c r="AU844073" s="31"/>
    </row>
    <row r="844105" spans="47:47">
      <c r="AU844105" s="31"/>
    </row>
    <row r="844137" spans="47:47">
      <c r="AU844137" s="31"/>
    </row>
    <row r="844169" spans="47:47">
      <c r="AU844169" s="31"/>
    </row>
    <row r="844201" spans="47:47">
      <c r="AU844201" s="31"/>
    </row>
    <row r="844233" spans="47:47">
      <c r="AU844233" s="31"/>
    </row>
    <row r="844265" spans="47:47">
      <c r="AU844265" s="31"/>
    </row>
    <row r="844297" spans="47:47">
      <c r="AU844297" s="31"/>
    </row>
    <row r="844329" spans="47:47">
      <c r="AU844329" s="31"/>
    </row>
    <row r="844361" spans="47:47">
      <c r="AU844361" s="31"/>
    </row>
    <row r="844393" spans="47:47">
      <c r="AU844393" s="31"/>
    </row>
    <row r="844425" spans="47:47">
      <c r="AU844425" s="31"/>
    </row>
    <row r="844457" spans="47:47">
      <c r="AU844457" s="31"/>
    </row>
    <row r="844489" spans="47:47">
      <c r="AU844489" s="31"/>
    </row>
    <row r="844521" spans="47:47">
      <c r="AU844521" s="31"/>
    </row>
    <row r="844553" spans="47:47">
      <c r="AU844553" s="31"/>
    </row>
    <row r="844585" spans="47:47">
      <c r="AU844585" s="31"/>
    </row>
    <row r="844617" spans="47:47">
      <c r="AU844617" s="31"/>
    </row>
    <row r="844649" spans="47:47">
      <c r="AU844649" s="31"/>
    </row>
    <row r="844681" spans="47:47">
      <c r="AU844681" s="31"/>
    </row>
    <row r="844713" spans="47:47">
      <c r="AU844713" s="31"/>
    </row>
    <row r="844745" spans="47:47">
      <c r="AU844745" s="31"/>
    </row>
    <row r="844777" spans="47:47">
      <c r="AU844777" s="31"/>
    </row>
    <row r="844809" spans="47:47">
      <c r="AU844809" s="31"/>
    </row>
    <row r="844841" spans="47:47">
      <c r="AU844841" s="31"/>
    </row>
    <row r="844873" spans="47:47">
      <c r="AU844873" s="31"/>
    </row>
    <row r="844905" spans="47:47">
      <c r="AU844905" s="31"/>
    </row>
    <row r="844937" spans="47:47">
      <c r="AU844937" s="31"/>
    </row>
    <row r="844969" spans="47:47">
      <c r="AU844969" s="31"/>
    </row>
    <row r="845001" spans="47:47">
      <c r="AU845001" s="31"/>
    </row>
    <row r="845033" spans="47:47">
      <c r="AU845033" s="31"/>
    </row>
    <row r="845065" spans="47:47">
      <c r="AU845065" s="31"/>
    </row>
    <row r="845097" spans="47:47">
      <c r="AU845097" s="31"/>
    </row>
    <row r="845129" spans="47:47">
      <c r="AU845129" s="31"/>
    </row>
    <row r="845161" spans="47:47">
      <c r="AU845161" s="31"/>
    </row>
    <row r="845193" spans="47:47">
      <c r="AU845193" s="31"/>
    </row>
    <row r="845225" spans="47:47">
      <c r="AU845225" s="31"/>
    </row>
    <row r="845257" spans="47:47">
      <c r="AU845257" s="31"/>
    </row>
    <row r="845289" spans="47:47">
      <c r="AU845289" s="31"/>
    </row>
    <row r="845321" spans="47:47">
      <c r="AU845321" s="31"/>
    </row>
    <row r="845353" spans="47:47">
      <c r="AU845353" s="31"/>
    </row>
    <row r="845385" spans="47:47">
      <c r="AU845385" s="31"/>
    </row>
    <row r="845417" spans="47:47">
      <c r="AU845417" s="31"/>
    </row>
    <row r="845449" spans="47:47">
      <c r="AU845449" s="31"/>
    </row>
    <row r="845481" spans="47:47">
      <c r="AU845481" s="31"/>
    </row>
    <row r="845513" spans="47:47">
      <c r="AU845513" s="31"/>
    </row>
    <row r="845545" spans="47:47">
      <c r="AU845545" s="31"/>
    </row>
    <row r="845577" spans="47:47">
      <c r="AU845577" s="31"/>
    </row>
    <row r="845609" spans="47:47">
      <c r="AU845609" s="31"/>
    </row>
    <row r="845641" spans="47:47">
      <c r="AU845641" s="31"/>
    </row>
    <row r="845673" spans="47:47">
      <c r="AU845673" s="31"/>
    </row>
    <row r="845705" spans="47:47">
      <c r="AU845705" s="31"/>
    </row>
    <row r="845737" spans="47:47">
      <c r="AU845737" s="31"/>
    </row>
    <row r="845769" spans="47:47">
      <c r="AU845769" s="31"/>
    </row>
    <row r="845801" spans="47:47">
      <c r="AU845801" s="31"/>
    </row>
    <row r="845833" spans="47:47">
      <c r="AU845833" s="31"/>
    </row>
    <row r="845865" spans="47:47">
      <c r="AU845865" s="31"/>
    </row>
    <row r="845897" spans="47:47">
      <c r="AU845897" s="31"/>
    </row>
    <row r="845929" spans="47:47">
      <c r="AU845929" s="31"/>
    </row>
    <row r="845961" spans="47:47">
      <c r="AU845961" s="31"/>
    </row>
    <row r="845993" spans="47:47">
      <c r="AU845993" s="31"/>
    </row>
    <row r="846025" spans="47:47">
      <c r="AU846025" s="31"/>
    </row>
    <row r="846057" spans="47:47">
      <c r="AU846057" s="31"/>
    </row>
    <row r="846089" spans="47:47">
      <c r="AU846089" s="31"/>
    </row>
    <row r="846121" spans="47:47">
      <c r="AU846121" s="31"/>
    </row>
    <row r="846153" spans="47:47">
      <c r="AU846153" s="31"/>
    </row>
    <row r="846185" spans="47:47">
      <c r="AU846185" s="31"/>
    </row>
    <row r="846217" spans="47:47">
      <c r="AU846217" s="31"/>
    </row>
    <row r="846249" spans="47:47">
      <c r="AU846249" s="31"/>
    </row>
    <row r="846281" spans="47:47">
      <c r="AU846281" s="31"/>
    </row>
    <row r="846313" spans="47:47">
      <c r="AU846313" s="31"/>
    </row>
    <row r="846345" spans="47:47">
      <c r="AU846345" s="31"/>
    </row>
    <row r="846377" spans="47:47">
      <c r="AU846377" s="31"/>
    </row>
    <row r="846409" spans="47:47">
      <c r="AU846409" s="31"/>
    </row>
    <row r="846441" spans="47:47">
      <c r="AU846441" s="31"/>
    </row>
    <row r="846473" spans="47:47">
      <c r="AU846473" s="31"/>
    </row>
    <row r="846505" spans="47:47">
      <c r="AU846505" s="31"/>
    </row>
    <row r="846537" spans="47:47">
      <c r="AU846537" s="31"/>
    </row>
    <row r="846569" spans="47:47">
      <c r="AU846569" s="31"/>
    </row>
    <row r="846601" spans="47:47">
      <c r="AU846601" s="31"/>
    </row>
    <row r="846633" spans="47:47">
      <c r="AU846633" s="31"/>
    </row>
    <row r="846665" spans="47:47">
      <c r="AU846665" s="31"/>
    </row>
    <row r="846697" spans="47:47">
      <c r="AU846697" s="31"/>
    </row>
    <row r="846729" spans="47:47">
      <c r="AU846729" s="31"/>
    </row>
    <row r="846761" spans="47:47">
      <c r="AU846761" s="31"/>
    </row>
    <row r="846793" spans="47:47">
      <c r="AU846793" s="31"/>
    </row>
    <row r="846825" spans="47:47">
      <c r="AU846825" s="31"/>
    </row>
    <row r="846857" spans="47:47">
      <c r="AU846857" s="31"/>
    </row>
    <row r="846889" spans="47:47">
      <c r="AU846889" s="31"/>
    </row>
    <row r="846921" spans="47:47">
      <c r="AU846921" s="31"/>
    </row>
    <row r="846953" spans="47:47">
      <c r="AU846953" s="31"/>
    </row>
    <row r="846985" spans="47:47">
      <c r="AU846985" s="31"/>
    </row>
    <row r="847017" spans="47:47">
      <c r="AU847017" s="31"/>
    </row>
    <row r="847049" spans="47:47">
      <c r="AU847049" s="31"/>
    </row>
    <row r="847081" spans="47:47">
      <c r="AU847081" s="31"/>
    </row>
    <row r="847113" spans="47:47">
      <c r="AU847113" s="31"/>
    </row>
    <row r="847145" spans="47:47">
      <c r="AU847145" s="31"/>
    </row>
    <row r="847177" spans="47:47">
      <c r="AU847177" s="31"/>
    </row>
    <row r="847209" spans="47:47">
      <c r="AU847209" s="31"/>
    </row>
    <row r="847241" spans="47:47">
      <c r="AU847241" s="31"/>
    </row>
    <row r="847273" spans="47:47">
      <c r="AU847273" s="31"/>
    </row>
    <row r="847305" spans="47:47">
      <c r="AU847305" s="31"/>
    </row>
    <row r="847337" spans="47:47">
      <c r="AU847337" s="31"/>
    </row>
    <row r="847369" spans="47:47">
      <c r="AU847369" s="31"/>
    </row>
    <row r="847401" spans="47:47">
      <c r="AU847401" s="31"/>
    </row>
    <row r="847433" spans="47:47">
      <c r="AU847433" s="31"/>
    </row>
    <row r="847465" spans="47:47">
      <c r="AU847465" s="31"/>
    </row>
    <row r="847497" spans="47:47">
      <c r="AU847497" s="31"/>
    </row>
    <row r="847529" spans="47:47">
      <c r="AU847529" s="31"/>
    </row>
    <row r="847561" spans="47:47">
      <c r="AU847561" s="31"/>
    </row>
    <row r="847593" spans="47:47">
      <c r="AU847593" s="31"/>
    </row>
    <row r="847625" spans="47:47">
      <c r="AU847625" s="31"/>
    </row>
    <row r="847657" spans="47:47">
      <c r="AU847657" s="31"/>
    </row>
    <row r="847689" spans="47:47">
      <c r="AU847689" s="31"/>
    </row>
    <row r="847721" spans="47:47">
      <c r="AU847721" s="31"/>
    </row>
    <row r="847753" spans="47:47">
      <c r="AU847753" s="31"/>
    </row>
    <row r="847785" spans="47:47">
      <c r="AU847785" s="31"/>
    </row>
    <row r="847817" spans="47:47">
      <c r="AU847817" s="31"/>
    </row>
    <row r="847849" spans="47:47">
      <c r="AU847849" s="31"/>
    </row>
    <row r="847881" spans="47:47">
      <c r="AU847881" s="31"/>
    </row>
    <row r="847913" spans="47:47">
      <c r="AU847913" s="31"/>
    </row>
    <row r="847945" spans="47:47">
      <c r="AU847945" s="31"/>
    </row>
    <row r="847977" spans="47:47">
      <c r="AU847977" s="31"/>
    </row>
    <row r="848009" spans="47:47">
      <c r="AU848009" s="31"/>
    </row>
    <row r="848041" spans="47:47">
      <c r="AU848041" s="31"/>
    </row>
    <row r="848073" spans="47:47">
      <c r="AU848073" s="31"/>
    </row>
    <row r="848105" spans="47:47">
      <c r="AU848105" s="31"/>
    </row>
    <row r="848137" spans="47:47">
      <c r="AU848137" s="31"/>
    </row>
    <row r="848169" spans="47:47">
      <c r="AU848169" s="31"/>
    </row>
    <row r="848201" spans="47:47">
      <c r="AU848201" s="31"/>
    </row>
    <row r="848233" spans="47:47">
      <c r="AU848233" s="31"/>
    </row>
    <row r="848265" spans="47:47">
      <c r="AU848265" s="31"/>
    </row>
    <row r="848297" spans="47:47">
      <c r="AU848297" s="31"/>
    </row>
    <row r="848329" spans="47:47">
      <c r="AU848329" s="31"/>
    </row>
    <row r="848361" spans="47:47">
      <c r="AU848361" s="31"/>
    </row>
    <row r="848393" spans="47:47">
      <c r="AU848393" s="31"/>
    </row>
    <row r="848425" spans="47:47">
      <c r="AU848425" s="31"/>
    </row>
    <row r="848457" spans="47:47">
      <c r="AU848457" s="31"/>
    </row>
    <row r="848489" spans="47:47">
      <c r="AU848489" s="31"/>
    </row>
    <row r="848521" spans="47:47">
      <c r="AU848521" s="31"/>
    </row>
    <row r="848553" spans="47:47">
      <c r="AU848553" s="31"/>
    </row>
    <row r="848585" spans="47:47">
      <c r="AU848585" s="31"/>
    </row>
    <row r="848617" spans="47:47">
      <c r="AU848617" s="31"/>
    </row>
    <row r="848649" spans="47:47">
      <c r="AU848649" s="31"/>
    </row>
    <row r="848681" spans="47:47">
      <c r="AU848681" s="31"/>
    </row>
    <row r="848713" spans="47:47">
      <c r="AU848713" s="31"/>
    </row>
    <row r="848745" spans="47:47">
      <c r="AU848745" s="31"/>
    </row>
    <row r="848777" spans="47:47">
      <c r="AU848777" s="31"/>
    </row>
    <row r="848809" spans="47:47">
      <c r="AU848809" s="31"/>
    </row>
    <row r="848841" spans="47:47">
      <c r="AU848841" s="31"/>
    </row>
    <row r="848873" spans="47:47">
      <c r="AU848873" s="31"/>
    </row>
    <row r="848905" spans="47:47">
      <c r="AU848905" s="31"/>
    </row>
    <row r="848937" spans="47:47">
      <c r="AU848937" s="31"/>
    </row>
    <row r="848969" spans="47:47">
      <c r="AU848969" s="31"/>
    </row>
    <row r="849001" spans="47:47">
      <c r="AU849001" s="31"/>
    </row>
    <row r="849033" spans="47:47">
      <c r="AU849033" s="31"/>
    </row>
    <row r="849065" spans="47:47">
      <c r="AU849065" s="31"/>
    </row>
    <row r="849097" spans="47:47">
      <c r="AU849097" s="31"/>
    </row>
    <row r="849129" spans="47:47">
      <c r="AU849129" s="31"/>
    </row>
    <row r="849161" spans="47:47">
      <c r="AU849161" s="31"/>
    </row>
    <row r="849193" spans="47:47">
      <c r="AU849193" s="31"/>
    </row>
    <row r="849225" spans="47:47">
      <c r="AU849225" s="31"/>
    </row>
    <row r="849257" spans="47:47">
      <c r="AU849257" s="31"/>
    </row>
    <row r="849289" spans="47:47">
      <c r="AU849289" s="31"/>
    </row>
    <row r="849321" spans="47:47">
      <c r="AU849321" s="31"/>
    </row>
    <row r="849353" spans="47:47">
      <c r="AU849353" s="31"/>
    </row>
    <row r="849385" spans="47:47">
      <c r="AU849385" s="31"/>
    </row>
    <row r="849417" spans="47:47">
      <c r="AU849417" s="31"/>
    </row>
    <row r="849449" spans="47:47">
      <c r="AU849449" s="31"/>
    </row>
    <row r="849481" spans="47:47">
      <c r="AU849481" s="31"/>
    </row>
    <row r="849513" spans="47:47">
      <c r="AU849513" s="31"/>
    </row>
    <row r="849545" spans="47:47">
      <c r="AU849545" s="31"/>
    </row>
    <row r="849577" spans="47:47">
      <c r="AU849577" s="31"/>
    </row>
    <row r="849609" spans="47:47">
      <c r="AU849609" s="31"/>
    </row>
    <row r="849641" spans="47:47">
      <c r="AU849641" s="31"/>
    </row>
    <row r="849673" spans="47:47">
      <c r="AU849673" s="31"/>
    </row>
    <row r="849705" spans="47:47">
      <c r="AU849705" s="31"/>
    </row>
    <row r="849737" spans="47:47">
      <c r="AU849737" s="31"/>
    </row>
    <row r="849769" spans="47:47">
      <c r="AU849769" s="31"/>
    </row>
    <row r="849801" spans="47:47">
      <c r="AU849801" s="31"/>
    </row>
    <row r="849833" spans="47:47">
      <c r="AU849833" s="31"/>
    </row>
    <row r="849865" spans="47:47">
      <c r="AU849865" s="31"/>
    </row>
    <row r="849897" spans="47:47">
      <c r="AU849897" s="31"/>
    </row>
    <row r="849929" spans="47:47">
      <c r="AU849929" s="31"/>
    </row>
    <row r="849961" spans="47:47">
      <c r="AU849961" s="31"/>
    </row>
    <row r="849993" spans="47:47">
      <c r="AU849993" s="31"/>
    </row>
    <row r="850025" spans="47:47">
      <c r="AU850025" s="31"/>
    </row>
    <row r="850057" spans="47:47">
      <c r="AU850057" s="31"/>
    </row>
    <row r="850089" spans="47:47">
      <c r="AU850089" s="31"/>
    </row>
    <row r="850121" spans="47:47">
      <c r="AU850121" s="31"/>
    </row>
    <row r="850153" spans="47:47">
      <c r="AU850153" s="31"/>
    </row>
    <row r="850185" spans="47:47">
      <c r="AU850185" s="31"/>
    </row>
    <row r="850217" spans="47:47">
      <c r="AU850217" s="31"/>
    </row>
    <row r="850249" spans="47:47">
      <c r="AU850249" s="31"/>
    </row>
    <row r="850281" spans="47:47">
      <c r="AU850281" s="31"/>
    </row>
    <row r="850313" spans="47:47">
      <c r="AU850313" s="31"/>
    </row>
    <row r="850345" spans="47:47">
      <c r="AU850345" s="31"/>
    </row>
    <row r="850377" spans="47:47">
      <c r="AU850377" s="31"/>
    </row>
    <row r="850409" spans="47:47">
      <c r="AU850409" s="31"/>
    </row>
    <row r="850441" spans="47:47">
      <c r="AU850441" s="31"/>
    </row>
    <row r="850473" spans="47:47">
      <c r="AU850473" s="31"/>
    </row>
    <row r="850505" spans="47:47">
      <c r="AU850505" s="31"/>
    </row>
    <row r="850537" spans="47:47">
      <c r="AU850537" s="31"/>
    </row>
    <row r="850569" spans="47:47">
      <c r="AU850569" s="31"/>
    </row>
    <row r="850601" spans="47:47">
      <c r="AU850601" s="31"/>
    </row>
    <row r="850633" spans="47:47">
      <c r="AU850633" s="31"/>
    </row>
    <row r="850665" spans="47:47">
      <c r="AU850665" s="31"/>
    </row>
    <row r="850697" spans="47:47">
      <c r="AU850697" s="31"/>
    </row>
    <row r="850729" spans="47:47">
      <c r="AU850729" s="31"/>
    </row>
    <row r="850761" spans="47:47">
      <c r="AU850761" s="31"/>
    </row>
    <row r="850793" spans="47:47">
      <c r="AU850793" s="31"/>
    </row>
    <row r="850825" spans="47:47">
      <c r="AU850825" s="31"/>
    </row>
    <row r="850857" spans="47:47">
      <c r="AU850857" s="31"/>
    </row>
    <row r="850889" spans="47:47">
      <c r="AU850889" s="31"/>
    </row>
    <row r="850921" spans="47:47">
      <c r="AU850921" s="31"/>
    </row>
    <row r="850953" spans="47:47">
      <c r="AU850953" s="31"/>
    </row>
    <row r="850985" spans="47:47">
      <c r="AU850985" s="31"/>
    </row>
    <row r="851017" spans="47:47">
      <c r="AU851017" s="31"/>
    </row>
    <row r="851049" spans="47:47">
      <c r="AU851049" s="31"/>
    </row>
    <row r="851081" spans="47:47">
      <c r="AU851081" s="31"/>
    </row>
    <row r="851113" spans="47:47">
      <c r="AU851113" s="31"/>
    </row>
    <row r="851145" spans="47:47">
      <c r="AU851145" s="31"/>
    </row>
    <row r="851177" spans="47:47">
      <c r="AU851177" s="31"/>
    </row>
    <row r="851209" spans="47:47">
      <c r="AU851209" s="31"/>
    </row>
    <row r="851241" spans="47:47">
      <c r="AU851241" s="31"/>
    </row>
    <row r="851273" spans="47:47">
      <c r="AU851273" s="31"/>
    </row>
    <row r="851305" spans="47:47">
      <c r="AU851305" s="31"/>
    </row>
    <row r="851337" spans="47:47">
      <c r="AU851337" s="31"/>
    </row>
    <row r="851369" spans="47:47">
      <c r="AU851369" s="31"/>
    </row>
    <row r="851401" spans="47:47">
      <c r="AU851401" s="31"/>
    </row>
    <row r="851433" spans="47:47">
      <c r="AU851433" s="31"/>
    </row>
    <row r="851465" spans="47:47">
      <c r="AU851465" s="31"/>
    </row>
    <row r="851497" spans="47:47">
      <c r="AU851497" s="31"/>
    </row>
    <row r="851529" spans="47:47">
      <c r="AU851529" s="31"/>
    </row>
    <row r="851561" spans="47:47">
      <c r="AU851561" s="31"/>
    </row>
    <row r="851593" spans="47:47">
      <c r="AU851593" s="31"/>
    </row>
    <row r="851625" spans="47:47">
      <c r="AU851625" s="31"/>
    </row>
    <row r="851657" spans="47:47">
      <c r="AU851657" s="31"/>
    </row>
    <row r="851689" spans="47:47">
      <c r="AU851689" s="31"/>
    </row>
    <row r="851721" spans="47:47">
      <c r="AU851721" s="31"/>
    </row>
    <row r="851753" spans="47:47">
      <c r="AU851753" s="31"/>
    </row>
    <row r="851785" spans="47:47">
      <c r="AU851785" s="31"/>
    </row>
    <row r="851817" spans="47:47">
      <c r="AU851817" s="31"/>
    </row>
    <row r="851849" spans="47:47">
      <c r="AU851849" s="31"/>
    </row>
    <row r="851881" spans="47:47">
      <c r="AU851881" s="31"/>
    </row>
    <row r="851913" spans="47:47">
      <c r="AU851913" s="31"/>
    </row>
    <row r="851945" spans="47:47">
      <c r="AU851945" s="31"/>
    </row>
    <row r="851977" spans="47:47">
      <c r="AU851977" s="31"/>
    </row>
    <row r="852009" spans="47:47">
      <c r="AU852009" s="31"/>
    </row>
    <row r="852041" spans="47:47">
      <c r="AU852041" s="31"/>
    </row>
    <row r="852073" spans="47:47">
      <c r="AU852073" s="31"/>
    </row>
    <row r="852105" spans="47:47">
      <c r="AU852105" s="31"/>
    </row>
    <row r="852137" spans="47:47">
      <c r="AU852137" s="31"/>
    </row>
    <row r="852169" spans="47:47">
      <c r="AU852169" s="31"/>
    </row>
    <row r="852201" spans="47:47">
      <c r="AU852201" s="31"/>
    </row>
    <row r="852233" spans="47:47">
      <c r="AU852233" s="31"/>
    </row>
    <row r="852265" spans="47:47">
      <c r="AU852265" s="31"/>
    </row>
    <row r="852297" spans="47:47">
      <c r="AU852297" s="31"/>
    </row>
    <row r="852329" spans="47:47">
      <c r="AU852329" s="31"/>
    </row>
    <row r="852361" spans="47:47">
      <c r="AU852361" s="31"/>
    </row>
    <row r="852393" spans="47:47">
      <c r="AU852393" s="31"/>
    </row>
    <row r="852425" spans="47:47">
      <c r="AU852425" s="31"/>
    </row>
    <row r="852457" spans="47:47">
      <c r="AU852457" s="31"/>
    </row>
    <row r="852489" spans="47:47">
      <c r="AU852489" s="31"/>
    </row>
    <row r="852521" spans="47:47">
      <c r="AU852521" s="31"/>
    </row>
    <row r="852553" spans="47:47">
      <c r="AU852553" s="31"/>
    </row>
    <row r="852585" spans="47:47">
      <c r="AU852585" s="31"/>
    </row>
    <row r="852617" spans="47:47">
      <c r="AU852617" s="31"/>
    </row>
    <row r="852649" spans="47:47">
      <c r="AU852649" s="31"/>
    </row>
    <row r="852681" spans="47:47">
      <c r="AU852681" s="31"/>
    </row>
    <row r="852713" spans="47:47">
      <c r="AU852713" s="31"/>
    </row>
    <row r="852745" spans="47:47">
      <c r="AU852745" s="31"/>
    </row>
    <row r="852777" spans="47:47">
      <c r="AU852777" s="31"/>
    </row>
    <row r="852809" spans="47:47">
      <c r="AU852809" s="31"/>
    </row>
    <row r="852841" spans="47:47">
      <c r="AU852841" s="31"/>
    </row>
    <row r="852873" spans="47:47">
      <c r="AU852873" s="31"/>
    </row>
    <row r="852905" spans="47:47">
      <c r="AU852905" s="31"/>
    </row>
    <row r="852937" spans="47:47">
      <c r="AU852937" s="31"/>
    </row>
    <row r="852969" spans="47:47">
      <c r="AU852969" s="31"/>
    </row>
    <row r="853001" spans="47:47">
      <c r="AU853001" s="31"/>
    </row>
    <row r="853033" spans="47:47">
      <c r="AU853033" s="31"/>
    </row>
    <row r="853065" spans="47:47">
      <c r="AU853065" s="31"/>
    </row>
    <row r="853097" spans="47:47">
      <c r="AU853097" s="31"/>
    </row>
    <row r="853129" spans="47:47">
      <c r="AU853129" s="31"/>
    </row>
    <row r="853161" spans="47:47">
      <c r="AU853161" s="31"/>
    </row>
    <row r="853193" spans="47:47">
      <c r="AU853193" s="31"/>
    </row>
    <row r="853225" spans="47:47">
      <c r="AU853225" s="31"/>
    </row>
    <row r="853257" spans="47:47">
      <c r="AU853257" s="31"/>
    </row>
    <row r="853289" spans="47:47">
      <c r="AU853289" s="31"/>
    </row>
    <row r="853321" spans="47:47">
      <c r="AU853321" s="31"/>
    </row>
    <row r="853353" spans="47:47">
      <c r="AU853353" s="31"/>
    </row>
    <row r="853385" spans="47:47">
      <c r="AU853385" s="31"/>
    </row>
    <row r="853417" spans="47:47">
      <c r="AU853417" s="31"/>
    </row>
    <row r="853449" spans="47:47">
      <c r="AU853449" s="31"/>
    </row>
    <row r="853481" spans="47:47">
      <c r="AU853481" s="31"/>
    </row>
    <row r="853513" spans="47:47">
      <c r="AU853513" s="31"/>
    </row>
    <row r="853545" spans="47:47">
      <c r="AU853545" s="31"/>
    </row>
    <row r="853577" spans="47:47">
      <c r="AU853577" s="31"/>
    </row>
    <row r="853609" spans="47:47">
      <c r="AU853609" s="31"/>
    </row>
    <row r="853641" spans="47:47">
      <c r="AU853641" s="31"/>
    </row>
    <row r="853673" spans="47:47">
      <c r="AU853673" s="31"/>
    </row>
    <row r="853705" spans="47:47">
      <c r="AU853705" s="31"/>
    </row>
    <row r="853737" spans="47:47">
      <c r="AU853737" s="31"/>
    </row>
    <row r="853769" spans="47:47">
      <c r="AU853769" s="31"/>
    </row>
    <row r="853801" spans="47:47">
      <c r="AU853801" s="31"/>
    </row>
    <row r="853833" spans="47:47">
      <c r="AU853833" s="31"/>
    </row>
    <row r="853865" spans="47:47">
      <c r="AU853865" s="31"/>
    </row>
    <row r="853897" spans="47:47">
      <c r="AU853897" s="31"/>
    </row>
    <row r="853929" spans="47:47">
      <c r="AU853929" s="31"/>
    </row>
    <row r="853961" spans="47:47">
      <c r="AU853961" s="31"/>
    </row>
    <row r="853993" spans="47:47">
      <c r="AU853993" s="31"/>
    </row>
    <row r="854025" spans="47:47">
      <c r="AU854025" s="31"/>
    </row>
    <row r="854057" spans="47:47">
      <c r="AU854057" s="31"/>
    </row>
    <row r="854089" spans="47:47">
      <c r="AU854089" s="31"/>
    </row>
    <row r="854121" spans="47:47">
      <c r="AU854121" s="31"/>
    </row>
    <row r="854153" spans="47:47">
      <c r="AU854153" s="31"/>
    </row>
    <row r="854185" spans="47:47">
      <c r="AU854185" s="31"/>
    </row>
    <row r="854217" spans="47:47">
      <c r="AU854217" s="31"/>
    </row>
    <row r="854249" spans="47:47">
      <c r="AU854249" s="31"/>
    </row>
    <row r="854281" spans="47:47">
      <c r="AU854281" s="31"/>
    </row>
    <row r="854313" spans="47:47">
      <c r="AU854313" s="31"/>
    </row>
    <row r="854345" spans="47:47">
      <c r="AU854345" s="31"/>
    </row>
    <row r="854377" spans="47:47">
      <c r="AU854377" s="31"/>
    </row>
    <row r="854409" spans="47:47">
      <c r="AU854409" s="31"/>
    </row>
    <row r="854441" spans="47:47">
      <c r="AU854441" s="31"/>
    </row>
    <row r="854473" spans="47:47">
      <c r="AU854473" s="31"/>
    </row>
    <row r="854505" spans="47:47">
      <c r="AU854505" s="31"/>
    </row>
    <row r="854537" spans="47:47">
      <c r="AU854537" s="31"/>
    </row>
    <row r="854569" spans="47:47">
      <c r="AU854569" s="31"/>
    </row>
    <row r="854601" spans="47:47">
      <c r="AU854601" s="31"/>
    </row>
    <row r="854633" spans="47:47">
      <c r="AU854633" s="31"/>
    </row>
    <row r="854665" spans="47:47">
      <c r="AU854665" s="31"/>
    </row>
    <row r="854697" spans="47:47">
      <c r="AU854697" s="31"/>
    </row>
    <row r="854729" spans="47:47">
      <c r="AU854729" s="31"/>
    </row>
    <row r="854761" spans="47:47">
      <c r="AU854761" s="31"/>
    </row>
    <row r="854793" spans="47:47">
      <c r="AU854793" s="31"/>
    </row>
    <row r="854825" spans="47:47">
      <c r="AU854825" s="31"/>
    </row>
    <row r="854857" spans="47:47">
      <c r="AU854857" s="31"/>
    </row>
    <row r="854889" spans="47:47">
      <c r="AU854889" s="31"/>
    </row>
    <row r="854921" spans="47:47">
      <c r="AU854921" s="31"/>
    </row>
    <row r="854953" spans="47:47">
      <c r="AU854953" s="31"/>
    </row>
    <row r="854985" spans="47:47">
      <c r="AU854985" s="31"/>
    </row>
    <row r="855017" spans="47:47">
      <c r="AU855017" s="31"/>
    </row>
    <row r="855049" spans="47:47">
      <c r="AU855049" s="31"/>
    </row>
    <row r="855081" spans="47:47">
      <c r="AU855081" s="31"/>
    </row>
    <row r="855113" spans="47:47">
      <c r="AU855113" s="31"/>
    </row>
    <row r="855145" spans="47:47">
      <c r="AU855145" s="31"/>
    </row>
    <row r="855177" spans="47:47">
      <c r="AU855177" s="31"/>
    </row>
    <row r="855209" spans="47:47">
      <c r="AU855209" s="31"/>
    </row>
    <row r="855241" spans="47:47">
      <c r="AU855241" s="31"/>
    </row>
    <row r="855273" spans="47:47">
      <c r="AU855273" s="31"/>
    </row>
    <row r="855305" spans="47:47">
      <c r="AU855305" s="31"/>
    </row>
    <row r="855337" spans="47:47">
      <c r="AU855337" s="31"/>
    </row>
    <row r="855369" spans="47:47">
      <c r="AU855369" s="31"/>
    </row>
    <row r="855401" spans="47:47">
      <c r="AU855401" s="31"/>
    </row>
    <row r="855433" spans="47:47">
      <c r="AU855433" s="31"/>
    </row>
    <row r="855465" spans="47:47">
      <c r="AU855465" s="31"/>
    </row>
    <row r="855497" spans="47:47">
      <c r="AU855497" s="31"/>
    </row>
    <row r="855529" spans="47:47">
      <c r="AU855529" s="31"/>
    </row>
    <row r="855561" spans="47:47">
      <c r="AU855561" s="31"/>
    </row>
    <row r="855593" spans="47:47">
      <c r="AU855593" s="31"/>
    </row>
    <row r="855625" spans="47:47">
      <c r="AU855625" s="31"/>
    </row>
    <row r="855657" spans="47:47">
      <c r="AU855657" s="31"/>
    </row>
    <row r="855689" spans="47:47">
      <c r="AU855689" s="31"/>
    </row>
    <row r="855721" spans="47:47">
      <c r="AU855721" s="31"/>
    </row>
    <row r="855753" spans="47:47">
      <c r="AU855753" s="31"/>
    </row>
    <row r="855785" spans="47:47">
      <c r="AU855785" s="31"/>
    </row>
    <row r="855817" spans="47:47">
      <c r="AU855817" s="31"/>
    </row>
    <row r="855849" spans="47:47">
      <c r="AU855849" s="31"/>
    </row>
    <row r="855881" spans="47:47">
      <c r="AU855881" s="31"/>
    </row>
    <row r="855913" spans="47:47">
      <c r="AU855913" s="31"/>
    </row>
    <row r="855945" spans="47:47">
      <c r="AU855945" s="31"/>
    </row>
    <row r="855977" spans="47:47">
      <c r="AU855977" s="31"/>
    </row>
    <row r="856009" spans="47:47">
      <c r="AU856009" s="31"/>
    </row>
    <row r="856041" spans="47:47">
      <c r="AU856041" s="31"/>
    </row>
    <row r="856073" spans="47:47">
      <c r="AU856073" s="31"/>
    </row>
    <row r="856105" spans="47:47">
      <c r="AU856105" s="31"/>
    </row>
    <row r="856137" spans="47:47">
      <c r="AU856137" s="31"/>
    </row>
    <row r="856169" spans="47:47">
      <c r="AU856169" s="31"/>
    </row>
    <row r="856201" spans="47:47">
      <c r="AU856201" s="31"/>
    </row>
    <row r="856233" spans="47:47">
      <c r="AU856233" s="31"/>
    </row>
    <row r="856265" spans="47:47">
      <c r="AU856265" s="31"/>
    </row>
    <row r="856297" spans="47:47">
      <c r="AU856297" s="31"/>
    </row>
    <row r="856329" spans="47:47">
      <c r="AU856329" s="31"/>
    </row>
    <row r="856361" spans="47:47">
      <c r="AU856361" s="31"/>
    </row>
    <row r="856393" spans="47:47">
      <c r="AU856393" s="31"/>
    </row>
    <row r="856425" spans="47:47">
      <c r="AU856425" s="31"/>
    </row>
    <row r="856457" spans="47:47">
      <c r="AU856457" s="31"/>
    </row>
    <row r="856489" spans="47:47">
      <c r="AU856489" s="31"/>
    </row>
    <row r="856521" spans="47:47">
      <c r="AU856521" s="31"/>
    </row>
    <row r="856553" spans="47:47">
      <c r="AU856553" s="31"/>
    </row>
    <row r="856585" spans="47:47">
      <c r="AU856585" s="31"/>
    </row>
    <row r="856617" spans="47:47">
      <c r="AU856617" s="31"/>
    </row>
    <row r="856649" spans="47:47">
      <c r="AU856649" s="31"/>
    </row>
    <row r="856681" spans="47:47">
      <c r="AU856681" s="31"/>
    </row>
    <row r="856713" spans="47:47">
      <c r="AU856713" s="31"/>
    </row>
    <row r="856745" spans="47:47">
      <c r="AU856745" s="31"/>
    </row>
    <row r="856777" spans="47:47">
      <c r="AU856777" s="31"/>
    </row>
    <row r="856809" spans="47:47">
      <c r="AU856809" s="31"/>
    </row>
    <row r="856841" spans="47:47">
      <c r="AU856841" s="31"/>
    </row>
    <row r="856873" spans="47:47">
      <c r="AU856873" s="31"/>
    </row>
    <row r="856905" spans="47:47">
      <c r="AU856905" s="31"/>
    </row>
    <row r="856937" spans="47:47">
      <c r="AU856937" s="31"/>
    </row>
    <row r="856969" spans="47:47">
      <c r="AU856969" s="31"/>
    </row>
    <row r="857001" spans="47:47">
      <c r="AU857001" s="31"/>
    </row>
    <row r="857033" spans="47:47">
      <c r="AU857033" s="31"/>
    </row>
    <row r="857065" spans="47:47">
      <c r="AU857065" s="31"/>
    </row>
    <row r="857097" spans="47:47">
      <c r="AU857097" s="31"/>
    </row>
    <row r="857129" spans="47:47">
      <c r="AU857129" s="31"/>
    </row>
    <row r="857161" spans="47:47">
      <c r="AU857161" s="31"/>
    </row>
    <row r="857193" spans="47:47">
      <c r="AU857193" s="31"/>
    </row>
    <row r="857225" spans="47:47">
      <c r="AU857225" s="31"/>
    </row>
    <row r="857257" spans="47:47">
      <c r="AU857257" s="31"/>
    </row>
    <row r="857289" spans="47:47">
      <c r="AU857289" s="31"/>
    </row>
    <row r="857321" spans="47:47">
      <c r="AU857321" s="31"/>
    </row>
    <row r="857353" spans="47:47">
      <c r="AU857353" s="31"/>
    </row>
    <row r="857385" spans="47:47">
      <c r="AU857385" s="31"/>
    </row>
    <row r="857417" spans="47:47">
      <c r="AU857417" s="31"/>
    </row>
    <row r="857449" spans="47:47">
      <c r="AU857449" s="31"/>
    </row>
    <row r="857481" spans="47:47">
      <c r="AU857481" s="31"/>
    </row>
    <row r="857513" spans="47:47">
      <c r="AU857513" s="31"/>
    </row>
    <row r="857545" spans="47:47">
      <c r="AU857545" s="31"/>
    </row>
    <row r="857577" spans="47:47">
      <c r="AU857577" s="31"/>
    </row>
    <row r="857609" spans="47:47">
      <c r="AU857609" s="31"/>
    </row>
    <row r="857641" spans="47:47">
      <c r="AU857641" s="31"/>
    </row>
    <row r="857673" spans="47:47">
      <c r="AU857673" s="31"/>
    </row>
    <row r="857705" spans="47:47">
      <c r="AU857705" s="31"/>
    </row>
    <row r="857737" spans="47:47">
      <c r="AU857737" s="31"/>
    </row>
    <row r="857769" spans="47:47">
      <c r="AU857769" s="31"/>
    </row>
    <row r="857801" spans="47:47">
      <c r="AU857801" s="31"/>
    </row>
    <row r="857833" spans="47:47">
      <c r="AU857833" s="31"/>
    </row>
    <row r="857865" spans="47:47">
      <c r="AU857865" s="31"/>
    </row>
    <row r="857897" spans="47:47">
      <c r="AU857897" s="31"/>
    </row>
    <row r="857929" spans="47:47">
      <c r="AU857929" s="31"/>
    </row>
    <row r="857961" spans="47:47">
      <c r="AU857961" s="31"/>
    </row>
    <row r="857993" spans="47:47">
      <c r="AU857993" s="31"/>
    </row>
    <row r="858025" spans="47:47">
      <c r="AU858025" s="31"/>
    </row>
    <row r="858057" spans="47:47">
      <c r="AU858057" s="31"/>
    </row>
    <row r="858089" spans="47:47">
      <c r="AU858089" s="31"/>
    </row>
    <row r="858121" spans="47:47">
      <c r="AU858121" s="31"/>
    </row>
    <row r="858153" spans="47:47">
      <c r="AU858153" s="31"/>
    </row>
    <row r="858185" spans="47:47">
      <c r="AU858185" s="31"/>
    </row>
    <row r="858217" spans="47:47">
      <c r="AU858217" s="31"/>
    </row>
    <row r="858249" spans="47:47">
      <c r="AU858249" s="31"/>
    </row>
    <row r="858281" spans="47:47">
      <c r="AU858281" s="31"/>
    </row>
    <row r="858313" spans="47:47">
      <c r="AU858313" s="31"/>
    </row>
    <row r="858345" spans="47:47">
      <c r="AU858345" s="31"/>
    </row>
    <row r="858377" spans="47:47">
      <c r="AU858377" s="31"/>
    </row>
    <row r="858409" spans="47:47">
      <c r="AU858409" s="31"/>
    </row>
    <row r="858441" spans="47:47">
      <c r="AU858441" s="31"/>
    </row>
    <row r="858473" spans="47:47">
      <c r="AU858473" s="31"/>
    </row>
    <row r="858505" spans="47:47">
      <c r="AU858505" s="31"/>
    </row>
    <row r="858537" spans="47:47">
      <c r="AU858537" s="31"/>
    </row>
    <row r="858569" spans="47:47">
      <c r="AU858569" s="31"/>
    </row>
    <row r="858601" spans="47:47">
      <c r="AU858601" s="31"/>
    </row>
    <row r="858633" spans="47:47">
      <c r="AU858633" s="31"/>
    </row>
    <row r="858665" spans="47:47">
      <c r="AU858665" s="31"/>
    </row>
    <row r="858697" spans="47:47">
      <c r="AU858697" s="31"/>
    </row>
    <row r="858729" spans="47:47">
      <c r="AU858729" s="31"/>
    </row>
    <row r="858761" spans="47:47">
      <c r="AU858761" s="31"/>
    </row>
    <row r="858793" spans="47:47">
      <c r="AU858793" s="31"/>
    </row>
    <row r="858825" spans="47:47">
      <c r="AU858825" s="31"/>
    </row>
    <row r="858857" spans="47:47">
      <c r="AU858857" s="31"/>
    </row>
    <row r="858889" spans="47:47">
      <c r="AU858889" s="31"/>
    </row>
    <row r="858921" spans="47:47">
      <c r="AU858921" s="31"/>
    </row>
    <row r="858953" spans="47:47">
      <c r="AU858953" s="31"/>
    </row>
    <row r="858985" spans="47:47">
      <c r="AU858985" s="31"/>
    </row>
    <row r="859017" spans="47:47">
      <c r="AU859017" s="31"/>
    </row>
    <row r="859049" spans="47:47">
      <c r="AU859049" s="31"/>
    </row>
    <row r="859081" spans="47:47">
      <c r="AU859081" s="31"/>
    </row>
    <row r="859113" spans="47:47">
      <c r="AU859113" s="31"/>
    </row>
    <row r="859145" spans="47:47">
      <c r="AU859145" s="31"/>
    </row>
    <row r="859177" spans="47:47">
      <c r="AU859177" s="31"/>
    </row>
    <row r="859209" spans="47:47">
      <c r="AU859209" s="31"/>
    </row>
    <row r="859241" spans="47:47">
      <c r="AU859241" s="31"/>
    </row>
    <row r="859273" spans="47:47">
      <c r="AU859273" s="31"/>
    </row>
    <row r="859305" spans="47:47">
      <c r="AU859305" s="31"/>
    </row>
    <row r="859337" spans="47:47">
      <c r="AU859337" s="31"/>
    </row>
    <row r="859369" spans="47:47">
      <c r="AU859369" s="31"/>
    </row>
    <row r="859401" spans="47:47">
      <c r="AU859401" s="31"/>
    </row>
    <row r="859433" spans="47:47">
      <c r="AU859433" s="31"/>
    </row>
    <row r="859465" spans="47:47">
      <c r="AU859465" s="31"/>
    </row>
    <row r="859497" spans="47:47">
      <c r="AU859497" s="31"/>
    </row>
    <row r="859529" spans="47:47">
      <c r="AU859529" s="31"/>
    </row>
    <row r="859561" spans="47:47">
      <c r="AU859561" s="31"/>
    </row>
    <row r="859593" spans="47:47">
      <c r="AU859593" s="31"/>
    </row>
    <row r="859625" spans="47:47">
      <c r="AU859625" s="31"/>
    </row>
    <row r="859657" spans="47:47">
      <c r="AU859657" s="31"/>
    </row>
    <row r="859689" spans="47:47">
      <c r="AU859689" s="31"/>
    </row>
    <row r="859721" spans="47:47">
      <c r="AU859721" s="31"/>
    </row>
    <row r="859753" spans="47:47">
      <c r="AU859753" s="31"/>
    </row>
    <row r="859785" spans="47:47">
      <c r="AU859785" s="31"/>
    </row>
    <row r="859817" spans="47:47">
      <c r="AU859817" s="31"/>
    </row>
    <row r="859849" spans="47:47">
      <c r="AU859849" s="31"/>
    </row>
    <row r="859881" spans="47:47">
      <c r="AU859881" s="31"/>
    </row>
    <row r="859913" spans="47:47">
      <c r="AU859913" s="31"/>
    </row>
    <row r="859945" spans="47:47">
      <c r="AU859945" s="31"/>
    </row>
    <row r="859977" spans="47:47">
      <c r="AU859977" s="31"/>
    </row>
    <row r="860009" spans="47:47">
      <c r="AU860009" s="31"/>
    </row>
    <row r="860041" spans="47:47">
      <c r="AU860041" s="31"/>
    </row>
    <row r="860073" spans="47:47">
      <c r="AU860073" s="31"/>
    </row>
    <row r="860105" spans="47:47">
      <c r="AU860105" s="31"/>
    </row>
    <row r="860137" spans="47:47">
      <c r="AU860137" s="31"/>
    </row>
    <row r="860169" spans="47:47">
      <c r="AU860169" s="31"/>
    </row>
    <row r="860201" spans="47:47">
      <c r="AU860201" s="31"/>
    </row>
    <row r="860233" spans="47:47">
      <c r="AU860233" s="31"/>
    </row>
    <row r="860265" spans="47:47">
      <c r="AU860265" s="31"/>
    </row>
    <row r="860297" spans="47:47">
      <c r="AU860297" s="31"/>
    </row>
    <row r="860329" spans="47:47">
      <c r="AU860329" s="31"/>
    </row>
    <row r="860361" spans="47:47">
      <c r="AU860361" s="31"/>
    </row>
    <row r="860393" spans="47:47">
      <c r="AU860393" s="31"/>
    </row>
    <row r="860425" spans="47:47">
      <c r="AU860425" s="31"/>
    </row>
    <row r="860457" spans="47:47">
      <c r="AU860457" s="31"/>
    </row>
    <row r="860489" spans="47:47">
      <c r="AU860489" s="31"/>
    </row>
    <row r="860521" spans="47:47">
      <c r="AU860521" s="31"/>
    </row>
    <row r="860553" spans="47:47">
      <c r="AU860553" s="31"/>
    </row>
    <row r="860585" spans="47:47">
      <c r="AU860585" s="31"/>
    </row>
    <row r="860617" spans="47:47">
      <c r="AU860617" s="31"/>
    </row>
    <row r="860649" spans="47:47">
      <c r="AU860649" s="31"/>
    </row>
    <row r="860681" spans="47:47">
      <c r="AU860681" s="31"/>
    </row>
    <row r="860713" spans="47:47">
      <c r="AU860713" s="31"/>
    </row>
    <row r="860745" spans="47:47">
      <c r="AU860745" s="31"/>
    </row>
    <row r="860777" spans="47:47">
      <c r="AU860777" s="31"/>
    </row>
    <row r="860809" spans="47:47">
      <c r="AU860809" s="31"/>
    </row>
    <row r="860841" spans="47:47">
      <c r="AU860841" s="31"/>
    </row>
    <row r="860873" spans="47:47">
      <c r="AU860873" s="31"/>
    </row>
    <row r="860905" spans="47:47">
      <c r="AU860905" s="31"/>
    </row>
    <row r="860937" spans="47:47">
      <c r="AU860937" s="31"/>
    </row>
    <row r="860969" spans="47:47">
      <c r="AU860969" s="31"/>
    </row>
    <row r="861001" spans="47:47">
      <c r="AU861001" s="31"/>
    </row>
    <row r="861033" spans="47:47">
      <c r="AU861033" s="31"/>
    </row>
    <row r="861065" spans="47:47">
      <c r="AU861065" s="31"/>
    </row>
    <row r="861097" spans="47:47">
      <c r="AU861097" s="31"/>
    </row>
    <row r="861129" spans="47:47">
      <c r="AU861129" s="31"/>
    </row>
    <row r="861161" spans="47:47">
      <c r="AU861161" s="31"/>
    </row>
    <row r="861193" spans="47:47">
      <c r="AU861193" s="31"/>
    </row>
    <row r="861225" spans="47:47">
      <c r="AU861225" s="31"/>
    </row>
    <row r="861257" spans="47:47">
      <c r="AU861257" s="31"/>
    </row>
    <row r="861289" spans="47:47">
      <c r="AU861289" s="31"/>
    </row>
    <row r="861321" spans="47:47">
      <c r="AU861321" s="31"/>
    </row>
    <row r="861353" spans="47:47">
      <c r="AU861353" s="31"/>
    </row>
    <row r="861385" spans="47:47">
      <c r="AU861385" s="31"/>
    </row>
    <row r="861417" spans="47:47">
      <c r="AU861417" s="31"/>
    </row>
    <row r="861449" spans="47:47">
      <c r="AU861449" s="31"/>
    </row>
    <row r="861481" spans="47:47">
      <c r="AU861481" s="31"/>
    </row>
    <row r="861513" spans="47:47">
      <c r="AU861513" s="31"/>
    </row>
    <row r="861545" spans="47:47">
      <c r="AU861545" s="31"/>
    </row>
    <row r="861577" spans="47:47">
      <c r="AU861577" s="31"/>
    </row>
    <row r="861609" spans="47:47">
      <c r="AU861609" s="31"/>
    </row>
    <row r="861641" spans="47:47">
      <c r="AU861641" s="31"/>
    </row>
    <row r="861673" spans="47:47">
      <c r="AU861673" s="31"/>
    </row>
    <row r="861705" spans="47:47">
      <c r="AU861705" s="31"/>
    </row>
    <row r="861737" spans="47:47">
      <c r="AU861737" s="31"/>
    </row>
    <row r="861769" spans="47:47">
      <c r="AU861769" s="31"/>
    </row>
    <row r="861801" spans="47:47">
      <c r="AU861801" s="31"/>
    </row>
    <row r="861833" spans="47:47">
      <c r="AU861833" s="31"/>
    </row>
    <row r="861865" spans="47:47">
      <c r="AU861865" s="31"/>
    </row>
    <row r="861897" spans="47:47">
      <c r="AU861897" s="31"/>
    </row>
    <row r="861929" spans="47:47">
      <c r="AU861929" s="31"/>
    </row>
    <row r="861961" spans="47:47">
      <c r="AU861961" s="31"/>
    </row>
    <row r="861993" spans="47:47">
      <c r="AU861993" s="31"/>
    </row>
    <row r="862025" spans="47:47">
      <c r="AU862025" s="31"/>
    </row>
    <row r="862057" spans="47:47">
      <c r="AU862057" s="31"/>
    </row>
    <row r="862089" spans="47:47">
      <c r="AU862089" s="31"/>
    </row>
    <row r="862121" spans="47:47">
      <c r="AU862121" s="31"/>
    </row>
    <row r="862153" spans="47:47">
      <c r="AU862153" s="31"/>
    </row>
    <row r="862185" spans="47:47">
      <c r="AU862185" s="31"/>
    </row>
    <row r="862217" spans="47:47">
      <c r="AU862217" s="31"/>
    </row>
    <row r="862249" spans="47:47">
      <c r="AU862249" s="31"/>
    </row>
    <row r="862281" spans="47:47">
      <c r="AU862281" s="31"/>
    </row>
    <row r="862313" spans="47:47">
      <c r="AU862313" s="31"/>
    </row>
    <row r="862345" spans="47:47">
      <c r="AU862345" s="31"/>
    </row>
    <row r="862377" spans="47:47">
      <c r="AU862377" s="31"/>
    </row>
    <row r="862409" spans="47:47">
      <c r="AU862409" s="31"/>
    </row>
    <row r="862441" spans="47:47">
      <c r="AU862441" s="31"/>
    </row>
    <row r="862473" spans="47:47">
      <c r="AU862473" s="31"/>
    </row>
    <row r="862505" spans="47:47">
      <c r="AU862505" s="31"/>
    </row>
    <row r="862537" spans="47:47">
      <c r="AU862537" s="31"/>
    </row>
    <row r="862569" spans="47:47">
      <c r="AU862569" s="31"/>
    </row>
    <row r="862601" spans="47:47">
      <c r="AU862601" s="31"/>
    </row>
    <row r="862633" spans="47:47">
      <c r="AU862633" s="31"/>
    </row>
    <row r="862665" spans="47:47">
      <c r="AU862665" s="31"/>
    </row>
    <row r="862697" spans="47:47">
      <c r="AU862697" s="31"/>
    </row>
    <row r="862729" spans="47:47">
      <c r="AU862729" s="31"/>
    </row>
    <row r="862761" spans="47:47">
      <c r="AU862761" s="31"/>
    </row>
    <row r="862793" spans="47:47">
      <c r="AU862793" s="31"/>
    </row>
    <row r="862825" spans="47:47">
      <c r="AU862825" s="31"/>
    </row>
    <row r="862857" spans="47:47">
      <c r="AU862857" s="31"/>
    </row>
    <row r="862889" spans="47:47">
      <c r="AU862889" s="31"/>
    </row>
    <row r="862921" spans="47:47">
      <c r="AU862921" s="31"/>
    </row>
    <row r="862953" spans="47:47">
      <c r="AU862953" s="31"/>
    </row>
    <row r="862985" spans="47:47">
      <c r="AU862985" s="31"/>
    </row>
    <row r="863017" spans="47:47">
      <c r="AU863017" s="31"/>
    </row>
    <row r="863049" spans="47:47">
      <c r="AU863049" s="31"/>
    </row>
    <row r="863081" spans="47:47">
      <c r="AU863081" s="31"/>
    </row>
    <row r="863113" spans="47:47">
      <c r="AU863113" s="31"/>
    </row>
    <row r="863145" spans="47:47">
      <c r="AU863145" s="31"/>
    </row>
    <row r="863177" spans="47:47">
      <c r="AU863177" s="31"/>
    </row>
    <row r="863209" spans="47:47">
      <c r="AU863209" s="31"/>
    </row>
    <row r="863241" spans="47:47">
      <c r="AU863241" s="31"/>
    </row>
    <row r="863273" spans="47:47">
      <c r="AU863273" s="31"/>
    </row>
    <row r="863305" spans="47:47">
      <c r="AU863305" s="31"/>
    </row>
    <row r="863337" spans="47:47">
      <c r="AU863337" s="31"/>
    </row>
    <row r="863369" spans="47:47">
      <c r="AU863369" s="31"/>
    </row>
    <row r="863401" spans="47:47">
      <c r="AU863401" s="31"/>
    </row>
    <row r="863433" spans="47:47">
      <c r="AU863433" s="31"/>
    </row>
    <row r="863465" spans="47:47">
      <c r="AU863465" s="31"/>
    </row>
    <row r="863497" spans="47:47">
      <c r="AU863497" s="31"/>
    </row>
    <row r="863529" spans="47:47">
      <c r="AU863529" s="31"/>
    </row>
    <row r="863561" spans="47:47">
      <c r="AU863561" s="31"/>
    </row>
    <row r="863593" spans="47:47">
      <c r="AU863593" s="31"/>
    </row>
    <row r="863625" spans="47:47">
      <c r="AU863625" s="31"/>
    </row>
    <row r="863657" spans="47:47">
      <c r="AU863657" s="31"/>
    </row>
    <row r="863689" spans="47:47">
      <c r="AU863689" s="31"/>
    </row>
    <row r="863721" spans="47:47">
      <c r="AU863721" s="31"/>
    </row>
    <row r="863753" spans="47:47">
      <c r="AU863753" s="31"/>
    </row>
    <row r="863785" spans="47:47">
      <c r="AU863785" s="31"/>
    </row>
    <row r="863817" spans="47:47">
      <c r="AU863817" s="31"/>
    </row>
    <row r="863849" spans="47:47">
      <c r="AU863849" s="31"/>
    </row>
    <row r="863881" spans="47:47">
      <c r="AU863881" s="31"/>
    </row>
    <row r="863913" spans="47:47">
      <c r="AU863913" s="31"/>
    </row>
    <row r="863945" spans="47:47">
      <c r="AU863945" s="31"/>
    </row>
    <row r="863977" spans="47:47">
      <c r="AU863977" s="31"/>
    </row>
    <row r="864009" spans="47:47">
      <c r="AU864009" s="31"/>
    </row>
    <row r="864041" spans="47:47">
      <c r="AU864041" s="31"/>
    </row>
    <row r="864073" spans="47:47">
      <c r="AU864073" s="31"/>
    </row>
    <row r="864105" spans="47:47">
      <c r="AU864105" s="31"/>
    </row>
    <row r="864137" spans="47:47">
      <c r="AU864137" s="31"/>
    </row>
    <row r="864169" spans="47:47">
      <c r="AU864169" s="31"/>
    </row>
    <row r="864201" spans="47:47">
      <c r="AU864201" s="31"/>
    </row>
    <row r="864233" spans="47:47">
      <c r="AU864233" s="31"/>
    </row>
    <row r="864265" spans="47:47">
      <c r="AU864265" s="31"/>
    </row>
    <row r="864297" spans="47:47">
      <c r="AU864297" s="31"/>
    </row>
    <row r="864329" spans="47:47">
      <c r="AU864329" s="31"/>
    </row>
    <row r="864361" spans="47:47">
      <c r="AU864361" s="31"/>
    </row>
    <row r="864393" spans="47:47">
      <c r="AU864393" s="31"/>
    </row>
    <row r="864425" spans="47:47">
      <c r="AU864425" s="31"/>
    </row>
    <row r="864457" spans="47:47">
      <c r="AU864457" s="31"/>
    </row>
    <row r="864489" spans="47:47">
      <c r="AU864489" s="31"/>
    </row>
    <row r="864521" spans="47:47">
      <c r="AU864521" s="31"/>
    </row>
    <row r="864553" spans="47:47">
      <c r="AU864553" s="31"/>
    </row>
    <row r="864585" spans="47:47">
      <c r="AU864585" s="31"/>
    </row>
    <row r="864617" spans="47:47">
      <c r="AU864617" s="31"/>
    </row>
    <row r="864649" spans="47:47">
      <c r="AU864649" s="31"/>
    </row>
    <row r="864681" spans="47:47">
      <c r="AU864681" s="31"/>
    </row>
    <row r="864713" spans="47:47">
      <c r="AU864713" s="31"/>
    </row>
    <row r="864745" spans="47:47">
      <c r="AU864745" s="31"/>
    </row>
    <row r="864777" spans="47:47">
      <c r="AU864777" s="31"/>
    </row>
    <row r="864809" spans="47:47">
      <c r="AU864809" s="31"/>
    </row>
    <row r="864841" spans="47:47">
      <c r="AU864841" s="31"/>
    </row>
    <row r="864873" spans="47:47">
      <c r="AU864873" s="31"/>
    </row>
    <row r="864905" spans="47:47">
      <c r="AU864905" s="31"/>
    </row>
    <row r="864937" spans="47:47">
      <c r="AU864937" s="31"/>
    </row>
    <row r="864969" spans="47:47">
      <c r="AU864969" s="31"/>
    </row>
    <row r="865001" spans="47:47">
      <c r="AU865001" s="31"/>
    </row>
    <row r="865033" spans="47:47">
      <c r="AU865033" s="31"/>
    </row>
    <row r="865065" spans="47:47">
      <c r="AU865065" s="31"/>
    </row>
    <row r="865097" spans="47:47">
      <c r="AU865097" s="31"/>
    </row>
    <row r="865129" spans="47:47">
      <c r="AU865129" s="31"/>
    </row>
    <row r="865161" spans="47:47">
      <c r="AU865161" s="31"/>
    </row>
    <row r="865193" spans="47:47">
      <c r="AU865193" s="31"/>
    </row>
    <row r="865225" spans="47:47">
      <c r="AU865225" s="31"/>
    </row>
    <row r="865257" spans="47:47">
      <c r="AU865257" s="31"/>
    </row>
    <row r="865289" spans="47:47">
      <c r="AU865289" s="31"/>
    </row>
    <row r="865321" spans="47:47">
      <c r="AU865321" s="31"/>
    </row>
    <row r="865353" spans="47:47">
      <c r="AU865353" s="31"/>
    </row>
    <row r="865385" spans="47:47">
      <c r="AU865385" s="31"/>
    </row>
    <row r="865417" spans="47:47">
      <c r="AU865417" s="31"/>
    </row>
    <row r="865449" spans="47:47">
      <c r="AU865449" s="31"/>
    </row>
    <row r="865481" spans="47:47">
      <c r="AU865481" s="31"/>
    </row>
    <row r="865513" spans="47:47">
      <c r="AU865513" s="31"/>
    </row>
    <row r="865545" spans="47:47">
      <c r="AU865545" s="31"/>
    </row>
    <row r="865577" spans="47:47">
      <c r="AU865577" s="31"/>
    </row>
    <row r="865609" spans="47:47">
      <c r="AU865609" s="31"/>
    </row>
    <row r="865641" spans="47:47">
      <c r="AU865641" s="31"/>
    </row>
    <row r="865673" spans="47:47">
      <c r="AU865673" s="31"/>
    </row>
    <row r="865705" spans="47:47">
      <c r="AU865705" s="31"/>
    </row>
    <row r="865737" spans="47:47">
      <c r="AU865737" s="31"/>
    </row>
    <row r="865769" spans="47:47">
      <c r="AU865769" s="31"/>
    </row>
    <row r="865801" spans="47:47">
      <c r="AU865801" s="31"/>
    </row>
    <row r="865833" spans="47:47">
      <c r="AU865833" s="31"/>
    </row>
    <row r="865865" spans="47:47">
      <c r="AU865865" s="31"/>
    </row>
    <row r="865897" spans="47:47">
      <c r="AU865897" s="31"/>
    </row>
    <row r="865929" spans="47:47">
      <c r="AU865929" s="31"/>
    </row>
    <row r="865961" spans="47:47">
      <c r="AU865961" s="31"/>
    </row>
    <row r="865993" spans="47:47">
      <c r="AU865993" s="31"/>
    </row>
    <row r="866025" spans="47:47">
      <c r="AU866025" s="31"/>
    </row>
    <row r="866057" spans="47:47">
      <c r="AU866057" s="31"/>
    </row>
    <row r="866089" spans="47:47">
      <c r="AU866089" s="31"/>
    </row>
    <row r="866121" spans="47:47">
      <c r="AU866121" s="31"/>
    </row>
    <row r="866153" spans="47:47">
      <c r="AU866153" s="31"/>
    </row>
    <row r="866185" spans="47:47">
      <c r="AU866185" s="31"/>
    </row>
    <row r="866217" spans="47:47">
      <c r="AU866217" s="31"/>
    </row>
    <row r="866249" spans="47:47">
      <c r="AU866249" s="31"/>
    </row>
    <row r="866281" spans="47:47">
      <c r="AU866281" s="31"/>
    </row>
    <row r="866313" spans="47:47">
      <c r="AU866313" s="31"/>
    </row>
    <row r="866345" spans="47:47">
      <c r="AU866345" s="31"/>
    </row>
    <row r="866377" spans="47:47">
      <c r="AU866377" s="31"/>
    </row>
    <row r="866409" spans="47:47">
      <c r="AU866409" s="31"/>
    </row>
    <row r="866441" spans="47:47">
      <c r="AU866441" s="31"/>
    </row>
    <row r="866473" spans="47:47">
      <c r="AU866473" s="31"/>
    </row>
    <row r="866505" spans="47:47">
      <c r="AU866505" s="31"/>
    </row>
    <row r="866537" spans="47:47">
      <c r="AU866537" s="31"/>
    </row>
    <row r="866569" spans="47:47">
      <c r="AU866569" s="31"/>
    </row>
    <row r="866601" spans="47:47">
      <c r="AU866601" s="31"/>
    </row>
    <row r="866633" spans="47:47">
      <c r="AU866633" s="31"/>
    </row>
    <row r="866665" spans="47:47">
      <c r="AU866665" s="31"/>
    </row>
    <row r="866697" spans="47:47">
      <c r="AU866697" s="31"/>
    </row>
    <row r="866729" spans="47:47">
      <c r="AU866729" s="31"/>
    </row>
    <row r="866761" spans="47:47">
      <c r="AU866761" s="31"/>
    </row>
    <row r="866793" spans="47:47">
      <c r="AU866793" s="31"/>
    </row>
    <row r="866825" spans="47:47">
      <c r="AU866825" s="31"/>
    </row>
    <row r="866857" spans="47:47">
      <c r="AU866857" s="31"/>
    </row>
    <row r="866889" spans="47:47">
      <c r="AU866889" s="31"/>
    </row>
    <row r="866921" spans="47:47">
      <c r="AU866921" s="31"/>
    </row>
    <row r="866953" spans="47:47">
      <c r="AU866953" s="31"/>
    </row>
    <row r="866985" spans="47:47">
      <c r="AU866985" s="31"/>
    </row>
    <row r="867017" spans="47:47">
      <c r="AU867017" s="31"/>
    </row>
    <row r="867049" spans="47:47">
      <c r="AU867049" s="31"/>
    </row>
    <row r="867081" spans="47:47">
      <c r="AU867081" s="31"/>
    </row>
    <row r="867113" spans="47:47">
      <c r="AU867113" s="31"/>
    </row>
    <row r="867145" spans="47:47">
      <c r="AU867145" s="31"/>
    </row>
    <row r="867177" spans="47:47">
      <c r="AU867177" s="31"/>
    </row>
    <row r="867209" spans="47:47">
      <c r="AU867209" s="31"/>
    </row>
    <row r="867241" spans="47:47">
      <c r="AU867241" s="31"/>
    </row>
    <row r="867273" spans="47:47">
      <c r="AU867273" s="31"/>
    </row>
    <row r="867305" spans="47:47">
      <c r="AU867305" s="31"/>
    </row>
    <row r="867337" spans="47:47">
      <c r="AU867337" s="31"/>
    </row>
    <row r="867369" spans="47:47">
      <c r="AU867369" s="31"/>
    </row>
    <row r="867401" spans="47:47">
      <c r="AU867401" s="31"/>
    </row>
    <row r="867433" spans="47:47">
      <c r="AU867433" s="31"/>
    </row>
    <row r="867465" spans="47:47">
      <c r="AU867465" s="31"/>
    </row>
    <row r="867497" spans="47:47">
      <c r="AU867497" s="31"/>
    </row>
    <row r="867529" spans="47:47">
      <c r="AU867529" s="31"/>
    </row>
    <row r="867561" spans="47:47">
      <c r="AU867561" s="31"/>
    </row>
    <row r="867593" spans="47:47">
      <c r="AU867593" s="31"/>
    </row>
    <row r="867625" spans="47:47">
      <c r="AU867625" s="31"/>
    </row>
    <row r="867657" spans="47:47">
      <c r="AU867657" s="31"/>
    </row>
    <row r="867689" spans="47:47">
      <c r="AU867689" s="31"/>
    </row>
    <row r="867721" spans="47:47">
      <c r="AU867721" s="31"/>
    </row>
    <row r="867753" spans="47:47">
      <c r="AU867753" s="31"/>
    </row>
    <row r="867785" spans="47:47">
      <c r="AU867785" s="31"/>
    </row>
    <row r="867817" spans="47:47">
      <c r="AU867817" s="31"/>
    </row>
    <row r="867849" spans="47:47">
      <c r="AU867849" s="31"/>
    </row>
    <row r="867881" spans="47:47">
      <c r="AU867881" s="31"/>
    </row>
    <row r="867913" spans="47:47">
      <c r="AU867913" s="31"/>
    </row>
    <row r="867945" spans="47:47">
      <c r="AU867945" s="31"/>
    </row>
    <row r="867977" spans="47:47">
      <c r="AU867977" s="31"/>
    </row>
    <row r="868009" spans="47:47">
      <c r="AU868009" s="31"/>
    </row>
    <row r="868041" spans="47:47">
      <c r="AU868041" s="31"/>
    </row>
    <row r="868073" spans="47:47">
      <c r="AU868073" s="31"/>
    </row>
    <row r="868105" spans="47:47">
      <c r="AU868105" s="31"/>
    </row>
    <row r="868137" spans="47:47">
      <c r="AU868137" s="31"/>
    </row>
    <row r="868169" spans="47:47">
      <c r="AU868169" s="31"/>
    </row>
    <row r="868201" spans="47:47">
      <c r="AU868201" s="31"/>
    </row>
    <row r="868233" spans="47:47">
      <c r="AU868233" s="31"/>
    </row>
    <row r="868265" spans="47:47">
      <c r="AU868265" s="31"/>
    </row>
    <row r="868297" spans="47:47">
      <c r="AU868297" s="31"/>
    </row>
    <row r="868329" spans="47:47">
      <c r="AU868329" s="31"/>
    </row>
    <row r="868361" spans="47:47">
      <c r="AU868361" s="31"/>
    </row>
    <row r="868393" spans="47:47">
      <c r="AU868393" s="31"/>
    </row>
    <row r="868425" spans="47:47">
      <c r="AU868425" s="31"/>
    </row>
    <row r="868457" spans="47:47">
      <c r="AU868457" s="31"/>
    </row>
    <row r="868489" spans="47:47">
      <c r="AU868489" s="31"/>
    </row>
    <row r="868521" spans="47:47">
      <c r="AU868521" s="31"/>
    </row>
    <row r="868553" spans="47:47">
      <c r="AU868553" s="31"/>
    </row>
    <row r="868585" spans="47:47">
      <c r="AU868585" s="31"/>
    </row>
    <row r="868617" spans="47:47">
      <c r="AU868617" s="31"/>
    </row>
    <row r="868649" spans="47:47">
      <c r="AU868649" s="31"/>
    </row>
    <row r="868681" spans="47:47">
      <c r="AU868681" s="31"/>
    </row>
    <row r="868713" spans="47:47">
      <c r="AU868713" s="31"/>
    </row>
    <row r="868745" spans="47:47">
      <c r="AU868745" s="31"/>
    </row>
    <row r="868777" spans="47:47">
      <c r="AU868777" s="31"/>
    </row>
    <row r="868809" spans="47:47">
      <c r="AU868809" s="31"/>
    </row>
    <row r="868841" spans="47:47">
      <c r="AU868841" s="31"/>
    </row>
    <row r="868873" spans="47:47">
      <c r="AU868873" s="31"/>
    </row>
    <row r="868905" spans="47:47">
      <c r="AU868905" s="31"/>
    </row>
    <row r="868937" spans="47:47">
      <c r="AU868937" s="31"/>
    </row>
    <row r="868969" spans="47:47">
      <c r="AU868969" s="31"/>
    </row>
    <row r="869001" spans="47:47">
      <c r="AU869001" s="31"/>
    </row>
    <row r="869033" spans="47:47">
      <c r="AU869033" s="31"/>
    </row>
    <row r="869065" spans="47:47">
      <c r="AU869065" s="31"/>
    </row>
    <row r="869097" spans="47:47">
      <c r="AU869097" s="31"/>
    </row>
    <row r="869129" spans="47:47">
      <c r="AU869129" s="31"/>
    </row>
    <row r="869161" spans="47:47">
      <c r="AU869161" s="31"/>
    </row>
    <row r="869193" spans="47:47">
      <c r="AU869193" s="31"/>
    </row>
    <row r="869225" spans="47:47">
      <c r="AU869225" s="31"/>
    </row>
    <row r="869257" spans="47:47">
      <c r="AU869257" s="31"/>
    </row>
    <row r="869289" spans="47:47">
      <c r="AU869289" s="31"/>
    </row>
    <row r="869321" spans="47:47">
      <c r="AU869321" s="31"/>
    </row>
    <row r="869353" spans="47:47">
      <c r="AU869353" s="31"/>
    </row>
    <row r="869385" spans="47:47">
      <c r="AU869385" s="31"/>
    </row>
    <row r="869417" spans="47:47">
      <c r="AU869417" s="31"/>
    </row>
    <row r="869449" spans="47:47">
      <c r="AU869449" s="31"/>
    </row>
    <row r="869481" spans="47:47">
      <c r="AU869481" s="31"/>
    </row>
    <row r="869513" spans="47:47">
      <c r="AU869513" s="31"/>
    </row>
    <row r="869545" spans="47:47">
      <c r="AU869545" s="31"/>
    </row>
    <row r="869577" spans="47:47">
      <c r="AU869577" s="31"/>
    </row>
    <row r="869609" spans="47:47">
      <c r="AU869609" s="31"/>
    </row>
    <row r="869641" spans="47:47">
      <c r="AU869641" s="31"/>
    </row>
    <row r="869673" spans="47:47">
      <c r="AU869673" s="31"/>
    </row>
    <row r="869705" spans="47:47">
      <c r="AU869705" s="31"/>
    </row>
    <row r="869737" spans="47:47">
      <c r="AU869737" s="31"/>
    </row>
    <row r="869769" spans="47:47">
      <c r="AU869769" s="31"/>
    </row>
    <row r="869801" spans="47:47">
      <c r="AU869801" s="31"/>
    </row>
    <row r="869833" spans="47:47">
      <c r="AU869833" s="31"/>
    </row>
    <row r="869865" spans="47:47">
      <c r="AU869865" s="31"/>
    </row>
    <row r="869897" spans="47:47">
      <c r="AU869897" s="31"/>
    </row>
    <row r="869929" spans="47:47">
      <c r="AU869929" s="31"/>
    </row>
    <row r="869961" spans="47:47">
      <c r="AU869961" s="31"/>
    </row>
    <row r="869993" spans="47:47">
      <c r="AU869993" s="31"/>
    </row>
    <row r="870025" spans="47:47">
      <c r="AU870025" s="31"/>
    </row>
    <row r="870057" spans="47:47">
      <c r="AU870057" s="31"/>
    </row>
    <row r="870089" spans="47:47">
      <c r="AU870089" s="31"/>
    </row>
    <row r="870121" spans="47:47">
      <c r="AU870121" s="31"/>
    </row>
    <row r="870153" spans="47:47">
      <c r="AU870153" s="31"/>
    </row>
    <row r="870185" spans="47:47">
      <c r="AU870185" s="31"/>
    </row>
    <row r="870217" spans="47:47">
      <c r="AU870217" s="31"/>
    </row>
    <row r="870249" spans="47:47">
      <c r="AU870249" s="31"/>
    </row>
    <row r="870281" spans="47:47">
      <c r="AU870281" s="31"/>
    </row>
    <row r="870313" spans="47:47">
      <c r="AU870313" s="31"/>
    </row>
    <row r="870345" spans="47:47">
      <c r="AU870345" s="31"/>
    </row>
    <row r="870377" spans="47:47">
      <c r="AU870377" s="31"/>
    </row>
    <row r="870409" spans="47:47">
      <c r="AU870409" s="31"/>
    </row>
    <row r="870441" spans="47:47">
      <c r="AU870441" s="31"/>
    </row>
    <row r="870473" spans="47:47">
      <c r="AU870473" s="31"/>
    </row>
    <row r="870505" spans="47:47">
      <c r="AU870505" s="31"/>
    </row>
    <row r="870537" spans="47:47">
      <c r="AU870537" s="31"/>
    </row>
    <row r="870569" spans="47:47">
      <c r="AU870569" s="31"/>
    </row>
    <row r="870601" spans="47:47">
      <c r="AU870601" s="31"/>
    </row>
    <row r="870633" spans="47:47">
      <c r="AU870633" s="31"/>
    </row>
    <row r="870665" spans="47:47">
      <c r="AU870665" s="31"/>
    </row>
    <row r="870697" spans="47:47">
      <c r="AU870697" s="31"/>
    </row>
    <row r="870729" spans="47:47">
      <c r="AU870729" s="31"/>
    </row>
    <row r="870761" spans="47:47">
      <c r="AU870761" s="31"/>
    </row>
    <row r="870793" spans="47:47">
      <c r="AU870793" s="31"/>
    </row>
    <row r="870825" spans="47:47">
      <c r="AU870825" s="31"/>
    </row>
    <row r="870857" spans="47:47">
      <c r="AU870857" s="31"/>
    </row>
    <row r="870889" spans="47:47">
      <c r="AU870889" s="31"/>
    </row>
    <row r="870921" spans="47:47">
      <c r="AU870921" s="31"/>
    </row>
    <row r="870953" spans="47:47">
      <c r="AU870953" s="31"/>
    </row>
    <row r="870985" spans="47:47">
      <c r="AU870985" s="31"/>
    </row>
    <row r="871017" spans="47:47">
      <c r="AU871017" s="31"/>
    </row>
    <row r="871049" spans="47:47">
      <c r="AU871049" s="31"/>
    </row>
    <row r="871081" spans="47:47">
      <c r="AU871081" s="31"/>
    </row>
    <row r="871113" spans="47:47">
      <c r="AU871113" s="31"/>
    </row>
    <row r="871145" spans="47:47">
      <c r="AU871145" s="31"/>
    </row>
    <row r="871177" spans="47:47">
      <c r="AU871177" s="31"/>
    </row>
    <row r="871209" spans="47:47">
      <c r="AU871209" s="31"/>
    </row>
    <row r="871241" spans="47:47">
      <c r="AU871241" s="31"/>
    </row>
    <row r="871273" spans="47:47">
      <c r="AU871273" s="31"/>
    </row>
    <row r="871305" spans="47:47">
      <c r="AU871305" s="31"/>
    </row>
    <row r="871337" spans="47:47">
      <c r="AU871337" s="31"/>
    </row>
    <row r="871369" spans="47:47">
      <c r="AU871369" s="31"/>
    </row>
    <row r="871401" spans="47:47">
      <c r="AU871401" s="31"/>
    </row>
    <row r="871433" spans="47:47">
      <c r="AU871433" s="31"/>
    </row>
    <row r="871465" spans="47:47">
      <c r="AU871465" s="31"/>
    </row>
    <row r="871497" spans="47:47">
      <c r="AU871497" s="31"/>
    </row>
    <row r="871529" spans="47:47">
      <c r="AU871529" s="31"/>
    </row>
    <row r="871561" spans="47:47">
      <c r="AU871561" s="31"/>
    </row>
    <row r="871593" spans="47:47">
      <c r="AU871593" s="31"/>
    </row>
    <row r="871625" spans="47:47">
      <c r="AU871625" s="31"/>
    </row>
    <row r="871657" spans="47:47">
      <c r="AU871657" s="31"/>
    </row>
    <row r="871689" spans="47:47">
      <c r="AU871689" s="31"/>
    </row>
    <row r="871721" spans="47:47">
      <c r="AU871721" s="31"/>
    </row>
    <row r="871753" spans="47:47">
      <c r="AU871753" s="31"/>
    </row>
    <row r="871785" spans="47:47">
      <c r="AU871785" s="31"/>
    </row>
    <row r="871817" spans="47:47">
      <c r="AU871817" s="31"/>
    </row>
    <row r="871849" spans="47:47">
      <c r="AU871849" s="31"/>
    </row>
    <row r="871881" spans="47:47">
      <c r="AU871881" s="31"/>
    </row>
    <row r="871913" spans="47:47">
      <c r="AU871913" s="31"/>
    </row>
    <row r="871945" spans="47:47">
      <c r="AU871945" s="31"/>
    </row>
    <row r="871977" spans="47:47">
      <c r="AU871977" s="31"/>
    </row>
    <row r="872009" spans="47:47">
      <c r="AU872009" s="31"/>
    </row>
    <row r="872041" spans="47:47">
      <c r="AU872041" s="31"/>
    </row>
    <row r="872073" spans="47:47">
      <c r="AU872073" s="31"/>
    </row>
    <row r="872105" spans="47:47">
      <c r="AU872105" s="31"/>
    </row>
    <row r="872137" spans="47:47">
      <c r="AU872137" s="31"/>
    </row>
    <row r="872169" spans="47:47">
      <c r="AU872169" s="31"/>
    </row>
    <row r="872201" spans="47:47">
      <c r="AU872201" s="31"/>
    </row>
    <row r="872233" spans="47:47">
      <c r="AU872233" s="31"/>
    </row>
    <row r="872265" spans="47:47">
      <c r="AU872265" s="31"/>
    </row>
    <row r="872297" spans="47:47">
      <c r="AU872297" s="31"/>
    </row>
    <row r="872329" spans="47:47">
      <c r="AU872329" s="31"/>
    </row>
    <row r="872361" spans="47:47">
      <c r="AU872361" s="31"/>
    </row>
    <row r="872393" spans="47:47">
      <c r="AU872393" s="31"/>
    </row>
    <row r="872425" spans="47:47">
      <c r="AU872425" s="31"/>
    </row>
    <row r="872457" spans="47:47">
      <c r="AU872457" s="31"/>
    </row>
    <row r="872489" spans="47:47">
      <c r="AU872489" s="31"/>
    </row>
    <row r="872521" spans="47:47">
      <c r="AU872521" s="31"/>
    </row>
    <row r="872553" spans="47:47">
      <c r="AU872553" s="31"/>
    </row>
    <row r="872585" spans="47:47">
      <c r="AU872585" s="31"/>
    </row>
    <row r="872617" spans="47:47">
      <c r="AU872617" s="31"/>
    </row>
    <row r="872649" spans="47:47">
      <c r="AU872649" s="31"/>
    </row>
    <row r="872681" spans="47:47">
      <c r="AU872681" s="31"/>
    </row>
    <row r="872713" spans="47:47">
      <c r="AU872713" s="31"/>
    </row>
    <row r="872745" spans="47:47">
      <c r="AU872745" s="31"/>
    </row>
    <row r="872777" spans="47:47">
      <c r="AU872777" s="31"/>
    </row>
    <row r="872809" spans="47:47">
      <c r="AU872809" s="31"/>
    </row>
    <row r="872841" spans="47:47">
      <c r="AU872841" s="31"/>
    </row>
    <row r="872873" spans="47:47">
      <c r="AU872873" s="31"/>
    </row>
    <row r="872905" spans="47:47">
      <c r="AU872905" s="31"/>
    </row>
    <row r="872937" spans="47:47">
      <c r="AU872937" s="31"/>
    </row>
    <row r="872969" spans="47:47">
      <c r="AU872969" s="31"/>
    </row>
    <row r="873001" spans="47:47">
      <c r="AU873001" s="31"/>
    </row>
    <row r="873033" spans="47:47">
      <c r="AU873033" s="31"/>
    </row>
    <row r="873065" spans="47:47">
      <c r="AU873065" s="31"/>
    </row>
    <row r="873097" spans="47:47">
      <c r="AU873097" s="31"/>
    </row>
    <row r="873129" spans="47:47">
      <c r="AU873129" s="31"/>
    </row>
    <row r="873161" spans="47:47">
      <c r="AU873161" s="31"/>
    </row>
    <row r="873193" spans="47:47">
      <c r="AU873193" s="31"/>
    </row>
    <row r="873225" spans="47:47">
      <c r="AU873225" s="31"/>
    </row>
    <row r="873257" spans="47:47">
      <c r="AU873257" s="31"/>
    </row>
    <row r="873289" spans="47:47">
      <c r="AU873289" s="31"/>
    </row>
    <row r="873321" spans="47:47">
      <c r="AU873321" s="31"/>
    </row>
    <row r="873353" spans="47:47">
      <c r="AU873353" s="31"/>
    </row>
    <row r="873385" spans="47:47">
      <c r="AU873385" s="31"/>
    </row>
    <row r="873417" spans="47:47">
      <c r="AU873417" s="31"/>
    </row>
    <row r="873449" spans="47:47">
      <c r="AU873449" s="31"/>
    </row>
    <row r="873481" spans="47:47">
      <c r="AU873481" s="31"/>
    </row>
    <row r="873513" spans="47:47">
      <c r="AU873513" s="31"/>
    </row>
    <row r="873545" spans="47:47">
      <c r="AU873545" s="31"/>
    </row>
    <row r="873577" spans="47:47">
      <c r="AU873577" s="31"/>
    </row>
    <row r="873609" spans="47:47">
      <c r="AU873609" s="31"/>
    </row>
    <row r="873641" spans="47:47">
      <c r="AU873641" s="31"/>
    </row>
    <row r="873673" spans="47:47">
      <c r="AU873673" s="31"/>
    </row>
    <row r="873705" spans="47:47">
      <c r="AU873705" s="31"/>
    </row>
    <row r="873737" spans="47:47">
      <c r="AU873737" s="31"/>
    </row>
    <row r="873769" spans="47:47">
      <c r="AU873769" s="31"/>
    </row>
    <row r="873801" spans="47:47">
      <c r="AU873801" s="31"/>
    </row>
    <row r="873833" spans="47:47">
      <c r="AU873833" s="31"/>
    </row>
    <row r="873865" spans="47:47">
      <c r="AU873865" s="31"/>
    </row>
    <row r="873897" spans="47:47">
      <c r="AU873897" s="31"/>
    </row>
    <row r="873929" spans="47:47">
      <c r="AU873929" s="31"/>
    </row>
    <row r="873961" spans="47:47">
      <c r="AU873961" s="31"/>
    </row>
    <row r="873993" spans="47:47">
      <c r="AU873993" s="31"/>
    </row>
    <row r="874025" spans="47:47">
      <c r="AU874025" s="31"/>
    </row>
    <row r="874057" spans="47:47">
      <c r="AU874057" s="31"/>
    </row>
    <row r="874089" spans="47:47">
      <c r="AU874089" s="31"/>
    </row>
    <row r="874121" spans="47:47">
      <c r="AU874121" s="31"/>
    </row>
    <row r="874153" spans="47:47">
      <c r="AU874153" s="31"/>
    </row>
    <row r="874185" spans="47:47">
      <c r="AU874185" s="31"/>
    </row>
    <row r="874217" spans="47:47">
      <c r="AU874217" s="31"/>
    </row>
    <row r="874249" spans="47:47">
      <c r="AU874249" s="31"/>
    </row>
    <row r="874281" spans="47:47">
      <c r="AU874281" s="31"/>
    </row>
    <row r="874313" spans="47:47">
      <c r="AU874313" s="31"/>
    </row>
    <row r="874345" spans="47:47">
      <c r="AU874345" s="31"/>
    </row>
    <row r="874377" spans="47:47">
      <c r="AU874377" s="31"/>
    </row>
    <row r="874409" spans="47:47">
      <c r="AU874409" s="31"/>
    </row>
    <row r="874441" spans="47:47">
      <c r="AU874441" s="31"/>
    </row>
    <row r="874473" spans="47:47">
      <c r="AU874473" s="31"/>
    </row>
    <row r="874505" spans="47:47">
      <c r="AU874505" s="31"/>
    </row>
    <row r="874537" spans="47:47">
      <c r="AU874537" s="31"/>
    </row>
    <row r="874569" spans="47:47">
      <c r="AU874569" s="31"/>
    </row>
    <row r="874601" spans="47:47">
      <c r="AU874601" s="31"/>
    </row>
    <row r="874633" spans="47:47">
      <c r="AU874633" s="31"/>
    </row>
    <row r="874665" spans="47:47">
      <c r="AU874665" s="31"/>
    </row>
    <row r="874697" spans="47:47">
      <c r="AU874697" s="31"/>
    </row>
    <row r="874729" spans="47:47">
      <c r="AU874729" s="31"/>
    </row>
    <row r="874761" spans="47:47">
      <c r="AU874761" s="31"/>
    </row>
    <row r="874793" spans="47:47">
      <c r="AU874793" s="31"/>
    </row>
    <row r="874825" spans="47:47">
      <c r="AU874825" s="31"/>
    </row>
    <row r="874857" spans="47:47">
      <c r="AU874857" s="31"/>
    </row>
    <row r="874889" spans="47:47">
      <c r="AU874889" s="31"/>
    </row>
    <row r="874921" spans="47:47">
      <c r="AU874921" s="31"/>
    </row>
    <row r="874953" spans="47:47">
      <c r="AU874953" s="31"/>
    </row>
    <row r="874985" spans="47:47">
      <c r="AU874985" s="31"/>
    </row>
    <row r="875017" spans="47:47">
      <c r="AU875017" s="31"/>
    </row>
    <row r="875049" spans="47:47">
      <c r="AU875049" s="31"/>
    </row>
    <row r="875081" spans="47:47">
      <c r="AU875081" s="31"/>
    </row>
    <row r="875113" spans="47:47">
      <c r="AU875113" s="31"/>
    </row>
    <row r="875145" spans="47:47">
      <c r="AU875145" s="31"/>
    </row>
    <row r="875177" spans="47:47">
      <c r="AU875177" s="31"/>
    </row>
    <row r="875209" spans="47:47">
      <c r="AU875209" s="31"/>
    </row>
    <row r="875241" spans="47:47">
      <c r="AU875241" s="31"/>
    </row>
    <row r="875273" spans="47:47">
      <c r="AU875273" s="31"/>
    </row>
    <row r="875305" spans="47:47">
      <c r="AU875305" s="31"/>
    </row>
    <row r="875337" spans="47:47">
      <c r="AU875337" s="31"/>
    </row>
    <row r="875369" spans="47:47">
      <c r="AU875369" s="31"/>
    </row>
    <row r="875401" spans="47:47">
      <c r="AU875401" s="31"/>
    </row>
    <row r="875433" spans="47:47">
      <c r="AU875433" s="31"/>
    </row>
    <row r="875465" spans="47:47">
      <c r="AU875465" s="31"/>
    </row>
    <row r="875497" spans="47:47">
      <c r="AU875497" s="31"/>
    </row>
    <row r="875529" spans="47:47">
      <c r="AU875529" s="31"/>
    </row>
    <row r="875561" spans="47:47">
      <c r="AU875561" s="31"/>
    </row>
    <row r="875593" spans="47:47">
      <c r="AU875593" s="31"/>
    </row>
    <row r="875625" spans="47:47">
      <c r="AU875625" s="31"/>
    </row>
    <row r="875657" spans="47:47">
      <c r="AU875657" s="31"/>
    </row>
    <row r="875689" spans="47:47">
      <c r="AU875689" s="31"/>
    </row>
    <row r="875721" spans="47:47">
      <c r="AU875721" s="31"/>
    </row>
    <row r="875753" spans="47:47">
      <c r="AU875753" s="31"/>
    </row>
    <row r="875785" spans="47:47">
      <c r="AU875785" s="31"/>
    </row>
    <row r="875817" spans="47:47">
      <c r="AU875817" s="31"/>
    </row>
    <row r="875849" spans="47:47">
      <c r="AU875849" s="31"/>
    </row>
    <row r="875881" spans="47:47">
      <c r="AU875881" s="31"/>
    </row>
    <row r="875913" spans="47:47">
      <c r="AU875913" s="31"/>
    </row>
    <row r="875945" spans="47:47">
      <c r="AU875945" s="31"/>
    </row>
    <row r="875977" spans="47:47">
      <c r="AU875977" s="31"/>
    </row>
    <row r="876009" spans="47:47">
      <c r="AU876009" s="31"/>
    </row>
    <row r="876041" spans="47:47">
      <c r="AU876041" s="31"/>
    </row>
    <row r="876073" spans="47:47">
      <c r="AU876073" s="31"/>
    </row>
    <row r="876105" spans="47:47">
      <c r="AU876105" s="31"/>
    </row>
    <row r="876137" spans="47:47">
      <c r="AU876137" s="31"/>
    </row>
    <row r="876169" spans="47:47">
      <c r="AU876169" s="31"/>
    </row>
    <row r="876201" spans="47:47">
      <c r="AU876201" s="31"/>
    </row>
    <row r="876233" spans="47:47">
      <c r="AU876233" s="31"/>
    </row>
    <row r="876265" spans="47:47">
      <c r="AU876265" s="31"/>
    </row>
    <row r="876297" spans="47:47">
      <c r="AU876297" s="31"/>
    </row>
    <row r="876329" spans="47:47">
      <c r="AU876329" s="31"/>
    </row>
    <row r="876361" spans="47:47">
      <c r="AU876361" s="31"/>
    </row>
    <row r="876393" spans="47:47">
      <c r="AU876393" s="31"/>
    </row>
    <row r="876425" spans="47:47">
      <c r="AU876425" s="31"/>
    </row>
    <row r="876457" spans="47:47">
      <c r="AU876457" s="31"/>
    </row>
    <row r="876489" spans="47:47">
      <c r="AU876489" s="31"/>
    </row>
    <row r="876521" spans="47:47">
      <c r="AU876521" s="31"/>
    </row>
    <row r="876553" spans="47:47">
      <c r="AU876553" s="31"/>
    </row>
    <row r="876585" spans="47:47">
      <c r="AU876585" s="31"/>
    </row>
    <row r="876617" spans="47:47">
      <c r="AU876617" s="31"/>
    </row>
    <row r="876649" spans="47:47">
      <c r="AU876649" s="31"/>
    </row>
    <row r="876681" spans="47:47">
      <c r="AU876681" s="31"/>
    </row>
    <row r="876713" spans="47:47">
      <c r="AU876713" s="31"/>
    </row>
    <row r="876745" spans="47:47">
      <c r="AU876745" s="31"/>
    </row>
    <row r="876777" spans="47:47">
      <c r="AU876777" s="31"/>
    </row>
    <row r="876809" spans="47:47">
      <c r="AU876809" s="31"/>
    </row>
    <row r="876841" spans="47:47">
      <c r="AU876841" s="31"/>
    </row>
    <row r="876873" spans="47:47">
      <c r="AU876873" s="31"/>
    </row>
    <row r="876905" spans="47:47">
      <c r="AU876905" s="31"/>
    </row>
    <row r="876937" spans="47:47">
      <c r="AU876937" s="31"/>
    </row>
    <row r="876969" spans="47:47">
      <c r="AU876969" s="31"/>
    </row>
    <row r="877001" spans="47:47">
      <c r="AU877001" s="31"/>
    </row>
    <row r="877033" spans="47:47">
      <c r="AU877033" s="31"/>
    </row>
    <row r="877065" spans="47:47">
      <c r="AU877065" s="31"/>
    </row>
    <row r="877097" spans="47:47">
      <c r="AU877097" s="31"/>
    </row>
    <row r="877129" spans="47:47">
      <c r="AU877129" s="31"/>
    </row>
    <row r="877161" spans="47:47">
      <c r="AU877161" s="31"/>
    </row>
    <row r="877193" spans="47:47">
      <c r="AU877193" s="31"/>
    </row>
    <row r="877225" spans="47:47">
      <c r="AU877225" s="31"/>
    </row>
    <row r="877257" spans="47:47">
      <c r="AU877257" s="31"/>
    </row>
    <row r="877289" spans="47:47">
      <c r="AU877289" s="31"/>
    </row>
    <row r="877321" spans="47:47">
      <c r="AU877321" s="31"/>
    </row>
    <row r="877353" spans="47:47">
      <c r="AU877353" s="31"/>
    </row>
    <row r="877385" spans="47:47">
      <c r="AU877385" s="31"/>
    </row>
    <row r="877417" spans="47:47">
      <c r="AU877417" s="31"/>
    </row>
    <row r="877449" spans="47:47">
      <c r="AU877449" s="31"/>
    </row>
    <row r="877481" spans="47:47">
      <c r="AU877481" s="31"/>
    </row>
    <row r="877513" spans="47:47">
      <c r="AU877513" s="31"/>
    </row>
    <row r="877545" spans="47:47">
      <c r="AU877545" s="31"/>
    </row>
    <row r="877577" spans="47:47">
      <c r="AU877577" s="31"/>
    </row>
    <row r="877609" spans="47:47">
      <c r="AU877609" s="31"/>
    </row>
    <row r="877641" spans="47:47">
      <c r="AU877641" s="31"/>
    </row>
    <row r="877673" spans="47:47">
      <c r="AU877673" s="31"/>
    </row>
    <row r="877705" spans="47:47">
      <c r="AU877705" s="31"/>
    </row>
    <row r="877737" spans="47:47">
      <c r="AU877737" s="31"/>
    </row>
    <row r="877769" spans="47:47">
      <c r="AU877769" s="31"/>
    </row>
    <row r="877801" spans="47:47">
      <c r="AU877801" s="31"/>
    </row>
    <row r="877833" spans="47:47">
      <c r="AU877833" s="31"/>
    </row>
    <row r="877865" spans="47:47">
      <c r="AU877865" s="31"/>
    </row>
    <row r="877897" spans="47:47">
      <c r="AU877897" s="31"/>
    </row>
    <row r="877929" spans="47:47">
      <c r="AU877929" s="31"/>
    </row>
    <row r="877961" spans="47:47">
      <c r="AU877961" s="31"/>
    </row>
    <row r="877993" spans="47:47">
      <c r="AU877993" s="31"/>
    </row>
    <row r="878025" spans="47:47">
      <c r="AU878025" s="31"/>
    </row>
    <row r="878057" spans="47:47">
      <c r="AU878057" s="31"/>
    </row>
    <row r="878089" spans="47:47">
      <c r="AU878089" s="31"/>
    </row>
    <row r="878121" spans="47:47">
      <c r="AU878121" s="31"/>
    </row>
    <row r="878153" spans="47:47">
      <c r="AU878153" s="31"/>
    </row>
    <row r="878185" spans="47:47">
      <c r="AU878185" s="31"/>
    </row>
    <row r="878217" spans="47:47">
      <c r="AU878217" s="31"/>
    </row>
    <row r="878249" spans="47:47">
      <c r="AU878249" s="31"/>
    </row>
    <row r="878281" spans="47:47">
      <c r="AU878281" s="31"/>
    </row>
    <row r="878313" spans="47:47">
      <c r="AU878313" s="31"/>
    </row>
    <row r="878345" spans="47:47">
      <c r="AU878345" s="31"/>
    </row>
    <row r="878377" spans="47:47">
      <c r="AU878377" s="31"/>
    </row>
    <row r="878409" spans="47:47">
      <c r="AU878409" s="31"/>
    </row>
    <row r="878441" spans="47:47">
      <c r="AU878441" s="31"/>
    </row>
    <row r="878473" spans="47:47">
      <c r="AU878473" s="31"/>
    </row>
    <row r="878505" spans="47:47">
      <c r="AU878505" s="31"/>
    </row>
    <row r="878537" spans="47:47">
      <c r="AU878537" s="31"/>
    </row>
    <row r="878569" spans="47:47">
      <c r="AU878569" s="31"/>
    </row>
    <row r="878601" spans="47:47">
      <c r="AU878601" s="31"/>
    </row>
    <row r="878633" spans="47:47">
      <c r="AU878633" s="31"/>
    </row>
    <row r="878665" spans="47:47">
      <c r="AU878665" s="31"/>
    </row>
    <row r="878697" spans="47:47">
      <c r="AU878697" s="31"/>
    </row>
    <row r="878729" spans="47:47">
      <c r="AU878729" s="31"/>
    </row>
    <row r="878761" spans="47:47">
      <c r="AU878761" s="31"/>
    </row>
    <row r="878793" spans="47:47">
      <c r="AU878793" s="31"/>
    </row>
    <row r="878825" spans="47:47">
      <c r="AU878825" s="31"/>
    </row>
    <row r="878857" spans="47:47">
      <c r="AU878857" s="31"/>
    </row>
    <row r="878889" spans="47:47">
      <c r="AU878889" s="31"/>
    </row>
    <row r="878921" spans="47:47">
      <c r="AU878921" s="31"/>
    </row>
    <row r="878953" spans="47:47">
      <c r="AU878953" s="31"/>
    </row>
    <row r="878985" spans="47:47">
      <c r="AU878985" s="31"/>
    </row>
    <row r="879017" spans="47:47">
      <c r="AU879017" s="31"/>
    </row>
    <row r="879049" spans="47:47">
      <c r="AU879049" s="31"/>
    </row>
    <row r="879081" spans="47:47">
      <c r="AU879081" s="31"/>
    </row>
    <row r="879113" spans="47:47">
      <c r="AU879113" s="31"/>
    </row>
    <row r="879145" spans="47:47">
      <c r="AU879145" s="31"/>
    </row>
    <row r="879177" spans="47:47">
      <c r="AU879177" s="31"/>
    </row>
    <row r="879209" spans="47:47">
      <c r="AU879209" s="31"/>
    </row>
    <row r="879241" spans="47:47">
      <c r="AU879241" s="31"/>
    </row>
    <row r="879273" spans="47:47">
      <c r="AU879273" s="31"/>
    </row>
    <row r="879305" spans="47:47">
      <c r="AU879305" s="31"/>
    </row>
    <row r="879337" spans="47:47">
      <c r="AU879337" s="31"/>
    </row>
    <row r="879369" spans="47:47">
      <c r="AU879369" s="31"/>
    </row>
    <row r="879401" spans="47:47">
      <c r="AU879401" s="31"/>
    </row>
    <row r="879433" spans="47:47">
      <c r="AU879433" s="31"/>
    </row>
    <row r="879465" spans="47:47">
      <c r="AU879465" s="31"/>
    </row>
    <row r="879497" spans="47:47">
      <c r="AU879497" s="31"/>
    </row>
    <row r="879529" spans="47:47">
      <c r="AU879529" s="31"/>
    </row>
    <row r="879561" spans="47:47">
      <c r="AU879561" s="31"/>
    </row>
    <row r="879593" spans="47:47">
      <c r="AU879593" s="31"/>
    </row>
    <row r="879625" spans="47:47">
      <c r="AU879625" s="31"/>
    </row>
    <row r="879657" spans="47:47">
      <c r="AU879657" s="31"/>
    </row>
    <row r="879689" spans="47:47">
      <c r="AU879689" s="31"/>
    </row>
    <row r="879721" spans="47:47">
      <c r="AU879721" s="31"/>
    </row>
    <row r="879753" spans="47:47">
      <c r="AU879753" s="31"/>
    </row>
    <row r="879785" spans="47:47">
      <c r="AU879785" s="31"/>
    </row>
    <row r="879817" spans="47:47">
      <c r="AU879817" s="31"/>
    </row>
    <row r="879849" spans="47:47">
      <c r="AU879849" s="31"/>
    </row>
    <row r="879881" spans="47:47">
      <c r="AU879881" s="31"/>
    </row>
    <row r="879913" spans="47:47">
      <c r="AU879913" s="31"/>
    </row>
    <row r="879945" spans="47:47">
      <c r="AU879945" s="31"/>
    </row>
    <row r="879977" spans="47:47">
      <c r="AU879977" s="31"/>
    </row>
    <row r="880009" spans="47:47">
      <c r="AU880009" s="31"/>
    </row>
    <row r="880041" spans="47:47">
      <c r="AU880041" s="31"/>
    </row>
    <row r="880073" spans="47:47">
      <c r="AU880073" s="31"/>
    </row>
    <row r="880105" spans="47:47">
      <c r="AU880105" s="31"/>
    </row>
    <row r="880137" spans="47:47">
      <c r="AU880137" s="31"/>
    </row>
    <row r="880169" spans="47:47">
      <c r="AU880169" s="31"/>
    </row>
    <row r="880201" spans="47:47">
      <c r="AU880201" s="31"/>
    </row>
    <row r="880233" spans="47:47">
      <c r="AU880233" s="31"/>
    </row>
    <row r="880265" spans="47:47">
      <c r="AU880265" s="31"/>
    </row>
    <row r="880297" spans="47:47">
      <c r="AU880297" s="31"/>
    </row>
    <row r="880329" spans="47:47">
      <c r="AU880329" s="31"/>
    </row>
    <row r="880361" spans="47:47">
      <c r="AU880361" s="31"/>
    </row>
    <row r="880393" spans="47:47">
      <c r="AU880393" s="31"/>
    </row>
    <row r="880425" spans="47:47">
      <c r="AU880425" s="31"/>
    </row>
    <row r="880457" spans="47:47">
      <c r="AU880457" s="31"/>
    </row>
    <row r="880489" spans="47:47">
      <c r="AU880489" s="31"/>
    </row>
    <row r="880521" spans="47:47">
      <c r="AU880521" s="31"/>
    </row>
    <row r="880553" spans="47:47">
      <c r="AU880553" s="31"/>
    </row>
    <row r="880585" spans="47:47">
      <c r="AU880585" s="31"/>
    </row>
    <row r="880617" spans="47:47">
      <c r="AU880617" s="31"/>
    </row>
    <row r="880649" spans="47:47">
      <c r="AU880649" s="31"/>
    </row>
    <row r="880681" spans="47:47">
      <c r="AU880681" s="31"/>
    </row>
    <row r="880713" spans="47:47">
      <c r="AU880713" s="31"/>
    </row>
    <row r="880745" spans="47:47">
      <c r="AU880745" s="31"/>
    </row>
    <row r="880777" spans="47:47">
      <c r="AU880777" s="31"/>
    </row>
    <row r="880809" spans="47:47">
      <c r="AU880809" s="31"/>
    </row>
    <row r="880841" spans="47:47">
      <c r="AU880841" s="31"/>
    </row>
    <row r="880873" spans="47:47">
      <c r="AU880873" s="31"/>
    </row>
    <row r="880905" spans="47:47">
      <c r="AU880905" s="31"/>
    </row>
    <row r="880937" spans="47:47">
      <c r="AU880937" s="31"/>
    </row>
    <row r="880969" spans="47:47">
      <c r="AU880969" s="31"/>
    </row>
    <row r="881001" spans="47:47">
      <c r="AU881001" s="31"/>
    </row>
    <row r="881033" spans="47:47">
      <c r="AU881033" s="31"/>
    </row>
    <row r="881065" spans="47:47">
      <c r="AU881065" s="31"/>
    </row>
    <row r="881097" spans="47:47">
      <c r="AU881097" s="31"/>
    </row>
    <row r="881129" spans="47:47">
      <c r="AU881129" s="31"/>
    </row>
    <row r="881161" spans="47:47">
      <c r="AU881161" s="31"/>
    </row>
    <row r="881193" spans="47:47">
      <c r="AU881193" s="31"/>
    </row>
    <row r="881225" spans="47:47">
      <c r="AU881225" s="31"/>
    </row>
    <row r="881257" spans="47:47">
      <c r="AU881257" s="31"/>
    </row>
    <row r="881289" spans="47:47">
      <c r="AU881289" s="31"/>
    </row>
    <row r="881321" spans="47:47">
      <c r="AU881321" s="31"/>
    </row>
    <row r="881353" spans="47:47">
      <c r="AU881353" s="31"/>
    </row>
    <row r="881385" spans="47:47">
      <c r="AU881385" s="31"/>
    </row>
    <row r="881417" spans="47:47">
      <c r="AU881417" s="31"/>
    </row>
    <row r="881449" spans="47:47">
      <c r="AU881449" s="31"/>
    </row>
    <row r="881481" spans="47:47">
      <c r="AU881481" s="31"/>
    </row>
    <row r="881513" spans="47:47">
      <c r="AU881513" s="31"/>
    </row>
    <row r="881545" spans="47:47">
      <c r="AU881545" s="31"/>
    </row>
    <row r="881577" spans="47:47">
      <c r="AU881577" s="31"/>
    </row>
    <row r="881609" spans="47:47">
      <c r="AU881609" s="31"/>
    </row>
    <row r="881641" spans="47:47">
      <c r="AU881641" s="31"/>
    </row>
    <row r="881673" spans="47:47">
      <c r="AU881673" s="31"/>
    </row>
    <row r="881705" spans="47:47">
      <c r="AU881705" s="31"/>
    </row>
    <row r="881737" spans="47:47">
      <c r="AU881737" s="31"/>
    </row>
    <row r="881769" spans="47:47">
      <c r="AU881769" s="31"/>
    </row>
    <row r="881801" spans="47:47">
      <c r="AU881801" s="31"/>
    </row>
    <row r="881833" spans="47:47">
      <c r="AU881833" s="31"/>
    </row>
    <row r="881865" spans="47:47">
      <c r="AU881865" s="31"/>
    </row>
    <row r="881897" spans="47:47">
      <c r="AU881897" s="31"/>
    </row>
    <row r="881929" spans="47:47">
      <c r="AU881929" s="31"/>
    </row>
    <row r="881961" spans="47:47">
      <c r="AU881961" s="31"/>
    </row>
    <row r="881993" spans="47:47">
      <c r="AU881993" s="31"/>
    </row>
    <row r="882025" spans="47:47">
      <c r="AU882025" s="31"/>
    </row>
    <row r="882057" spans="47:47">
      <c r="AU882057" s="31"/>
    </row>
    <row r="882089" spans="47:47">
      <c r="AU882089" s="31"/>
    </row>
    <row r="882121" spans="47:47">
      <c r="AU882121" s="31"/>
    </row>
    <row r="882153" spans="47:47">
      <c r="AU882153" s="31"/>
    </row>
    <row r="882185" spans="47:47">
      <c r="AU882185" s="31"/>
    </row>
    <row r="882217" spans="47:47">
      <c r="AU882217" s="31"/>
    </row>
    <row r="882249" spans="47:47">
      <c r="AU882249" s="31"/>
    </row>
    <row r="882281" spans="47:47">
      <c r="AU882281" s="31"/>
    </row>
    <row r="882313" spans="47:47">
      <c r="AU882313" s="31"/>
    </row>
    <row r="882345" spans="47:47">
      <c r="AU882345" s="31"/>
    </row>
    <row r="882377" spans="47:47">
      <c r="AU882377" s="31"/>
    </row>
    <row r="882409" spans="47:47">
      <c r="AU882409" s="31"/>
    </row>
    <row r="882441" spans="47:47">
      <c r="AU882441" s="31"/>
    </row>
    <row r="882473" spans="47:47">
      <c r="AU882473" s="31"/>
    </row>
    <row r="882505" spans="47:47">
      <c r="AU882505" s="31"/>
    </row>
    <row r="882537" spans="47:47">
      <c r="AU882537" s="31"/>
    </row>
    <row r="882569" spans="47:47">
      <c r="AU882569" s="31"/>
    </row>
    <row r="882601" spans="47:47">
      <c r="AU882601" s="31"/>
    </row>
    <row r="882633" spans="47:47">
      <c r="AU882633" s="31"/>
    </row>
    <row r="882665" spans="47:47">
      <c r="AU882665" s="31"/>
    </row>
    <row r="882697" spans="47:47">
      <c r="AU882697" s="31"/>
    </row>
    <row r="882729" spans="47:47">
      <c r="AU882729" s="31"/>
    </row>
    <row r="882761" spans="47:47">
      <c r="AU882761" s="31"/>
    </row>
    <row r="882793" spans="47:47">
      <c r="AU882793" s="31"/>
    </row>
    <row r="882825" spans="47:47">
      <c r="AU882825" s="31"/>
    </row>
    <row r="882857" spans="47:47">
      <c r="AU882857" s="31"/>
    </row>
    <row r="882889" spans="47:47">
      <c r="AU882889" s="31"/>
    </row>
    <row r="882921" spans="47:47">
      <c r="AU882921" s="31"/>
    </row>
    <row r="882953" spans="47:47">
      <c r="AU882953" s="31"/>
    </row>
    <row r="882985" spans="47:47">
      <c r="AU882985" s="31"/>
    </row>
    <row r="883017" spans="47:47">
      <c r="AU883017" s="31"/>
    </row>
    <row r="883049" spans="47:47">
      <c r="AU883049" s="31"/>
    </row>
    <row r="883081" spans="47:47">
      <c r="AU883081" s="31"/>
    </row>
    <row r="883113" spans="47:47">
      <c r="AU883113" s="31"/>
    </row>
    <row r="883145" spans="47:47">
      <c r="AU883145" s="31"/>
    </row>
    <row r="883177" spans="47:47">
      <c r="AU883177" s="31"/>
    </row>
    <row r="883209" spans="47:47">
      <c r="AU883209" s="31"/>
    </row>
    <row r="883241" spans="47:47">
      <c r="AU883241" s="31"/>
    </row>
    <row r="883273" spans="47:47">
      <c r="AU883273" s="31"/>
    </row>
    <row r="883305" spans="47:47">
      <c r="AU883305" s="31"/>
    </row>
    <row r="883337" spans="47:47">
      <c r="AU883337" s="31"/>
    </row>
    <row r="883369" spans="47:47">
      <c r="AU883369" s="31"/>
    </row>
    <row r="883401" spans="47:47">
      <c r="AU883401" s="31"/>
    </row>
    <row r="883433" spans="47:47">
      <c r="AU883433" s="31"/>
    </row>
    <row r="883465" spans="47:47">
      <c r="AU883465" s="31"/>
    </row>
    <row r="883497" spans="47:47">
      <c r="AU883497" s="31"/>
    </row>
    <row r="883529" spans="47:47">
      <c r="AU883529" s="31"/>
    </row>
    <row r="883561" spans="47:47">
      <c r="AU883561" s="31"/>
    </row>
    <row r="883593" spans="47:47">
      <c r="AU883593" s="31"/>
    </row>
    <row r="883625" spans="47:47">
      <c r="AU883625" s="31"/>
    </row>
    <row r="883657" spans="47:47">
      <c r="AU883657" s="31"/>
    </row>
    <row r="883689" spans="47:47">
      <c r="AU883689" s="31"/>
    </row>
    <row r="883721" spans="47:47">
      <c r="AU883721" s="31"/>
    </row>
    <row r="883753" spans="47:47">
      <c r="AU883753" s="31"/>
    </row>
    <row r="883785" spans="47:47">
      <c r="AU883785" s="31"/>
    </row>
    <row r="883817" spans="47:47">
      <c r="AU883817" s="31"/>
    </row>
    <row r="883849" spans="47:47">
      <c r="AU883849" s="31"/>
    </row>
    <row r="883881" spans="47:47">
      <c r="AU883881" s="31"/>
    </row>
    <row r="883913" spans="47:47">
      <c r="AU883913" s="31"/>
    </row>
    <row r="883945" spans="47:47">
      <c r="AU883945" s="31"/>
    </row>
    <row r="883977" spans="47:47">
      <c r="AU883977" s="31"/>
    </row>
    <row r="884009" spans="47:47">
      <c r="AU884009" s="31"/>
    </row>
    <row r="884041" spans="47:47">
      <c r="AU884041" s="31"/>
    </row>
    <row r="884073" spans="47:47">
      <c r="AU884073" s="31"/>
    </row>
    <row r="884105" spans="47:47">
      <c r="AU884105" s="31"/>
    </row>
    <row r="884137" spans="47:47">
      <c r="AU884137" s="31"/>
    </row>
    <row r="884169" spans="47:47">
      <c r="AU884169" s="31"/>
    </row>
    <row r="884201" spans="47:47">
      <c r="AU884201" s="31"/>
    </row>
    <row r="884233" spans="47:47">
      <c r="AU884233" s="31"/>
    </row>
    <row r="884265" spans="47:47">
      <c r="AU884265" s="31"/>
    </row>
    <row r="884297" spans="47:47">
      <c r="AU884297" s="31"/>
    </row>
    <row r="884329" spans="47:47">
      <c r="AU884329" s="31"/>
    </row>
    <row r="884361" spans="47:47">
      <c r="AU884361" s="31"/>
    </row>
    <row r="884393" spans="47:47">
      <c r="AU884393" s="31"/>
    </row>
    <row r="884425" spans="47:47">
      <c r="AU884425" s="31"/>
    </row>
    <row r="884457" spans="47:47">
      <c r="AU884457" s="31"/>
    </row>
    <row r="884489" spans="47:47">
      <c r="AU884489" s="31"/>
    </row>
    <row r="884521" spans="47:47">
      <c r="AU884521" s="31"/>
    </row>
    <row r="884553" spans="47:47">
      <c r="AU884553" s="31"/>
    </row>
    <row r="884585" spans="47:47">
      <c r="AU884585" s="31"/>
    </row>
    <row r="884617" spans="47:47">
      <c r="AU884617" s="31"/>
    </row>
    <row r="884649" spans="47:47">
      <c r="AU884649" s="31"/>
    </row>
    <row r="884681" spans="47:47">
      <c r="AU884681" s="31"/>
    </row>
    <row r="884713" spans="47:47">
      <c r="AU884713" s="31"/>
    </row>
    <row r="884745" spans="47:47">
      <c r="AU884745" s="31"/>
    </row>
    <row r="884777" spans="47:47">
      <c r="AU884777" s="31"/>
    </row>
    <row r="884809" spans="47:47">
      <c r="AU884809" s="31"/>
    </row>
    <row r="884841" spans="47:47">
      <c r="AU884841" s="31"/>
    </row>
    <row r="884873" spans="47:47">
      <c r="AU884873" s="31"/>
    </row>
    <row r="884905" spans="47:47">
      <c r="AU884905" s="31"/>
    </row>
    <row r="884937" spans="47:47">
      <c r="AU884937" s="31"/>
    </row>
    <row r="884969" spans="47:47">
      <c r="AU884969" s="31"/>
    </row>
    <row r="885001" spans="47:47">
      <c r="AU885001" s="31"/>
    </row>
    <row r="885033" spans="47:47">
      <c r="AU885033" s="31"/>
    </row>
    <row r="885065" spans="47:47">
      <c r="AU885065" s="31"/>
    </row>
    <row r="885097" spans="47:47">
      <c r="AU885097" s="31"/>
    </row>
    <row r="885129" spans="47:47">
      <c r="AU885129" s="31"/>
    </row>
    <row r="885161" spans="47:47">
      <c r="AU885161" s="31"/>
    </row>
    <row r="885193" spans="47:47">
      <c r="AU885193" s="31"/>
    </row>
    <row r="885225" spans="47:47">
      <c r="AU885225" s="31"/>
    </row>
    <row r="885257" spans="47:47">
      <c r="AU885257" s="31"/>
    </row>
    <row r="885289" spans="47:47">
      <c r="AU885289" s="31"/>
    </row>
    <row r="885321" spans="47:47">
      <c r="AU885321" s="31"/>
    </row>
    <row r="885353" spans="47:47">
      <c r="AU885353" s="31"/>
    </row>
    <row r="885385" spans="47:47">
      <c r="AU885385" s="31"/>
    </row>
    <row r="885417" spans="47:47">
      <c r="AU885417" s="31"/>
    </row>
    <row r="885449" spans="47:47">
      <c r="AU885449" s="31"/>
    </row>
    <row r="885481" spans="47:47">
      <c r="AU885481" s="31"/>
    </row>
    <row r="885513" spans="47:47">
      <c r="AU885513" s="31"/>
    </row>
    <row r="885545" spans="47:47">
      <c r="AU885545" s="31"/>
    </row>
    <row r="885577" spans="47:47">
      <c r="AU885577" s="31"/>
    </row>
    <row r="885609" spans="47:47">
      <c r="AU885609" s="31"/>
    </row>
    <row r="885641" spans="47:47">
      <c r="AU885641" s="31"/>
    </row>
    <row r="885673" spans="47:47">
      <c r="AU885673" s="31"/>
    </row>
    <row r="885705" spans="47:47">
      <c r="AU885705" s="31"/>
    </row>
    <row r="885737" spans="47:47">
      <c r="AU885737" s="31"/>
    </row>
    <row r="885769" spans="47:47">
      <c r="AU885769" s="31"/>
    </row>
    <row r="885801" spans="47:47">
      <c r="AU885801" s="31"/>
    </row>
    <row r="885833" spans="47:47">
      <c r="AU885833" s="31"/>
    </row>
    <row r="885865" spans="47:47">
      <c r="AU885865" s="31"/>
    </row>
    <row r="885897" spans="47:47">
      <c r="AU885897" s="31"/>
    </row>
    <row r="885929" spans="47:47">
      <c r="AU885929" s="31"/>
    </row>
    <row r="885961" spans="47:47">
      <c r="AU885961" s="31"/>
    </row>
    <row r="885993" spans="47:47">
      <c r="AU885993" s="31"/>
    </row>
    <row r="886025" spans="47:47">
      <c r="AU886025" s="31"/>
    </row>
    <row r="886057" spans="47:47">
      <c r="AU886057" s="31"/>
    </row>
    <row r="886089" spans="47:47">
      <c r="AU886089" s="31"/>
    </row>
    <row r="886121" spans="47:47">
      <c r="AU886121" s="31"/>
    </row>
    <row r="886153" spans="47:47">
      <c r="AU886153" s="31"/>
    </row>
    <row r="886185" spans="47:47">
      <c r="AU886185" s="31"/>
    </row>
    <row r="886217" spans="47:47">
      <c r="AU886217" s="31"/>
    </row>
    <row r="886249" spans="47:47">
      <c r="AU886249" s="31"/>
    </row>
    <row r="886281" spans="47:47">
      <c r="AU886281" s="31"/>
    </row>
    <row r="886313" spans="47:47">
      <c r="AU886313" s="31"/>
    </row>
    <row r="886345" spans="47:47">
      <c r="AU886345" s="31"/>
    </row>
    <row r="886377" spans="47:47">
      <c r="AU886377" s="31"/>
    </row>
    <row r="886409" spans="47:47">
      <c r="AU886409" s="31"/>
    </row>
    <row r="886441" spans="47:47">
      <c r="AU886441" s="31"/>
    </row>
    <row r="886473" spans="47:47">
      <c r="AU886473" s="31"/>
    </row>
    <row r="886505" spans="47:47">
      <c r="AU886505" s="31"/>
    </row>
    <row r="886537" spans="47:47">
      <c r="AU886537" s="31"/>
    </row>
    <row r="886569" spans="47:47">
      <c r="AU886569" s="31"/>
    </row>
    <row r="886601" spans="47:47">
      <c r="AU886601" s="31"/>
    </row>
    <row r="886633" spans="47:47">
      <c r="AU886633" s="31"/>
    </row>
    <row r="886665" spans="47:47">
      <c r="AU886665" s="31"/>
    </row>
    <row r="886697" spans="47:47">
      <c r="AU886697" s="31"/>
    </row>
    <row r="886729" spans="47:47">
      <c r="AU886729" s="31"/>
    </row>
    <row r="886761" spans="47:47">
      <c r="AU886761" s="31"/>
    </row>
    <row r="886793" spans="47:47">
      <c r="AU886793" s="31"/>
    </row>
    <row r="886825" spans="47:47">
      <c r="AU886825" s="31"/>
    </row>
    <row r="886857" spans="47:47">
      <c r="AU886857" s="31"/>
    </row>
    <row r="886889" spans="47:47">
      <c r="AU886889" s="31"/>
    </row>
    <row r="886921" spans="47:47">
      <c r="AU886921" s="31"/>
    </row>
    <row r="886953" spans="47:47">
      <c r="AU886953" s="31"/>
    </row>
    <row r="886985" spans="47:47">
      <c r="AU886985" s="31"/>
    </row>
    <row r="887017" spans="47:47">
      <c r="AU887017" s="31"/>
    </row>
    <row r="887049" spans="47:47">
      <c r="AU887049" s="31"/>
    </row>
    <row r="887081" spans="47:47">
      <c r="AU887081" s="31"/>
    </row>
    <row r="887113" spans="47:47">
      <c r="AU887113" s="31"/>
    </row>
    <row r="887145" spans="47:47">
      <c r="AU887145" s="31"/>
    </row>
    <row r="887177" spans="47:47">
      <c r="AU887177" s="31"/>
    </row>
    <row r="887209" spans="47:47">
      <c r="AU887209" s="31"/>
    </row>
    <row r="887241" spans="47:47">
      <c r="AU887241" s="31"/>
    </row>
    <row r="887273" spans="47:47">
      <c r="AU887273" s="31"/>
    </row>
    <row r="887305" spans="47:47">
      <c r="AU887305" s="31"/>
    </row>
    <row r="887337" spans="47:47">
      <c r="AU887337" s="31"/>
    </row>
    <row r="887369" spans="47:47">
      <c r="AU887369" s="31"/>
    </row>
    <row r="887401" spans="47:47">
      <c r="AU887401" s="31"/>
    </row>
    <row r="887433" spans="47:47">
      <c r="AU887433" s="31"/>
    </row>
    <row r="887465" spans="47:47">
      <c r="AU887465" s="31"/>
    </row>
    <row r="887497" spans="47:47">
      <c r="AU887497" s="31"/>
    </row>
    <row r="887529" spans="47:47">
      <c r="AU887529" s="31"/>
    </row>
    <row r="887561" spans="47:47">
      <c r="AU887561" s="31"/>
    </row>
    <row r="887593" spans="47:47">
      <c r="AU887593" s="31"/>
    </row>
    <row r="887625" spans="47:47">
      <c r="AU887625" s="31"/>
    </row>
    <row r="887657" spans="47:47">
      <c r="AU887657" s="31"/>
    </row>
    <row r="887689" spans="47:47">
      <c r="AU887689" s="31"/>
    </row>
    <row r="887721" spans="47:47">
      <c r="AU887721" s="31"/>
    </row>
    <row r="887753" spans="47:47">
      <c r="AU887753" s="31"/>
    </row>
    <row r="887785" spans="47:47">
      <c r="AU887785" s="31"/>
    </row>
    <row r="887817" spans="47:47">
      <c r="AU887817" s="31"/>
    </row>
    <row r="887849" spans="47:47">
      <c r="AU887849" s="31"/>
    </row>
    <row r="887881" spans="47:47">
      <c r="AU887881" s="31"/>
    </row>
    <row r="887913" spans="47:47">
      <c r="AU887913" s="31"/>
    </row>
    <row r="887945" spans="47:47">
      <c r="AU887945" s="31"/>
    </row>
    <row r="887977" spans="47:47">
      <c r="AU887977" s="31"/>
    </row>
    <row r="888009" spans="47:47">
      <c r="AU888009" s="31"/>
    </row>
    <row r="888041" spans="47:47">
      <c r="AU888041" s="31"/>
    </row>
    <row r="888073" spans="47:47">
      <c r="AU888073" s="31"/>
    </row>
    <row r="888105" spans="47:47">
      <c r="AU888105" s="31"/>
    </row>
    <row r="888137" spans="47:47">
      <c r="AU888137" s="31"/>
    </row>
    <row r="888169" spans="47:47">
      <c r="AU888169" s="31"/>
    </row>
    <row r="888201" spans="47:47">
      <c r="AU888201" s="31"/>
    </row>
    <row r="888233" spans="47:47">
      <c r="AU888233" s="31"/>
    </row>
    <row r="888265" spans="47:47">
      <c r="AU888265" s="31"/>
    </row>
    <row r="888297" spans="47:47">
      <c r="AU888297" s="31"/>
    </row>
    <row r="888329" spans="47:47">
      <c r="AU888329" s="31"/>
    </row>
    <row r="888361" spans="47:47">
      <c r="AU888361" s="31"/>
    </row>
    <row r="888393" spans="47:47">
      <c r="AU888393" s="31"/>
    </row>
    <row r="888425" spans="47:47">
      <c r="AU888425" s="31"/>
    </row>
    <row r="888457" spans="47:47">
      <c r="AU888457" s="31"/>
    </row>
    <row r="888489" spans="47:47">
      <c r="AU888489" s="31"/>
    </row>
    <row r="888521" spans="47:47">
      <c r="AU888521" s="31"/>
    </row>
    <row r="888553" spans="47:47">
      <c r="AU888553" s="31"/>
    </row>
    <row r="888585" spans="47:47">
      <c r="AU888585" s="31"/>
    </row>
    <row r="888617" spans="47:47">
      <c r="AU888617" s="31"/>
    </row>
    <row r="888649" spans="47:47">
      <c r="AU888649" s="31"/>
    </row>
    <row r="888681" spans="47:47">
      <c r="AU888681" s="31"/>
    </row>
    <row r="888713" spans="47:47">
      <c r="AU888713" s="31"/>
    </row>
    <row r="888745" spans="47:47">
      <c r="AU888745" s="31"/>
    </row>
    <row r="888777" spans="47:47">
      <c r="AU888777" s="31"/>
    </row>
    <row r="888809" spans="47:47">
      <c r="AU888809" s="31"/>
    </row>
    <row r="888841" spans="47:47">
      <c r="AU888841" s="31"/>
    </row>
    <row r="888873" spans="47:47">
      <c r="AU888873" s="31"/>
    </row>
    <row r="888905" spans="47:47">
      <c r="AU888905" s="31"/>
    </row>
    <row r="888937" spans="47:47">
      <c r="AU888937" s="31"/>
    </row>
    <row r="888969" spans="47:47">
      <c r="AU888969" s="31"/>
    </row>
    <row r="889001" spans="47:47">
      <c r="AU889001" s="31"/>
    </row>
    <row r="889033" spans="47:47">
      <c r="AU889033" s="31"/>
    </row>
    <row r="889065" spans="47:47">
      <c r="AU889065" s="31"/>
    </row>
    <row r="889097" spans="47:47">
      <c r="AU889097" s="31"/>
    </row>
    <row r="889129" spans="47:47">
      <c r="AU889129" s="31"/>
    </row>
    <row r="889161" spans="47:47">
      <c r="AU889161" s="31"/>
    </row>
    <row r="889193" spans="47:47">
      <c r="AU889193" s="31"/>
    </row>
    <row r="889225" spans="47:47">
      <c r="AU889225" s="31"/>
    </row>
    <row r="889257" spans="47:47">
      <c r="AU889257" s="31"/>
    </row>
    <row r="889289" spans="47:47">
      <c r="AU889289" s="31"/>
    </row>
    <row r="889321" spans="47:47">
      <c r="AU889321" s="31"/>
    </row>
    <row r="889353" spans="47:47">
      <c r="AU889353" s="31"/>
    </row>
    <row r="889385" spans="47:47">
      <c r="AU889385" s="31"/>
    </row>
    <row r="889417" spans="47:47">
      <c r="AU889417" s="31"/>
    </row>
    <row r="889449" spans="47:47">
      <c r="AU889449" s="31"/>
    </row>
    <row r="889481" spans="47:47">
      <c r="AU889481" s="31"/>
    </row>
    <row r="889513" spans="47:47">
      <c r="AU889513" s="31"/>
    </row>
    <row r="889545" spans="47:47">
      <c r="AU889545" s="31"/>
    </row>
    <row r="889577" spans="47:47">
      <c r="AU889577" s="31"/>
    </row>
    <row r="889609" spans="47:47">
      <c r="AU889609" s="31"/>
    </row>
    <row r="889641" spans="47:47">
      <c r="AU889641" s="31"/>
    </row>
    <row r="889673" spans="47:47">
      <c r="AU889673" s="31"/>
    </row>
    <row r="889705" spans="47:47">
      <c r="AU889705" s="31"/>
    </row>
    <row r="889737" spans="47:47">
      <c r="AU889737" s="31"/>
    </row>
    <row r="889769" spans="47:47">
      <c r="AU889769" s="31"/>
    </row>
    <row r="889801" spans="47:47">
      <c r="AU889801" s="31"/>
    </row>
    <row r="889833" spans="47:47">
      <c r="AU889833" s="31"/>
    </row>
    <row r="889865" spans="47:47">
      <c r="AU889865" s="31"/>
    </row>
    <row r="889897" spans="47:47">
      <c r="AU889897" s="31"/>
    </row>
    <row r="889929" spans="47:47">
      <c r="AU889929" s="31"/>
    </row>
    <row r="889961" spans="47:47">
      <c r="AU889961" s="31"/>
    </row>
    <row r="889993" spans="47:47">
      <c r="AU889993" s="31"/>
    </row>
    <row r="890025" spans="47:47">
      <c r="AU890025" s="31"/>
    </row>
    <row r="890057" spans="47:47">
      <c r="AU890057" s="31"/>
    </row>
    <row r="890089" spans="47:47">
      <c r="AU890089" s="31"/>
    </row>
    <row r="890121" spans="47:47">
      <c r="AU890121" s="31"/>
    </row>
    <row r="890153" spans="47:47">
      <c r="AU890153" s="31"/>
    </row>
    <row r="890185" spans="47:47">
      <c r="AU890185" s="31"/>
    </row>
    <row r="890217" spans="47:47">
      <c r="AU890217" s="31"/>
    </row>
    <row r="890249" spans="47:47">
      <c r="AU890249" s="31"/>
    </row>
    <row r="890281" spans="47:47">
      <c r="AU890281" s="31"/>
    </row>
    <row r="890313" spans="47:47">
      <c r="AU890313" s="31"/>
    </row>
    <row r="890345" spans="47:47">
      <c r="AU890345" s="31"/>
    </row>
    <row r="890377" spans="47:47">
      <c r="AU890377" s="31"/>
    </row>
    <row r="890409" spans="47:47">
      <c r="AU890409" s="31"/>
    </row>
    <row r="890441" spans="47:47">
      <c r="AU890441" s="31"/>
    </row>
    <row r="890473" spans="47:47">
      <c r="AU890473" s="31"/>
    </row>
    <row r="890505" spans="47:47">
      <c r="AU890505" s="31"/>
    </row>
    <row r="890537" spans="47:47">
      <c r="AU890537" s="31"/>
    </row>
    <row r="890569" spans="47:47">
      <c r="AU890569" s="31"/>
    </row>
    <row r="890601" spans="47:47">
      <c r="AU890601" s="31"/>
    </row>
    <row r="890633" spans="47:47">
      <c r="AU890633" s="31"/>
    </row>
    <row r="890665" spans="47:47">
      <c r="AU890665" s="31"/>
    </row>
    <row r="890697" spans="47:47">
      <c r="AU890697" s="31"/>
    </row>
    <row r="890729" spans="47:47">
      <c r="AU890729" s="31"/>
    </row>
    <row r="890761" spans="47:47">
      <c r="AU890761" s="31"/>
    </row>
    <row r="890793" spans="47:47">
      <c r="AU890793" s="31"/>
    </row>
    <row r="890825" spans="47:47">
      <c r="AU890825" s="31"/>
    </row>
    <row r="890857" spans="47:47">
      <c r="AU890857" s="31"/>
    </row>
    <row r="890889" spans="47:47">
      <c r="AU890889" s="31"/>
    </row>
    <row r="890921" spans="47:47">
      <c r="AU890921" s="31"/>
    </row>
    <row r="890953" spans="47:47">
      <c r="AU890953" s="31"/>
    </row>
    <row r="890985" spans="47:47">
      <c r="AU890985" s="31"/>
    </row>
    <row r="891017" spans="47:47">
      <c r="AU891017" s="31"/>
    </row>
    <row r="891049" spans="47:47">
      <c r="AU891049" s="31"/>
    </row>
    <row r="891081" spans="47:47">
      <c r="AU891081" s="31"/>
    </row>
    <row r="891113" spans="47:47">
      <c r="AU891113" s="31"/>
    </row>
    <row r="891145" spans="47:47">
      <c r="AU891145" s="31"/>
    </row>
    <row r="891177" spans="47:47">
      <c r="AU891177" s="31"/>
    </row>
    <row r="891209" spans="47:47">
      <c r="AU891209" s="31"/>
    </row>
    <row r="891241" spans="47:47">
      <c r="AU891241" s="31"/>
    </row>
    <row r="891273" spans="47:47">
      <c r="AU891273" s="31"/>
    </row>
    <row r="891305" spans="47:47">
      <c r="AU891305" s="31"/>
    </row>
    <row r="891337" spans="47:47">
      <c r="AU891337" s="31"/>
    </row>
    <row r="891369" spans="47:47">
      <c r="AU891369" s="31"/>
    </row>
    <row r="891401" spans="47:47">
      <c r="AU891401" s="31"/>
    </row>
    <row r="891433" spans="47:47">
      <c r="AU891433" s="31"/>
    </row>
    <row r="891465" spans="47:47">
      <c r="AU891465" s="31"/>
    </row>
    <row r="891497" spans="47:47">
      <c r="AU891497" s="31"/>
    </row>
    <row r="891529" spans="47:47">
      <c r="AU891529" s="31"/>
    </row>
    <row r="891561" spans="47:47">
      <c r="AU891561" s="31"/>
    </row>
    <row r="891593" spans="47:47">
      <c r="AU891593" s="31"/>
    </row>
    <row r="891625" spans="47:47">
      <c r="AU891625" s="31"/>
    </row>
    <row r="891657" spans="47:47">
      <c r="AU891657" s="31"/>
    </row>
    <row r="891689" spans="47:47">
      <c r="AU891689" s="31"/>
    </row>
    <row r="891721" spans="47:47">
      <c r="AU891721" s="31"/>
    </row>
    <row r="891753" spans="47:47">
      <c r="AU891753" s="31"/>
    </row>
    <row r="891785" spans="47:47">
      <c r="AU891785" s="31"/>
    </row>
    <row r="891817" spans="47:47">
      <c r="AU891817" s="31"/>
    </row>
    <row r="891849" spans="47:47">
      <c r="AU891849" s="31"/>
    </row>
    <row r="891881" spans="47:47">
      <c r="AU891881" s="31"/>
    </row>
    <row r="891913" spans="47:47">
      <c r="AU891913" s="31"/>
    </row>
    <row r="891945" spans="47:47">
      <c r="AU891945" s="31"/>
    </row>
    <row r="891977" spans="47:47">
      <c r="AU891977" s="31"/>
    </row>
    <row r="892009" spans="47:47">
      <c r="AU892009" s="31"/>
    </row>
    <row r="892041" spans="47:47">
      <c r="AU892041" s="31"/>
    </row>
    <row r="892073" spans="47:47">
      <c r="AU892073" s="31"/>
    </row>
    <row r="892105" spans="47:47">
      <c r="AU892105" s="31"/>
    </row>
    <row r="892137" spans="47:47">
      <c r="AU892137" s="31"/>
    </row>
    <row r="892169" spans="47:47">
      <c r="AU892169" s="31"/>
    </row>
    <row r="892201" spans="47:47">
      <c r="AU892201" s="31"/>
    </row>
    <row r="892233" spans="47:47">
      <c r="AU892233" s="31"/>
    </row>
    <row r="892265" spans="47:47">
      <c r="AU892265" s="31"/>
    </row>
    <row r="892297" spans="47:47">
      <c r="AU892297" s="31"/>
    </row>
    <row r="892329" spans="47:47">
      <c r="AU892329" s="31"/>
    </row>
    <row r="892361" spans="47:47">
      <c r="AU892361" s="31"/>
    </row>
    <row r="892393" spans="47:47">
      <c r="AU892393" s="31"/>
    </row>
    <row r="892425" spans="47:47">
      <c r="AU892425" s="31"/>
    </row>
    <row r="892457" spans="47:47">
      <c r="AU892457" s="31"/>
    </row>
    <row r="892489" spans="47:47">
      <c r="AU892489" s="31"/>
    </row>
    <row r="892521" spans="47:47">
      <c r="AU892521" s="31"/>
    </row>
    <row r="892553" spans="47:47">
      <c r="AU892553" s="31"/>
    </row>
    <row r="892585" spans="47:47">
      <c r="AU892585" s="31"/>
    </row>
    <row r="892617" spans="47:47">
      <c r="AU892617" s="31"/>
    </row>
    <row r="892649" spans="47:47">
      <c r="AU892649" s="31"/>
    </row>
    <row r="892681" spans="47:47">
      <c r="AU892681" s="31"/>
    </row>
    <row r="892713" spans="47:47">
      <c r="AU892713" s="31"/>
    </row>
    <row r="892745" spans="47:47">
      <c r="AU892745" s="31"/>
    </row>
    <row r="892777" spans="47:47">
      <c r="AU892777" s="31"/>
    </row>
    <row r="892809" spans="47:47">
      <c r="AU892809" s="31"/>
    </row>
    <row r="892841" spans="47:47">
      <c r="AU892841" s="31"/>
    </row>
    <row r="892873" spans="47:47">
      <c r="AU892873" s="31"/>
    </row>
    <row r="892905" spans="47:47">
      <c r="AU892905" s="31"/>
    </row>
    <row r="892937" spans="47:47">
      <c r="AU892937" s="31"/>
    </row>
    <row r="892969" spans="47:47">
      <c r="AU892969" s="31"/>
    </row>
    <row r="893001" spans="47:47">
      <c r="AU893001" s="31"/>
    </row>
    <row r="893033" spans="47:47">
      <c r="AU893033" s="31"/>
    </row>
    <row r="893065" spans="47:47">
      <c r="AU893065" s="31"/>
    </row>
    <row r="893097" spans="47:47">
      <c r="AU893097" s="31"/>
    </row>
    <row r="893129" spans="47:47">
      <c r="AU893129" s="31"/>
    </row>
    <row r="893161" spans="47:47">
      <c r="AU893161" s="31"/>
    </row>
    <row r="893193" spans="47:47">
      <c r="AU893193" s="31"/>
    </row>
    <row r="893225" spans="47:47">
      <c r="AU893225" s="31"/>
    </row>
    <row r="893257" spans="47:47">
      <c r="AU893257" s="31"/>
    </row>
    <row r="893289" spans="47:47">
      <c r="AU893289" s="31"/>
    </row>
    <row r="893321" spans="47:47">
      <c r="AU893321" s="31"/>
    </row>
    <row r="893353" spans="47:47">
      <c r="AU893353" s="31"/>
    </row>
    <row r="893385" spans="47:47">
      <c r="AU893385" s="31"/>
    </row>
    <row r="893417" spans="47:47">
      <c r="AU893417" s="31"/>
    </row>
    <row r="893449" spans="47:47">
      <c r="AU893449" s="31"/>
    </row>
    <row r="893481" spans="47:47">
      <c r="AU893481" s="31"/>
    </row>
    <row r="893513" spans="47:47">
      <c r="AU893513" s="31"/>
    </row>
    <row r="893545" spans="47:47">
      <c r="AU893545" s="31"/>
    </row>
    <row r="893577" spans="47:47">
      <c r="AU893577" s="31"/>
    </row>
    <row r="893609" spans="47:47">
      <c r="AU893609" s="31"/>
    </row>
    <row r="893641" spans="47:47">
      <c r="AU893641" s="31"/>
    </row>
    <row r="893673" spans="47:47">
      <c r="AU893673" s="31"/>
    </row>
    <row r="893705" spans="47:47">
      <c r="AU893705" s="31"/>
    </row>
    <row r="893737" spans="47:47">
      <c r="AU893737" s="31"/>
    </row>
    <row r="893769" spans="47:47">
      <c r="AU893769" s="31"/>
    </row>
    <row r="893801" spans="47:47">
      <c r="AU893801" s="31"/>
    </row>
    <row r="893833" spans="47:47">
      <c r="AU893833" s="31"/>
    </row>
    <row r="893865" spans="47:47">
      <c r="AU893865" s="31"/>
    </row>
    <row r="893897" spans="47:47">
      <c r="AU893897" s="31"/>
    </row>
    <row r="893929" spans="47:47">
      <c r="AU893929" s="31"/>
    </row>
    <row r="893961" spans="47:47">
      <c r="AU893961" s="31"/>
    </row>
    <row r="893993" spans="47:47">
      <c r="AU893993" s="31"/>
    </row>
    <row r="894025" spans="47:47">
      <c r="AU894025" s="31"/>
    </row>
    <row r="894057" spans="47:47">
      <c r="AU894057" s="31"/>
    </row>
    <row r="894089" spans="47:47">
      <c r="AU894089" s="31"/>
    </row>
    <row r="894121" spans="47:47">
      <c r="AU894121" s="31"/>
    </row>
    <row r="894153" spans="47:47">
      <c r="AU894153" s="31"/>
    </row>
    <row r="894185" spans="47:47">
      <c r="AU894185" s="31"/>
    </row>
    <row r="894217" spans="47:47">
      <c r="AU894217" s="31"/>
    </row>
    <row r="894249" spans="47:47">
      <c r="AU894249" s="31"/>
    </row>
    <row r="894281" spans="47:47">
      <c r="AU894281" s="31"/>
    </row>
    <row r="894313" spans="47:47">
      <c r="AU894313" s="31"/>
    </row>
    <row r="894345" spans="47:47">
      <c r="AU894345" s="31"/>
    </row>
    <row r="894377" spans="47:47">
      <c r="AU894377" s="31"/>
    </row>
    <row r="894409" spans="47:47">
      <c r="AU894409" s="31"/>
    </row>
    <row r="894441" spans="47:47">
      <c r="AU894441" s="31"/>
    </row>
    <row r="894473" spans="47:47">
      <c r="AU894473" s="31"/>
    </row>
    <row r="894505" spans="47:47">
      <c r="AU894505" s="31"/>
    </row>
    <row r="894537" spans="47:47">
      <c r="AU894537" s="31"/>
    </row>
    <row r="894569" spans="47:47">
      <c r="AU894569" s="31"/>
    </row>
    <row r="894601" spans="47:47">
      <c r="AU894601" s="31"/>
    </row>
    <row r="894633" spans="47:47">
      <c r="AU894633" s="31"/>
    </row>
    <row r="894665" spans="47:47">
      <c r="AU894665" s="31"/>
    </row>
    <row r="894697" spans="47:47">
      <c r="AU894697" s="31"/>
    </row>
    <row r="894729" spans="47:47">
      <c r="AU894729" s="31"/>
    </row>
    <row r="894761" spans="47:47">
      <c r="AU894761" s="31"/>
    </row>
    <row r="894793" spans="47:47">
      <c r="AU894793" s="31"/>
    </row>
    <row r="894825" spans="47:47">
      <c r="AU894825" s="31"/>
    </row>
    <row r="894857" spans="47:47">
      <c r="AU894857" s="31"/>
    </row>
    <row r="894889" spans="47:47">
      <c r="AU894889" s="31"/>
    </row>
    <row r="894921" spans="47:47">
      <c r="AU894921" s="31"/>
    </row>
    <row r="894953" spans="47:47">
      <c r="AU894953" s="31"/>
    </row>
    <row r="894985" spans="47:47">
      <c r="AU894985" s="31"/>
    </row>
    <row r="895017" spans="47:47">
      <c r="AU895017" s="31"/>
    </row>
    <row r="895049" spans="47:47">
      <c r="AU895049" s="31"/>
    </row>
    <row r="895081" spans="47:47">
      <c r="AU895081" s="31"/>
    </row>
    <row r="895113" spans="47:47">
      <c r="AU895113" s="31"/>
    </row>
    <row r="895145" spans="47:47">
      <c r="AU895145" s="31"/>
    </row>
    <row r="895177" spans="47:47">
      <c r="AU895177" s="31"/>
    </row>
    <row r="895209" spans="47:47">
      <c r="AU895209" s="31"/>
    </row>
    <row r="895241" spans="47:47">
      <c r="AU895241" s="31"/>
    </row>
    <row r="895273" spans="47:47">
      <c r="AU895273" s="31"/>
    </row>
    <row r="895305" spans="47:47">
      <c r="AU895305" s="31"/>
    </row>
    <row r="895337" spans="47:47">
      <c r="AU895337" s="31"/>
    </row>
    <row r="895369" spans="47:47">
      <c r="AU895369" s="31"/>
    </row>
    <row r="895401" spans="47:47">
      <c r="AU895401" s="31"/>
    </row>
    <row r="895433" spans="47:47">
      <c r="AU895433" s="31"/>
    </row>
    <row r="895465" spans="47:47">
      <c r="AU895465" s="31"/>
    </row>
    <row r="895497" spans="47:47">
      <c r="AU895497" s="31"/>
    </row>
    <row r="895529" spans="47:47">
      <c r="AU895529" s="31"/>
    </row>
    <row r="895561" spans="47:47">
      <c r="AU895561" s="31"/>
    </row>
    <row r="895593" spans="47:47">
      <c r="AU895593" s="31"/>
    </row>
    <row r="895625" spans="47:47">
      <c r="AU895625" s="31"/>
    </row>
    <row r="895657" spans="47:47">
      <c r="AU895657" s="31"/>
    </row>
    <row r="895689" spans="47:47">
      <c r="AU895689" s="31"/>
    </row>
    <row r="895721" spans="47:47">
      <c r="AU895721" s="31"/>
    </row>
    <row r="895753" spans="47:47">
      <c r="AU895753" s="31"/>
    </row>
    <row r="895785" spans="47:47">
      <c r="AU895785" s="31"/>
    </row>
    <row r="895817" spans="47:47">
      <c r="AU895817" s="31"/>
    </row>
    <row r="895849" spans="47:47">
      <c r="AU895849" s="31"/>
    </row>
    <row r="895881" spans="47:47">
      <c r="AU895881" s="31"/>
    </row>
    <row r="895913" spans="47:47">
      <c r="AU895913" s="31"/>
    </row>
    <row r="895945" spans="47:47">
      <c r="AU895945" s="31"/>
    </row>
    <row r="895977" spans="47:47">
      <c r="AU895977" s="31"/>
    </row>
    <row r="896009" spans="47:47">
      <c r="AU896009" s="31"/>
    </row>
    <row r="896041" spans="47:47">
      <c r="AU896041" s="31"/>
    </row>
    <row r="896073" spans="47:47">
      <c r="AU896073" s="31"/>
    </row>
    <row r="896105" spans="47:47">
      <c r="AU896105" s="31"/>
    </row>
    <row r="896137" spans="47:47">
      <c r="AU896137" s="31"/>
    </row>
    <row r="896169" spans="47:47">
      <c r="AU896169" s="31"/>
    </row>
    <row r="896201" spans="47:47">
      <c r="AU896201" s="31"/>
    </row>
    <row r="896233" spans="47:47">
      <c r="AU896233" s="31"/>
    </row>
    <row r="896265" spans="47:47">
      <c r="AU896265" s="31"/>
    </row>
    <row r="896297" spans="47:47">
      <c r="AU896297" s="31"/>
    </row>
    <row r="896329" spans="47:47">
      <c r="AU896329" s="31"/>
    </row>
    <row r="896361" spans="47:47">
      <c r="AU896361" s="31"/>
    </row>
    <row r="896393" spans="47:47">
      <c r="AU896393" s="31"/>
    </row>
    <row r="896425" spans="47:47">
      <c r="AU896425" s="31"/>
    </row>
    <row r="896457" spans="47:47">
      <c r="AU896457" s="31"/>
    </row>
    <row r="896489" spans="47:47">
      <c r="AU896489" s="31"/>
    </row>
    <row r="896521" spans="47:47">
      <c r="AU896521" s="31"/>
    </row>
    <row r="896553" spans="47:47">
      <c r="AU896553" s="31"/>
    </row>
    <row r="896585" spans="47:47">
      <c r="AU896585" s="31"/>
    </row>
    <row r="896617" spans="47:47">
      <c r="AU896617" s="31"/>
    </row>
    <row r="896649" spans="47:47">
      <c r="AU896649" s="31"/>
    </row>
    <row r="896681" spans="47:47">
      <c r="AU896681" s="31"/>
    </row>
    <row r="896713" spans="47:47">
      <c r="AU896713" s="31"/>
    </row>
    <row r="896745" spans="47:47">
      <c r="AU896745" s="31"/>
    </row>
    <row r="896777" spans="47:47">
      <c r="AU896777" s="31"/>
    </row>
    <row r="896809" spans="47:47">
      <c r="AU896809" s="31"/>
    </row>
    <row r="896841" spans="47:47">
      <c r="AU896841" s="31"/>
    </row>
    <row r="896873" spans="47:47">
      <c r="AU896873" s="31"/>
    </row>
    <row r="896905" spans="47:47">
      <c r="AU896905" s="31"/>
    </row>
    <row r="896937" spans="47:47">
      <c r="AU896937" s="31"/>
    </row>
    <row r="896969" spans="47:47">
      <c r="AU896969" s="31"/>
    </row>
    <row r="897001" spans="47:47">
      <c r="AU897001" s="31"/>
    </row>
    <row r="897033" spans="47:47">
      <c r="AU897033" s="31"/>
    </row>
    <row r="897065" spans="47:47">
      <c r="AU897065" s="31"/>
    </row>
    <row r="897097" spans="47:47">
      <c r="AU897097" s="31"/>
    </row>
    <row r="897129" spans="47:47">
      <c r="AU897129" s="31"/>
    </row>
    <row r="897161" spans="47:47">
      <c r="AU897161" s="31"/>
    </row>
    <row r="897193" spans="47:47">
      <c r="AU897193" s="31"/>
    </row>
    <row r="897225" spans="47:47">
      <c r="AU897225" s="31"/>
    </row>
    <row r="897257" spans="47:47">
      <c r="AU897257" s="31"/>
    </row>
    <row r="897289" spans="47:47">
      <c r="AU897289" s="31"/>
    </row>
    <row r="897321" spans="47:47">
      <c r="AU897321" s="31"/>
    </row>
    <row r="897353" spans="47:47">
      <c r="AU897353" s="31"/>
    </row>
    <row r="897385" spans="47:47">
      <c r="AU897385" s="31"/>
    </row>
    <row r="897417" spans="47:47">
      <c r="AU897417" s="31"/>
    </row>
    <row r="897449" spans="47:47">
      <c r="AU897449" s="31"/>
    </row>
    <row r="897481" spans="47:47">
      <c r="AU897481" s="31"/>
    </row>
    <row r="897513" spans="47:47">
      <c r="AU897513" s="31"/>
    </row>
    <row r="897545" spans="47:47">
      <c r="AU897545" s="31"/>
    </row>
    <row r="897577" spans="47:47">
      <c r="AU897577" s="31"/>
    </row>
    <row r="897609" spans="47:47">
      <c r="AU897609" s="31"/>
    </row>
    <row r="897641" spans="47:47">
      <c r="AU897641" s="31"/>
    </row>
    <row r="897673" spans="47:47">
      <c r="AU897673" s="31"/>
    </row>
    <row r="897705" spans="47:47">
      <c r="AU897705" s="31"/>
    </row>
    <row r="897737" spans="47:47">
      <c r="AU897737" s="31"/>
    </row>
    <row r="897769" spans="47:47">
      <c r="AU897769" s="31"/>
    </row>
    <row r="897801" spans="47:47">
      <c r="AU897801" s="31"/>
    </row>
    <row r="897833" spans="47:47">
      <c r="AU897833" s="31"/>
    </row>
    <row r="897865" spans="47:47">
      <c r="AU897865" s="31"/>
    </row>
    <row r="897897" spans="47:47">
      <c r="AU897897" s="31"/>
    </row>
    <row r="897929" spans="47:47">
      <c r="AU897929" s="31"/>
    </row>
    <row r="897961" spans="47:47">
      <c r="AU897961" s="31"/>
    </row>
    <row r="897993" spans="47:47">
      <c r="AU897993" s="31"/>
    </row>
    <row r="898025" spans="47:47">
      <c r="AU898025" s="31"/>
    </row>
    <row r="898057" spans="47:47">
      <c r="AU898057" s="31"/>
    </row>
    <row r="898089" spans="47:47">
      <c r="AU898089" s="31"/>
    </row>
    <row r="898121" spans="47:47">
      <c r="AU898121" s="31"/>
    </row>
    <row r="898153" spans="47:47">
      <c r="AU898153" s="31"/>
    </row>
    <row r="898185" spans="47:47">
      <c r="AU898185" s="31"/>
    </row>
    <row r="898217" spans="47:47">
      <c r="AU898217" s="31"/>
    </row>
    <row r="898249" spans="47:47">
      <c r="AU898249" s="31"/>
    </row>
    <row r="898281" spans="47:47">
      <c r="AU898281" s="31"/>
    </row>
    <row r="898313" spans="47:47">
      <c r="AU898313" s="31"/>
    </row>
    <row r="898345" spans="47:47">
      <c r="AU898345" s="31"/>
    </row>
    <row r="898377" spans="47:47">
      <c r="AU898377" s="31"/>
    </row>
    <row r="898409" spans="47:47">
      <c r="AU898409" s="31"/>
    </row>
    <row r="898441" spans="47:47">
      <c r="AU898441" s="31"/>
    </row>
    <row r="898473" spans="47:47">
      <c r="AU898473" s="31"/>
    </row>
    <row r="898505" spans="47:47">
      <c r="AU898505" s="31"/>
    </row>
    <row r="898537" spans="47:47">
      <c r="AU898537" s="31"/>
    </row>
    <row r="898569" spans="47:47">
      <c r="AU898569" s="31"/>
    </row>
    <row r="898601" spans="47:47">
      <c r="AU898601" s="31"/>
    </row>
    <row r="898633" spans="47:47">
      <c r="AU898633" s="31"/>
    </row>
    <row r="898665" spans="47:47">
      <c r="AU898665" s="31"/>
    </row>
    <row r="898697" spans="47:47">
      <c r="AU898697" s="31"/>
    </row>
    <row r="898729" spans="47:47">
      <c r="AU898729" s="31"/>
    </row>
    <row r="898761" spans="47:47">
      <c r="AU898761" s="31"/>
    </row>
    <row r="898793" spans="47:47">
      <c r="AU898793" s="31"/>
    </row>
    <row r="898825" spans="47:47">
      <c r="AU898825" s="31"/>
    </row>
    <row r="898857" spans="47:47">
      <c r="AU898857" s="31"/>
    </row>
    <row r="898889" spans="47:47">
      <c r="AU898889" s="31"/>
    </row>
    <row r="898921" spans="47:47">
      <c r="AU898921" s="31"/>
    </row>
    <row r="898953" spans="47:47">
      <c r="AU898953" s="31"/>
    </row>
    <row r="898985" spans="47:47">
      <c r="AU898985" s="31"/>
    </row>
    <row r="899017" spans="47:47">
      <c r="AU899017" s="31"/>
    </row>
    <row r="899049" spans="47:47">
      <c r="AU899049" s="31"/>
    </row>
    <row r="899081" spans="47:47">
      <c r="AU899081" s="31"/>
    </row>
    <row r="899113" spans="47:47">
      <c r="AU899113" s="31"/>
    </row>
    <row r="899145" spans="47:47">
      <c r="AU899145" s="31"/>
    </row>
    <row r="899177" spans="47:47">
      <c r="AU899177" s="31"/>
    </row>
    <row r="899209" spans="47:47">
      <c r="AU899209" s="31"/>
    </row>
    <row r="899241" spans="47:47">
      <c r="AU899241" s="31"/>
    </row>
    <row r="899273" spans="47:47">
      <c r="AU899273" s="31"/>
    </row>
    <row r="899305" spans="47:47">
      <c r="AU899305" s="31"/>
    </row>
    <row r="899337" spans="47:47">
      <c r="AU899337" s="31"/>
    </row>
    <row r="899369" spans="47:47">
      <c r="AU899369" s="31"/>
    </row>
    <row r="899401" spans="47:47">
      <c r="AU899401" s="31"/>
    </row>
    <row r="899433" spans="47:47">
      <c r="AU899433" s="31"/>
    </row>
    <row r="899465" spans="47:47">
      <c r="AU899465" s="31"/>
    </row>
    <row r="899497" spans="47:47">
      <c r="AU899497" s="31"/>
    </row>
    <row r="899529" spans="47:47">
      <c r="AU899529" s="31"/>
    </row>
    <row r="899561" spans="47:47">
      <c r="AU899561" s="31"/>
    </row>
    <row r="899593" spans="47:47">
      <c r="AU899593" s="31"/>
    </row>
    <row r="899625" spans="47:47">
      <c r="AU899625" s="31"/>
    </row>
    <row r="899657" spans="47:47">
      <c r="AU899657" s="31"/>
    </row>
    <row r="899689" spans="47:47">
      <c r="AU899689" s="31"/>
    </row>
    <row r="899721" spans="47:47">
      <c r="AU899721" s="31"/>
    </row>
    <row r="899753" spans="47:47">
      <c r="AU899753" s="31"/>
    </row>
    <row r="899785" spans="47:47">
      <c r="AU899785" s="31"/>
    </row>
    <row r="899817" spans="47:47">
      <c r="AU899817" s="31"/>
    </row>
    <row r="899849" spans="47:47">
      <c r="AU899849" s="31"/>
    </row>
    <row r="899881" spans="47:47">
      <c r="AU899881" s="31"/>
    </row>
    <row r="899913" spans="47:47">
      <c r="AU899913" s="31"/>
    </row>
    <row r="899945" spans="47:47">
      <c r="AU899945" s="31"/>
    </row>
    <row r="899977" spans="47:47">
      <c r="AU899977" s="31"/>
    </row>
    <row r="900009" spans="47:47">
      <c r="AU900009" s="31"/>
    </row>
    <row r="900041" spans="47:47">
      <c r="AU900041" s="31"/>
    </row>
    <row r="900073" spans="47:47">
      <c r="AU900073" s="31"/>
    </row>
    <row r="900105" spans="47:47">
      <c r="AU900105" s="31"/>
    </row>
    <row r="900137" spans="47:47">
      <c r="AU900137" s="31"/>
    </row>
    <row r="900169" spans="47:47">
      <c r="AU900169" s="31"/>
    </row>
    <row r="900201" spans="47:47">
      <c r="AU900201" s="31"/>
    </row>
    <row r="900233" spans="47:47">
      <c r="AU900233" s="31"/>
    </row>
    <row r="900265" spans="47:47">
      <c r="AU900265" s="31"/>
    </row>
    <row r="900297" spans="47:47">
      <c r="AU900297" s="31"/>
    </row>
    <row r="900329" spans="47:47">
      <c r="AU900329" s="31"/>
    </row>
    <row r="900361" spans="47:47">
      <c r="AU900361" s="31"/>
    </row>
    <row r="900393" spans="47:47">
      <c r="AU900393" s="31"/>
    </row>
    <row r="900425" spans="47:47">
      <c r="AU900425" s="31"/>
    </row>
    <row r="900457" spans="47:47">
      <c r="AU900457" s="31"/>
    </row>
    <row r="900489" spans="47:47">
      <c r="AU900489" s="31"/>
    </row>
    <row r="900521" spans="47:47">
      <c r="AU900521" s="31"/>
    </row>
    <row r="900553" spans="47:47">
      <c r="AU900553" s="31"/>
    </row>
    <row r="900585" spans="47:47">
      <c r="AU900585" s="31"/>
    </row>
    <row r="900617" spans="47:47">
      <c r="AU900617" s="31"/>
    </row>
    <row r="900649" spans="47:47">
      <c r="AU900649" s="31"/>
    </row>
    <row r="900681" spans="47:47">
      <c r="AU900681" s="31"/>
    </row>
    <row r="900713" spans="47:47">
      <c r="AU900713" s="31"/>
    </row>
    <row r="900745" spans="47:47">
      <c r="AU900745" s="31"/>
    </row>
    <row r="900777" spans="47:47">
      <c r="AU900777" s="31"/>
    </row>
    <row r="900809" spans="47:47">
      <c r="AU900809" s="31"/>
    </row>
    <row r="900841" spans="47:47">
      <c r="AU900841" s="31"/>
    </row>
    <row r="900873" spans="47:47">
      <c r="AU900873" s="31"/>
    </row>
    <row r="900905" spans="47:47">
      <c r="AU900905" s="31"/>
    </row>
    <row r="900937" spans="47:47">
      <c r="AU900937" s="31"/>
    </row>
    <row r="900969" spans="47:47">
      <c r="AU900969" s="31"/>
    </row>
    <row r="901001" spans="47:47">
      <c r="AU901001" s="31"/>
    </row>
    <row r="901033" spans="47:47">
      <c r="AU901033" s="31"/>
    </row>
    <row r="901065" spans="47:47">
      <c r="AU901065" s="31"/>
    </row>
    <row r="901097" spans="47:47">
      <c r="AU901097" s="31"/>
    </row>
    <row r="901129" spans="47:47">
      <c r="AU901129" s="31"/>
    </row>
    <row r="901161" spans="47:47">
      <c r="AU901161" s="31"/>
    </row>
    <row r="901193" spans="47:47">
      <c r="AU901193" s="31"/>
    </row>
    <row r="901225" spans="47:47">
      <c r="AU901225" s="31"/>
    </row>
    <row r="901257" spans="47:47">
      <c r="AU901257" s="31"/>
    </row>
    <row r="901289" spans="47:47">
      <c r="AU901289" s="31"/>
    </row>
    <row r="901321" spans="47:47">
      <c r="AU901321" s="31"/>
    </row>
    <row r="901353" spans="47:47">
      <c r="AU901353" s="31"/>
    </row>
    <row r="901385" spans="47:47">
      <c r="AU901385" s="31"/>
    </row>
    <row r="901417" spans="47:47">
      <c r="AU901417" s="31"/>
    </row>
    <row r="901449" spans="47:47">
      <c r="AU901449" s="31"/>
    </row>
    <row r="901481" spans="47:47">
      <c r="AU901481" s="31"/>
    </row>
    <row r="901513" spans="47:47">
      <c r="AU901513" s="31"/>
    </row>
    <row r="901545" spans="47:47">
      <c r="AU901545" s="31"/>
    </row>
    <row r="901577" spans="47:47">
      <c r="AU901577" s="31"/>
    </row>
    <row r="901609" spans="47:47">
      <c r="AU901609" s="31"/>
    </row>
    <row r="901641" spans="47:47">
      <c r="AU901641" s="31"/>
    </row>
    <row r="901673" spans="47:47">
      <c r="AU901673" s="31"/>
    </row>
    <row r="901705" spans="47:47">
      <c r="AU901705" s="31"/>
    </row>
    <row r="901737" spans="47:47">
      <c r="AU901737" s="31"/>
    </row>
    <row r="901769" spans="47:47">
      <c r="AU901769" s="31"/>
    </row>
    <row r="901801" spans="47:47">
      <c r="AU901801" s="31"/>
    </row>
    <row r="901833" spans="47:47">
      <c r="AU901833" s="31"/>
    </row>
    <row r="901865" spans="47:47">
      <c r="AU901865" s="31"/>
    </row>
    <row r="901897" spans="47:47">
      <c r="AU901897" s="31"/>
    </row>
    <row r="901929" spans="47:47">
      <c r="AU901929" s="31"/>
    </row>
    <row r="901961" spans="47:47">
      <c r="AU901961" s="31"/>
    </row>
    <row r="901993" spans="47:47">
      <c r="AU901993" s="31"/>
    </row>
    <row r="902025" spans="47:47">
      <c r="AU902025" s="31"/>
    </row>
    <row r="902057" spans="47:47">
      <c r="AU902057" s="31"/>
    </row>
    <row r="902089" spans="47:47">
      <c r="AU902089" s="31"/>
    </row>
    <row r="902121" spans="47:47">
      <c r="AU902121" s="31"/>
    </row>
    <row r="902153" spans="47:47">
      <c r="AU902153" s="31"/>
    </row>
    <row r="902185" spans="47:47">
      <c r="AU902185" s="31"/>
    </row>
    <row r="902217" spans="47:47">
      <c r="AU902217" s="31"/>
    </row>
    <row r="902249" spans="47:47">
      <c r="AU902249" s="31"/>
    </row>
    <row r="902281" spans="47:47">
      <c r="AU902281" s="31"/>
    </row>
    <row r="902313" spans="47:47">
      <c r="AU902313" s="31"/>
    </row>
    <row r="902345" spans="47:47">
      <c r="AU902345" s="31"/>
    </row>
    <row r="902377" spans="47:47">
      <c r="AU902377" s="31"/>
    </row>
    <row r="902409" spans="47:47">
      <c r="AU902409" s="31"/>
    </row>
    <row r="902441" spans="47:47">
      <c r="AU902441" s="31"/>
    </row>
    <row r="902473" spans="47:47">
      <c r="AU902473" s="31"/>
    </row>
    <row r="902505" spans="47:47">
      <c r="AU902505" s="31"/>
    </row>
    <row r="902537" spans="47:47">
      <c r="AU902537" s="31"/>
    </row>
    <row r="902569" spans="47:47">
      <c r="AU902569" s="31"/>
    </row>
    <row r="902601" spans="47:47">
      <c r="AU902601" s="31"/>
    </row>
    <row r="902633" spans="47:47">
      <c r="AU902633" s="31"/>
    </row>
    <row r="902665" spans="47:47">
      <c r="AU902665" s="31"/>
    </row>
    <row r="902697" spans="47:47">
      <c r="AU902697" s="31"/>
    </row>
    <row r="902729" spans="47:47">
      <c r="AU902729" s="31"/>
    </row>
    <row r="902761" spans="47:47">
      <c r="AU902761" s="31"/>
    </row>
    <row r="902793" spans="47:47">
      <c r="AU902793" s="31"/>
    </row>
    <row r="902825" spans="47:47">
      <c r="AU902825" s="31"/>
    </row>
    <row r="902857" spans="47:47">
      <c r="AU902857" s="31"/>
    </row>
    <row r="902889" spans="47:47">
      <c r="AU902889" s="31"/>
    </row>
    <row r="902921" spans="47:47">
      <c r="AU902921" s="31"/>
    </row>
    <row r="902953" spans="47:47">
      <c r="AU902953" s="31"/>
    </row>
    <row r="902985" spans="47:47">
      <c r="AU902985" s="31"/>
    </row>
    <row r="903017" spans="47:47">
      <c r="AU903017" s="31"/>
    </row>
    <row r="903049" spans="47:47">
      <c r="AU903049" s="31"/>
    </row>
    <row r="903081" spans="47:47">
      <c r="AU903081" s="31"/>
    </row>
    <row r="903113" spans="47:47">
      <c r="AU903113" s="31"/>
    </row>
    <row r="903145" spans="47:47">
      <c r="AU903145" s="31"/>
    </row>
    <row r="903177" spans="47:47">
      <c r="AU903177" s="31"/>
    </row>
    <row r="903209" spans="47:47">
      <c r="AU903209" s="31"/>
    </row>
    <row r="903241" spans="47:47">
      <c r="AU903241" s="31"/>
    </row>
    <row r="903273" spans="47:47">
      <c r="AU903273" s="31"/>
    </row>
    <row r="903305" spans="47:47">
      <c r="AU903305" s="31"/>
    </row>
    <row r="903337" spans="47:47">
      <c r="AU903337" s="31"/>
    </row>
    <row r="903369" spans="47:47">
      <c r="AU903369" s="31"/>
    </row>
    <row r="903401" spans="47:47">
      <c r="AU903401" s="31"/>
    </row>
    <row r="903433" spans="47:47">
      <c r="AU903433" s="31"/>
    </row>
    <row r="903465" spans="47:47">
      <c r="AU903465" s="31"/>
    </row>
    <row r="903497" spans="47:47">
      <c r="AU903497" s="31"/>
    </row>
    <row r="903529" spans="47:47">
      <c r="AU903529" s="31"/>
    </row>
    <row r="903561" spans="47:47">
      <c r="AU903561" s="31"/>
    </row>
    <row r="903593" spans="47:47">
      <c r="AU903593" s="31"/>
    </row>
    <row r="903625" spans="47:47">
      <c r="AU903625" s="31"/>
    </row>
    <row r="903657" spans="47:47">
      <c r="AU903657" s="31"/>
    </row>
    <row r="903689" spans="47:47">
      <c r="AU903689" s="31"/>
    </row>
    <row r="903721" spans="47:47">
      <c r="AU903721" s="31"/>
    </row>
    <row r="903753" spans="47:47">
      <c r="AU903753" s="31"/>
    </row>
    <row r="903785" spans="47:47">
      <c r="AU903785" s="31"/>
    </row>
    <row r="903817" spans="47:47">
      <c r="AU903817" s="31"/>
    </row>
    <row r="903849" spans="47:47">
      <c r="AU903849" s="31"/>
    </row>
    <row r="903881" spans="47:47">
      <c r="AU903881" s="31"/>
    </row>
    <row r="903913" spans="47:47">
      <c r="AU903913" s="31"/>
    </row>
    <row r="903945" spans="47:47">
      <c r="AU903945" s="31"/>
    </row>
    <row r="903977" spans="47:47">
      <c r="AU903977" s="31"/>
    </row>
    <row r="904009" spans="47:47">
      <c r="AU904009" s="31"/>
    </row>
    <row r="904041" spans="47:47">
      <c r="AU904041" s="31"/>
    </row>
    <row r="904073" spans="47:47">
      <c r="AU904073" s="31"/>
    </row>
    <row r="904105" spans="47:47">
      <c r="AU904105" s="31"/>
    </row>
    <row r="904137" spans="47:47">
      <c r="AU904137" s="31"/>
    </row>
    <row r="904169" spans="47:47">
      <c r="AU904169" s="31"/>
    </row>
    <row r="904201" spans="47:47">
      <c r="AU904201" s="31"/>
    </row>
    <row r="904233" spans="47:47">
      <c r="AU904233" s="31"/>
    </row>
    <row r="904265" spans="47:47">
      <c r="AU904265" s="31"/>
    </row>
    <row r="904297" spans="47:47">
      <c r="AU904297" s="31"/>
    </row>
    <row r="904329" spans="47:47">
      <c r="AU904329" s="31"/>
    </row>
    <row r="904361" spans="47:47">
      <c r="AU904361" s="31"/>
    </row>
    <row r="904393" spans="47:47">
      <c r="AU904393" s="31"/>
    </row>
    <row r="904425" spans="47:47">
      <c r="AU904425" s="31"/>
    </row>
    <row r="904457" spans="47:47">
      <c r="AU904457" s="31"/>
    </row>
    <row r="904489" spans="47:47">
      <c r="AU904489" s="31"/>
    </row>
    <row r="904521" spans="47:47">
      <c r="AU904521" s="31"/>
    </row>
    <row r="904553" spans="47:47">
      <c r="AU904553" s="31"/>
    </row>
    <row r="904585" spans="47:47">
      <c r="AU904585" s="31"/>
    </row>
    <row r="904617" spans="47:47">
      <c r="AU904617" s="31"/>
    </row>
    <row r="904649" spans="47:47">
      <c r="AU904649" s="31"/>
    </row>
    <row r="904681" spans="47:47">
      <c r="AU904681" s="31"/>
    </row>
    <row r="904713" spans="47:47">
      <c r="AU904713" s="31"/>
    </row>
    <row r="904745" spans="47:47">
      <c r="AU904745" s="31"/>
    </row>
    <row r="904777" spans="47:47">
      <c r="AU904777" s="31"/>
    </row>
    <row r="904809" spans="47:47">
      <c r="AU904809" s="31"/>
    </row>
    <row r="904841" spans="47:47">
      <c r="AU904841" s="31"/>
    </row>
    <row r="904873" spans="47:47">
      <c r="AU904873" s="31"/>
    </row>
    <row r="904905" spans="47:47">
      <c r="AU904905" s="31"/>
    </row>
    <row r="904937" spans="47:47">
      <c r="AU904937" s="31"/>
    </row>
    <row r="904969" spans="47:47">
      <c r="AU904969" s="31"/>
    </row>
    <row r="905001" spans="47:47">
      <c r="AU905001" s="31"/>
    </row>
    <row r="905033" spans="47:47">
      <c r="AU905033" s="31"/>
    </row>
    <row r="905065" spans="47:47">
      <c r="AU905065" s="31"/>
    </row>
    <row r="905097" spans="47:47">
      <c r="AU905097" s="31"/>
    </row>
    <row r="905129" spans="47:47">
      <c r="AU905129" s="31"/>
    </row>
    <row r="905161" spans="47:47">
      <c r="AU905161" s="31"/>
    </row>
    <row r="905193" spans="47:47">
      <c r="AU905193" s="31"/>
    </row>
    <row r="905225" spans="47:47">
      <c r="AU905225" s="31"/>
    </row>
    <row r="905257" spans="47:47">
      <c r="AU905257" s="31"/>
    </row>
    <row r="905289" spans="47:47">
      <c r="AU905289" s="31"/>
    </row>
    <row r="905321" spans="47:47">
      <c r="AU905321" s="31"/>
    </row>
    <row r="905353" spans="47:47">
      <c r="AU905353" s="31"/>
    </row>
    <row r="905385" spans="47:47">
      <c r="AU905385" s="31"/>
    </row>
    <row r="905417" spans="47:47">
      <c r="AU905417" s="31"/>
    </row>
    <row r="905449" spans="47:47">
      <c r="AU905449" s="31"/>
    </row>
    <row r="905481" spans="47:47">
      <c r="AU905481" s="31"/>
    </row>
    <row r="905513" spans="47:47">
      <c r="AU905513" s="31"/>
    </row>
    <row r="905545" spans="47:47">
      <c r="AU905545" s="31"/>
    </row>
    <row r="905577" spans="47:47">
      <c r="AU905577" s="31"/>
    </row>
    <row r="905609" spans="47:47">
      <c r="AU905609" s="31"/>
    </row>
    <row r="905641" spans="47:47">
      <c r="AU905641" s="31"/>
    </row>
    <row r="905673" spans="47:47">
      <c r="AU905673" s="31"/>
    </row>
    <row r="905705" spans="47:47">
      <c r="AU905705" s="31"/>
    </row>
    <row r="905737" spans="47:47">
      <c r="AU905737" s="31"/>
    </row>
    <row r="905769" spans="47:47">
      <c r="AU905769" s="31"/>
    </row>
    <row r="905801" spans="47:47">
      <c r="AU905801" s="31"/>
    </row>
    <row r="905833" spans="47:47">
      <c r="AU905833" s="31"/>
    </row>
    <row r="905865" spans="47:47">
      <c r="AU905865" s="31"/>
    </row>
    <row r="905897" spans="47:47">
      <c r="AU905897" s="31"/>
    </row>
    <row r="905929" spans="47:47">
      <c r="AU905929" s="31"/>
    </row>
    <row r="905961" spans="47:47">
      <c r="AU905961" s="31"/>
    </row>
    <row r="905993" spans="47:47">
      <c r="AU905993" s="31"/>
    </row>
    <row r="906025" spans="47:47">
      <c r="AU906025" s="31"/>
    </row>
    <row r="906057" spans="47:47">
      <c r="AU906057" s="31"/>
    </row>
    <row r="906089" spans="47:47">
      <c r="AU906089" s="31"/>
    </row>
    <row r="906121" spans="47:47">
      <c r="AU906121" s="31"/>
    </row>
    <row r="906153" spans="47:47">
      <c r="AU906153" s="31"/>
    </row>
    <row r="906185" spans="47:47">
      <c r="AU906185" s="31"/>
    </row>
    <row r="906217" spans="47:47">
      <c r="AU906217" s="31"/>
    </row>
    <row r="906249" spans="47:47">
      <c r="AU906249" s="31"/>
    </row>
    <row r="906281" spans="47:47">
      <c r="AU906281" s="31"/>
    </row>
    <row r="906313" spans="47:47">
      <c r="AU906313" s="31"/>
    </row>
    <row r="906345" spans="47:47">
      <c r="AU906345" s="31"/>
    </row>
    <row r="906377" spans="47:47">
      <c r="AU906377" s="31"/>
    </row>
    <row r="906409" spans="47:47">
      <c r="AU906409" s="31"/>
    </row>
    <row r="906441" spans="47:47">
      <c r="AU906441" s="31"/>
    </row>
    <row r="906473" spans="47:47">
      <c r="AU906473" s="31"/>
    </row>
    <row r="906505" spans="47:47">
      <c r="AU906505" s="31"/>
    </row>
    <row r="906537" spans="47:47">
      <c r="AU906537" s="31"/>
    </row>
    <row r="906569" spans="47:47">
      <c r="AU906569" s="31"/>
    </row>
    <row r="906601" spans="47:47">
      <c r="AU906601" s="31"/>
    </row>
    <row r="906633" spans="47:47">
      <c r="AU906633" s="31"/>
    </row>
    <row r="906665" spans="47:47">
      <c r="AU906665" s="31"/>
    </row>
    <row r="906697" spans="47:47">
      <c r="AU906697" s="31"/>
    </row>
    <row r="906729" spans="47:47">
      <c r="AU906729" s="31"/>
    </row>
    <row r="906761" spans="47:47">
      <c r="AU906761" s="31"/>
    </row>
    <row r="906793" spans="47:47">
      <c r="AU906793" s="31"/>
    </row>
    <row r="906825" spans="47:47">
      <c r="AU906825" s="31"/>
    </row>
    <row r="906857" spans="47:47">
      <c r="AU906857" s="31"/>
    </row>
    <row r="906889" spans="47:47">
      <c r="AU906889" s="31"/>
    </row>
    <row r="906921" spans="47:47">
      <c r="AU906921" s="31"/>
    </row>
    <row r="906953" spans="47:47">
      <c r="AU906953" s="31"/>
    </row>
    <row r="906985" spans="47:47">
      <c r="AU906985" s="31"/>
    </row>
    <row r="907017" spans="47:47">
      <c r="AU907017" s="31"/>
    </row>
    <row r="907049" spans="47:47">
      <c r="AU907049" s="31"/>
    </row>
    <row r="907081" spans="47:47">
      <c r="AU907081" s="31"/>
    </row>
    <row r="907113" spans="47:47">
      <c r="AU907113" s="31"/>
    </row>
    <row r="907145" spans="47:47">
      <c r="AU907145" s="31"/>
    </row>
    <row r="907177" spans="47:47">
      <c r="AU907177" s="31"/>
    </row>
    <row r="907209" spans="47:47">
      <c r="AU907209" s="31"/>
    </row>
    <row r="907241" spans="47:47">
      <c r="AU907241" s="31"/>
    </row>
    <row r="907273" spans="47:47">
      <c r="AU907273" s="31"/>
    </row>
    <row r="907305" spans="47:47">
      <c r="AU907305" s="31"/>
    </row>
    <row r="907337" spans="47:47">
      <c r="AU907337" s="31"/>
    </row>
    <row r="907369" spans="47:47">
      <c r="AU907369" s="31"/>
    </row>
    <row r="907401" spans="47:47">
      <c r="AU907401" s="31"/>
    </row>
    <row r="907433" spans="47:47">
      <c r="AU907433" s="31"/>
    </row>
    <row r="907465" spans="47:47">
      <c r="AU907465" s="31"/>
    </row>
    <row r="907497" spans="47:47">
      <c r="AU907497" s="31"/>
    </row>
    <row r="907529" spans="47:47">
      <c r="AU907529" s="31"/>
    </row>
    <row r="907561" spans="47:47">
      <c r="AU907561" s="31"/>
    </row>
    <row r="907593" spans="47:47">
      <c r="AU907593" s="31"/>
    </row>
    <row r="907625" spans="47:47">
      <c r="AU907625" s="31"/>
    </row>
    <row r="907657" spans="47:47">
      <c r="AU907657" s="31"/>
    </row>
    <row r="907689" spans="47:47">
      <c r="AU907689" s="31"/>
    </row>
    <row r="907721" spans="47:47">
      <c r="AU907721" s="31"/>
    </row>
    <row r="907753" spans="47:47">
      <c r="AU907753" s="31"/>
    </row>
    <row r="907785" spans="47:47">
      <c r="AU907785" s="31"/>
    </row>
    <row r="907817" spans="47:47">
      <c r="AU907817" s="31"/>
    </row>
    <row r="907849" spans="47:47">
      <c r="AU907849" s="31"/>
    </row>
    <row r="907881" spans="47:47">
      <c r="AU907881" s="31"/>
    </row>
    <row r="907913" spans="47:47">
      <c r="AU907913" s="31"/>
    </row>
    <row r="907945" spans="47:47">
      <c r="AU907945" s="31"/>
    </row>
    <row r="907977" spans="47:47">
      <c r="AU907977" s="31"/>
    </row>
    <row r="908009" spans="47:47">
      <c r="AU908009" s="31"/>
    </row>
    <row r="908041" spans="47:47">
      <c r="AU908041" s="31"/>
    </row>
    <row r="908073" spans="47:47">
      <c r="AU908073" s="31"/>
    </row>
    <row r="908105" spans="47:47">
      <c r="AU908105" s="31"/>
    </row>
    <row r="908137" spans="47:47">
      <c r="AU908137" s="31"/>
    </row>
    <row r="908169" spans="47:47">
      <c r="AU908169" s="31"/>
    </row>
    <row r="908201" spans="47:47">
      <c r="AU908201" s="31"/>
    </row>
    <row r="908233" spans="47:47">
      <c r="AU908233" s="31"/>
    </row>
    <row r="908265" spans="47:47">
      <c r="AU908265" s="31"/>
    </row>
    <row r="908297" spans="47:47">
      <c r="AU908297" s="31"/>
    </row>
    <row r="908329" spans="47:47">
      <c r="AU908329" s="31"/>
    </row>
    <row r="908361" spans="47:47">
      <c r="AU908361" s="31"/>
    </row>
    <row r="908393" spans="47:47">
      <c r="AU908393" s="31"/>
    </row>
    <row r="908425" spans="47:47">
      <c r="AU908425" s="31"/>
    </row>
    <row r="908457" spans="47:47">
      <c r="AU908457" s="31"/>
    </row>
    <row r="908489" spans="47:47">
      <c r="AU908489" s="31"/>
    </row>
    <row r="908521" spans="47:47">
      <c r="AU908521" s="31"/>
    </row>
    <row r="908553" spans="47:47">
      <c r="AU908553" s="31"/>
    </row>
    <row r="908585" spans="47:47">
      <c r="AU908585" s="31"/>
    </row>
    <row r="908617" spans="47:47">
      <c r="AU908617" s="31"/>
    </row>
    <row r="908649" spans="47:47">
      <c r="AU908649" s="31"/>
    </row>
    <row r="908681" spans="47:47">
      <c r="AU908681" s="31"/>
    </row>
    <row r="908713" spans="47:47">
      <c r="AU908713" s="31"/>
    </row>
    <row r="908745" spans="47:47">
      <c r="AU908745" s="31"/>
    </row>
    <row r="908777" spans="47:47">
      <c r="AU908777" s="31"/>
    </row>
    <row r="908809" spans="47:47">
      <c r="AU908809" s="31"/>
    </row>
    <row r="908841" spans="47:47">
      <c r="AU908841" s="31"/>
    </row>
    <row r="908873" spans="47:47">
      <c r="AU908873" s="31"/>
    </row>
    <row r="908905" spans="47:47">
      <c r="AU908905" s="31"/>
    </row>
    <row r="908937" spans="47:47">
      <c r="AU908937" s="31"/>
    </row>
    <row r="908969" spans="47:47">
      <c r="AU908969" s="31"/>
    </row>
    <row r="909001" spans="47:47">
      <c r="AU909001" s="31"/>
    </row>
    <row r="909033" spans="47:47">
      <c r="AU909033" s="31"/>
    </row>
    <row r="909065" spans="47:47">
      <c r="AU909065" s="31"/>
    </row>
    <row r="909097" spans="47:47">
      <c r="AU909097" s="31"/>
    </row>
    <row r="909129" spans="47:47">
      <c r="AU909129" s="31"/>
    </row>
    <row r="909161" spans="47:47">
      <c r="AU909161" s="31"/>
    </row>
    <row r="909193" spans="47:47">
      <c r="AU909193" s="31"/>
    </row>
    <row r="909225" spans="47:47">
      <c r="AU909225" s="31"/>
    </row>
    <row r="909257" spans="47:47">
      <c r="AU909257" s="31"/>
    </row>
    <row r="909289" spans="47:47">
      <c r="AU909289" s="31"/>
    </row>
    <row r="909321" spans="47:47">
      <c r="AU909321" s="31"/>
    </row>
    <row r="909353" spans="47:47">
      <c r="AU909353" s="31"/>
    </row>
    <row r="909385" spans="47:47">
      <c r="AU909385" s="31"/>
    </row>
    <row r="909417" spans="47:47">
      <c r="AU909417" s="31"/>
    </row>
    <row r="909449" spans="47:47">
      <c r="AU909449" s="31"/>
    </row>
    <row r="909481" spans="47:47">
      <c r="AU909481" s="31"/>
    </row>
    <row r="909513" spans="47:47">
      <c r="AU909513" s="31"/>
    </row>
    <row r="909545" spans="47:47">
      <c r="AU909545" s="31"/>
    </row>
    <row r="909577" spans="47:47">
      <c r="AU909577" s="31"/>
    </row>
    <row r="909609" spans="47:47">
      <c r="AU909609" s="31"/>
    </row>
    <row r="909641" spans="47:47">
      <c r="AU909641" s="31"/>
    </row>
    <row r="909673" spans="47:47">
      <c r="AU909673" s="31"/>
    </row>
    <row r="909705" spans="47:47">
      <c r="AU909705" s="31"/>
    </row>
    <row r="909737" spans="47:47">
      <c r="AU909737" s="31"/>
    </row>
    <row r="909769" spans="47:47">
      <c r="AU909769" s="31"/>
    </row>
    <row r="909801" spans="47:47">
      <c r="AU909801" s="31"/>
    </row>
    <row r="909833" spans="47:47">
      <c r="AU909833" s="31"/>
    </row>
    <row r="909865" spans="47:47">
      <c r="AU909865" s="31"/>
    </row>
    <row r="909897" spans="47:47">
      <c r="AU909897" s="31"/>
    </row>
    <row r="909929" spans="47:47">
      <c r="AU909929" s="31"/>
    </row>
    <row r="909961" spans="47:47">
      <c r="AU909961" s="31"/>
    </row>
    <row r="909993" spans="47:47">
      <c r="AU909993" s="31"/>
    </row>
    <row r="910025" spans="47:47">
      <c r="AU910025" s="31"/>
    </row>
    <row r="910057" spans="47:47">
      <c r="AU910057" s="31"/>
    </row>
    <row r="910089" spans="47:47">
      <c r="AU910089" s="31"/>
    </row>
    <row r="910121" spans="47:47">
      <c r="AU910121" s="31"/>
    </row>
    <row r="910153" spans="47:47">
      <c r="AU910153" s="31"/>
    </row>
    <row r="910185" spans="47:47">
      <c r="AU910185" s="31"/>
    </row>
    <row r="910217" spans="47:47">
      <c r="AU910217" s="31"/>
    </row>
    <row r="910249" spans="47:47">
      <c r="AU910249" s="31"/>
    </row>
    <row r="910281" spans="47:47">
      <c r="AU910281" s="31"/>
    </row>
    <row r="910313" spans="47:47">
      <c r="AU910313" s="31"/>
    </row>
    <row r="910345" spans="47:47">
      <c r="AU910345" s="31"/>
    </row>
    <row r="910377" spans="47:47">
      <c r="AU910377" s="31"/>
    </row>
    <row r="910409" spans="47:47">
      <c r="AU910409" s="31"/>
    </row>
    <row r="910441" spans="47:47">
      <c r="AU910441" s="31"/>
    </row>
    <row r="910473" spans="47:47">
      <c r="AU910473" s="31"/>
    </row>
    <row r="910505" spans="47:47">
      <c r="AU910505" s="31"/>
    </row>
    <row r="910537" spans="47:47">
      <c r="AU910537" s="31"/>
    </row>
    <row r="910569" spans="47:47">
      <c r="AU910569" s="31"/>
    </row>
    <row r="910601" spans="47:47">
      <c r="AU910601" s="31"/>
    </row>
    <row r="910633" spans="47:47">
      <c r="AU910633" s="31"/>
    </row>
    <row r="910665" spans="47:47">
      <c r="AU910665" s="31"/>
    </row>
    <row r="910697" spans="47:47">
      <c r="AU910697" s="31"/>
    </row>
    <row r="910729" spans="47:47">
      <c r="AU910729" s="31"/>
    </row>
    <row r="910761" spans="47:47">
      <c r="AU910761" s="31"/>
    </row>
    <row r="910793" spans="47:47">
      <c r="AU910793" s="31"/>
    </row>
    <row r="910825" spans="47:47">
      <c r="AU910825" s="31"/>
    </row>
    <row r="910857" spans="47:47">
      <c r="AU910857" s="31"/>
    </row>
    <row r="910889" spans="47:47">
      <c r="AU910889" s="31"/>
    </row>
    <row r="910921" spans="47:47">
      <c r="AU910921" s="31"/>
    </row>
    <row r="910953" spans="47:47">
      <c r="AU910953" s="31"/>
    </row>
    <row r="910985" spans="47:47">
      <c r="AU910985" s="31"/>
    </row>
    <row r="911017" spans="47:47">
      <c r="AU911017" s="31"/>
    </row>
    <row r="911049" spans="47:47">
      <c r="AU911049" s="31"/>
    </row>
    <row r="911081" spans="47:47">
      <c r="AU911081" s="31"/>
    </row>
    <row r="911113" spans="47:47">
      <c r="AU911113" s="31"/>
    </row>
    <row r="911145" spans="47:47">
      <c r="AU911145" s="31"/>
    </row>
    <row r="911177" spans="47:47">
      <c r="AU911177" s="31"/>
    </row>
    <row r="911209" spans="47:47">
      <c r="AU911209" s="31"/>
    </row>
    <row r="911241" spans="47:47">
      <c r="AU911241" s="31"/>
    </row>
    <row r="911273" spans="47:47">
      <c r="AU911273" s="31"/>
    </row>
    <row r="911305" spans="47:47">
      <c r="AU911305" s="31"/>
    </row>
    <row r="911337" spans="47:47">
      <c r="AU911337" s="31"/>
    </row>
    <row r="911369" spans="47:47">
      <c r="AU911369" s="31"/>
    </row>
    <row r="911401" spans="47:47">
      <c r="AU911401" s="31"/>
    </row>
    <row r="911433" spans="47:47">
      <c r="AU911433" s="31"/>
    </row>
    <row r="911465" spans="47:47">
      <c r="AU911465" s="31"/>
    </row>
    <row r="911497" spans="47:47">
      <c r="AU911497" s="31"/>
    </row>
    <row r="911529" spans="47:47">
      <c r="AU911529" s="31"/>
    </row>
    <row r="911561" spans="47:47">
      <c r="AU911561" s="31"/>
    </row>
    <row r="911593" spans="47:47">
      <c r="AU911593" s="31"/>
    </row>
    <row r="911625" spans="47:47">
      <c r="AU911625" s="31"/>
    </row>
    <row r="911657" spans="47:47">
      <c r="AU911657" s="31"/>
    </row>
    <row r="911689" spans="47:47">
      <c r="AU911689" s="31"/>
    </row>
    <row r="911721" spans="47:47">
      <c r="AU911721" s="31"/>
    </row>
    <row r="911753" spans="47:47">
      <c r="AU911753" s="31"/>
    </row>
    <row r="911785" spans="47:47">
      <c r="AU911785" s="31"/>
    </row>
    <row r="911817" spans="47:47">
      <c r="AU911817" s="31"/>
    </row>
    <row r="911849" spans="47:47">
      <c r="AU911849" s="31"/>
    </row>
    <row r="911881" spans="47:47">
      <c r="AU911881" s="31"/>
    </row>
    <row r="911913" spans="47:47">
      <c r="AU911913" s="31"/>
    </row>
    <row r="911945" spans="47:47">
      <c r="AU911945" s="31"/>
    </row>
    <row r="911977" spans="47:47">
      <c r="AU911977" s="31"/>
    </row>
    <row r="912009" spans="47:47">
      <c r="AU912009" s="31"/>
    </row>
    <row r="912041" spans="47:47">
      <c r="AU912041" s="31"/>
    </row>
    <row r="912073" spans="47:47">
      <c r="AU912073" s="31"/>
    </row>
    <row r="912105" spans="47:47">
      <c r="AU912105" s="31"/>
    </row>
    <row r="912137" spans="47:47">
      <c r="AU912137" s="31"/>
    </row>
    <row r="912169" spans="47:47">
      <c r="AU912169" s="31"/>
    </row>
    <row r="912201" spans="47:47">
      <c r="AU912201" s="31"/>
    </row>
    <row r="912233" spans="47:47">
      <c r="AU912233" s="31"/>
    </row>
    <row r="912265" spans="47:47">
      <c r="AU912265" s="31"/>
    </row>
    <row r="912297" spans="47:47">
      <c r="AU912297" s="31"/>
    </row>
    <row r="912329" spans="47:47">
      <c r="AU912329" s="31"/>
    </row>
    <row r="912361" spans="47:47">
      <c r="AU912361" s="31"/>
    </row>
    <row r="912393" spans="47:47">
      <c r="AU912393" s="31"/>
    </row>
    <row r="912425" spans="47:47">
      <c r="AU912425" s="31"/>
    </row>
    <row r="912457" spans="47:47">
      <c r="AU912457" s="31"/>
    </row>
    <row r="912489" spans="47:47">
      <c r="AU912489" s="31"/>
    </row>
    <row r="912521" spans="47:47">
      <c r="AU912521" s="31"/>
    </row>
    <row r="912553" spans="47:47">
      <c r="AU912553" s="31"/>
    </row>
    <row r="912585" spans="47:47">
      <c r="AU912585" s="31"/>
    </row>
    <row r="912617" spans="47:47">
      <c r="AU912617" s="31"/>
    </row>
    <row r="912649" spans="47:47">
      <c r="AU912649" s="31"/>
    </row>
    <row r="912681" spans="47:47">
      <c r="AU912681" s="31"/>
    </row>
    <row r="912713" spans="47:47">
      <c r="AU912713" s="31"/>
    </row>
    <row r="912745" spans="47:47">
      <c r="AU912745" s="31"/>
    </row>
    <row r="912777" spans="47:47">
      <c r="AU912777" s="31"/>
    </row>
    <row r="912809" spans="47:47">
      <c r="AU912809" s="31"/>
    </row>
    <row r="912841" spans="47:47">
      <c r="AU912841" s="31"/>
    </row>
    <row r="912873" spans="47:47">
      <c r="AU912873" s="31"/>
    </row>
    <row r="912905" spans="47:47">
      <c r="AU912905" s="31"/>
    </row>
    <row r="912937" spans="47:47">
      <c r="AU912937" s="31"/>
    </row>
    <row r="912969" spans="47:47">
      <c r="AU912969" s="31"/>
    </row>
    <row r="913001" spans="47:47">
      <c r="AU913001" s="31"/>
    </row>
    <row r="913033" spans="47:47">
      <c r="AU913033" s="31"/>
    </row>
    <row r="913065" spans="47:47">
      <c r="AU913065" s="31"/>
    </row>
    <row r="913097" spans="47:47">
      <c r="AU913097" s="31"/>
    </row>
    <row r="913129" spans="47:47">
      <c r="AU913129" s="31"/>
    </row>
    <row r="913161" spans="47:47">
      <c r="AU913161" s="31"/>
    </row>
    <row r="913193" spans="47:47">
      <c r="AU913193" s="31"/>
    </row>
    <row r="913225" spans="47:47">
      <c r="AU913225" s="31"/>
    </row>
    <row r="913257" spans="47:47">
      <c r="AU913257" s="31"/>
    </row>
    <row r="913289" spans="47:47">
      <c r="AU913289" s="31"/>
    </row>
    <row r="913321" spans="47:47">
      <c r="AU913321" s="31"/>
    </row>
    <row r="913353" spans="47:47">
      <c r="AU913353" s="31"/>
    </row>
    <row r="913385" spans="47:47">
      <c r="AU913385" s="31"/>
    </row>
    <row r="913417" spans="47:47">
      <c r="AU913417" s="31"/>
    </row>
    <row r="913449" spans="47:47">
      <c r="AU913449" s="31"/>
    </row>
    <row r="913481" spans="47:47">
      <c r="AU913481" s="31"/>
    </row>
    <row r="913513" spans="47:47">
      <c r="AU913513" s="31"/>
    </row>
    <row r="913545" spans="47:47">
      <c r="AU913545" s="31"/>
    </row>
    <row r="913577" spans="47:47">
      <c r="AU913577" s="31"/>
    </row>
    <row r="913609" spans="47:47">
      <c r="AU913609" s="31"/>
    </row>
    <row r="913641" spans="47:47">
      <c r="AU913641" s="31"/>
    </row>
    <row r="913673" spans="47:47">
      <c r="AU913673" s="31"/>
    </row>
    <row r="913705" spans="47:47">
      <c r="AU913705" s="31"/>
    </row>
    <row r="913737" spans="47:47">
      <c r="AU913737" s="31"/>
    </row>
    <row r="913769" spans="47:47">
      <c r="AU913769" s="31"/>
    </row>
    <row r="913801" spans="47:47">
      <c r="AU913801" s="31"/>
    </row>
    <row r="913833" spans="47:47">
      <c r="AU913833" s="31"/>
    </row>
    <row r="913865" spans="47:47">
      <c r="AU913865" s="31"/>
    </row>
    <row r="913897" spans="47:47">
      <c r="AU913897" s="31"/>
    </row>
    <row r="913929" spans="47:47">
      <c r="AU913929" s="31"/>
    </row>
    <row r="913961" spans="47:47">
      <c r="AU913961" s="31"/>
    </row>
    <row r="913993" spans="47:47">
      <c r="AU913993" s="31"/>
    </row>
    <row r="914025" spans="47:47">
      <c r="AU914025" s="31"/>
    </row>
    <row r="914057" spans="47:47">
      <c r="AU914057" s="31"/>
    </row>
    <row r="914089" spans="47:47">
      <c r="AU914089" s="31"/>
    </row>
    <row r="914121" spans="47:47">
      <c r="AU914121" s="31"/>
    </row>
    <row r="914153" spans="47:47">
      <c r="AU914153" s="31"/>
    </row>
    <row r="914185" spans="47:47">
      <c r="AU914185" s="31"/>
    </row>
    <row r="914217" spans="47:47">
      <c r="AU914217" s="31"/>
    </row>
    <row r="914249" spans="47:47">
      <c r="AU914249" s="31"/>
    </row>
    <row r="914281" spans="47:47">
      <c r="AU914281" s="31"/>
    </row>
    <row r="914313" spans="47:47">
      <c r="AU914313" s="31"/>
    </row>
    <row r="914345" spans="47:47">
      <c r="AU914345" s="31"/>
    </row>
    <row r="914377" spans="47:47">
      <c r="AU914377" s="31"/>
    </row>
    <row r="914409" spans="47:47">
      <c r="AU914409" s="31"/>
    </row>
    <row r="914441" spans="47:47">
      <c r="AU914441" s="31"/>
    </row>
    <row r="914473" spans="47:47">
      <c r="AU914473" s="31"/>
    </row>
    <row r="914505" spans="47:47">
      <c r="AU914505" s="31"/>
    </row>
    <row r="914537" spans="47:47">
      <c r="AU914537" s="31"/>
    </row>
    <row r="914569" spans="47:47">
      <c r="AU914569" s="31"/>
    </row>
    <row r="914601" spans="47:47">
      <c r="AU914601" s="31"/>
    </row>
    <row r="914633" spans="47:47">
      <c r="AU914633" s="31"/>
    </row>
    <row r="914665" spans="47:47">
      <c r="AU914665" s="31"/>
    </row>
    <row r="914697" spans="47:47">
      <c r="AU914697" s="31"/>
    </row>
    <row r="914729" spans="47:47">
      <c r="AU914729" s="31"/>
    </row>
    <row r="914761" spans="47:47">
      <c r="AU914761" s="31"/>
    </row>
    <row r="914793" spans="47:47">
      <c r="AU914793" s="31"/>
    </row>
    <row r="914825" spans="47:47">
      <c r="AU914825" s="31"/>
    </row>
    <row r="914857" spans="47:47">
      <c r="AU914857" s="31"/>
    </row>
    <row r="914889" spans="47:47">
      <c r="AU914889" s="31"/>
    </row>
    <row r="914921" spans="47:47">
      <c r="AU914921" s="31"/>
    </row>
    <row r="914953" spans="47:47">
      <c r="AU914953" s="31"/>
    </row>
    <row r="914985" spans="47:47">
      <c r="AU914985" s="31"/>
    </row>
    <row r="915017" spans="47:47">
      <c r="AU915017" s="31"/>
    </row>
    <row r="915049" spans="47:47">
      <c r="AU915049" s="31"/>
    </row>
    <row r="915081" spans="47:47">
      <c r="AU915081" s="31"/>
    </row>
    <row r="915113" spans="47:47">
      <c r="AU915113" s="31"/>
    </row>
    <row r="915145" spans="47:47">
      <c r="AU915145" s="31"/>
    </row>
    <row r="915177" spans="47:47">
      <c r="AU915177" s="31"/>
    </row>
    <row r="915209" spans="47:47">
      <c r="AU915209" s="31"/>
    </row>
    <row r="915241" spans="47:47">
      <c r="AU915241" s="31"/>
    </row>
    <row r="915273" spans="47:47">
      <c r="AU915273" s="31"/>
    </row>
    <row r="915305" spans="47:47">
      <c r="AU915305" s="31"/>
    </row>
    <row r="915337" spans="47:47">
      <c r="AU915337" s="31"/>
    </row>
    <row r="915369" spans="47:47">
      <c r="AU915369" s="31"/>
    </row>
    <row r="915401" spans="47:47">
      <c r="AU915401" s="31"/>
    </row>
    <row r="915433" spans="47:47">
      <c r="AU915433" s="31"/>
    </row>
    <row r="915465" spans="47:47">
      <c r="AU915465" s="31"/>
    </row>
    <row r="915497" spans="47:47">
      <c r="AU915497" s="31"/>
    </row>
    <row r="915529" spans="47:47">
      <c r="AU915529" s="31"/>
    </row>
    <row r="915561" spans="47:47">
      <c r="AU915561" s="31"/>
    </row>
    <row r="915593" spans="47:47">
      <c r="AU915593" s="31"/>
    </row>
    <row r="915625" spans="47:47">
      <c r="AU915625" s="31"/>
    </row>
    <row r="915657" spans="47:47">
      <c r="AU915657" s="31"/>
    </row>
    <row r="915689" spans="47:47">
      <c r="AU915689" s="31"/>
    </row>
    <row r="915721" spans="47:47">
      <c r="AU915721" s="31"/>
    </row>
    <row r="915753" spans="47:47">
      <c r="AU915753" s="31"/>
    </row>
    <row r="915785" spans="47:47">
      <c r="AU915785" s="31"/>
    </row>
    <row r="915817" spans="47:47">
      <c r="AU915817" s="31"/>
    </row>
    <row r="915849" spans="47:47">
      <c r="AU915849" s="31"/>
    </row>
    <row r="915881" spans="47:47">
      <c r="AU915881" s="31"/>
    </row>
    <row r="915913" spans="47:47">
      <c r="AU915913" s="31"/>
    </row>
    <row r="915945" spans="47:47">
      <c r="AU915945" s="31"/>
    </row>
    <row r="915977" spans="47:47">
      <c r="AU915977" s="31"/>
    </row>
    <row r="916009" spans="47:47">
      <c r="AU916009" s="31"/>
    </row>
    <row r="916041" spans="47:47">
      <c r="AU916041" s="31"/>
    </row>
    <row r="916073" spans="47:47">
      <c r="AU916073" s="31"/>
    </row>
    <row r="916105" spans="47:47">
      <c r="AU916105" s="31"/>
    </row>
    <row r="916137" spans="47:47">
      <c r="AU916137" s="31"/>
    </row>
    <row r="916169" spans="47:47">
      <c r="AU916169" s="31"/>
    </row>
    <row r="916201" spans="47:47">
      <c r="AU916201" s="31"/>
    </row>
    <row r="916233" spans="47:47">
      <c r="AU916233" s="31"/>
    </row>
    <row r="916265" spans="47:47">
      <c r="AU916265" s="31"/>
    </row>
    <row r="916297" spans="47:47">
      <c r="AU916297" s="31"/>
    </row>
    <row r="916329" spans="47:47">
      <c r="AU916329" s="31"/>
    </row>
    <row r="916361" spans="47:47">
      <c r="AU916361" s="31"/>
    </row>
    <row r="916393" spans="47:47">
      <c r="AU916393" s="31"/>
    </row>
    <row r="916425" spans="47:47">
      <c r="AU916425" s="31"/>
    </row>
    <row r="916457" spans="47:47">
      <c r="AU916457" s="31"/>
    </row>
    <row r="916489" spans="47:47">
      <c r="AU916489" s="31"/>
    </row>
    <row r="916521" spans="47:47">
      <c r="AU916521" s="31"/>
    </row>
    <row r="916553" spans="47:47">
      <c r="AU916553" s="31"/>
    </row>
    <row r="916585" spans="47:47">
      <c r="AU916585" s="31"/>
    </row>
    <row r="916617" spans="47:47">
      <c r="AU916617" s="31"/>
    </row>
    <row r="916649" spans="47:47">
      <c r="AU916649" s="31"/>
    </row>
    <row r="916681" spans="47:47">
      <c r="AU916681" s="31"/>
    </row>
    <row r="916713" spans="47:47">
      <c r="AU916713" s="31"/>
    </row>
    <row r="916745" spans="47:47">
      <c r="AU916745" s="31"/>
    </row>
    <row r="916777" spans="47:47">
      <c r="AU916777" s="31"/>
    </row>
    <row r="916809" spans="47:47">
      <c r="AU916809" s="31"/>
    </row>
    <row r="916841" spans="47:47">
      <c r="AU916841" s="31"/>
    </row>
    <row r="916873" spans="47:47">
      <c r="AU916873" s="31"/>
    </row>
    <row r="916905" spans="47:47">
      <c r="AU916905" s="31"/>
    </row>
    <row r="916937" spans="47:47">
      <c r="AU916937" s="31"/>
    </row>
    <row r="916969" spans="47:47">
      <c r="AU916969" s="31"/>
    </row>
    <row r="917001" spans="47:47">
      <c r="AU917001" s="31"/>
    </row>
    <row r="917033" spans="47:47">
      <c r="AU917033" s="31"/>
    </row>
    <row r="917065" spans="47:47">
      <c r="AU917065" s="31"/>
    </row>
    <row r="917097" spans="47:47">
      <c r="AU917097" s="31"/>
    </row>
    <row r="917129" spans="47:47">
      <c r="AU917129" s="31"/>
    </row>
    <row r="917161" spans="47:47">
      <c r="AU917161" s="31"/>
    </row>
    <row r="917193" spans="47:47">
      <c r="AU917193" s="31"/>
    </row>
    <row r="917225" spans="47:47">
      <c r="AU917225" s="31"/>
    </row>
    <row r="917257" spans="47:47">
      <c r="AU917257" s="31"/>
    </row>
    <row r="917289" spans="47:47">
      <c r="AU917289" s="31"/>
    </row>
    <row r="917321" spans="47:47">
      <c r="AU917321" s="31"/>
    </row>
    <row r="917353" spans="47:47">
      <c r="AU917353" s="31"/>
    </row>
    <row r="917385" spans="47:47">
      <c r="AU917385" s="31"/>
    </row>
    <row r="917417" spans="47:47">
      <c r="AU917417" s="31"/>
    </row>
    <row r="917449" spans="47:47">
      <c r="AU917449" s="31"/>
    </row>
    <row r="917481" spans="47:47">
      <c r="AU917481" s="31"/>
    </row>
    <row r="917513" spans="47:47">
      <c r="AU917513" s="31"/>
    </row>
    <row r="917545" spans="47:47">
      <c r="AU917545" s="31"/>
    </row>
    <row r="917577" spans="47:47">
      <c r="AU917577" s="31"/>
    </row>
    <row r="917609" spans="47:47">
      <c r="AU917609" s="31"/>
    </row>
    <row r="917641" spans="47:47">
      <c r="AU917641" s="31"/>
    </row>
    <row r="917673" spans="47:47">
      <c r="AU917673" s="31"/>
    </row>
    <row r="917705" spans="47:47">
      <c r="AU917705" s="31"/>
    </row>
    <row r="917737" spans="47:47">
      <c r="AU917737" s="31"/>
    </row>
    <row r="917769" spans="47:47">
      <c r="AU917769" s="31"/>
    </row>
    <row r="917801" spans="47:47">
      <c r="AU917801" s="31"/>
    </row>
    <row r="917833" spans="47:47">
      <c r="AU917833" s="31"/>
    </row>
    <row r="917865" spans="47:47">
      <c r="AU917865" s="31"/>
    </row>
    <row r="917897" spans="47:47">
      <c r="AU917897" s="31"/>
    </row>
    <row r="917929" spans="47:47">
      <c r="AU917929" s="31"/>
    </row>
    <row r="917961" spans="47:47">
      <c r="AU917961" s="31"/>
    </row>
    <row r="917993" spans="47:47">
      <c r="AU917993" s="31"/>
    </row>
    <row r="918025" spans="47:47">
      <c r="AU918025" s="31"/>
    </row>
    <row r="918057" spans="47:47">
      <c r="AU918057" s="31"/>
    </row>
    <row r="918089" spans="47:47">
      <c r="AU918089" s="31"/>
    </row>
    <row r="918121" spans="47:47">
      <c r="AU918121" s="31"/>
    </row>
    <row r="918153" spans="47:47">
      <c r="AU918153" s="31"/>
    </row>
    <row r="918185" spans="47:47">
      <c r="AU918185" s="31"/>
    </row>
    <row r="918217" spans="47:47">
      <c r="AU918217" s="31"/>
    </row>
    <row r="918249" spans="47:47">
      <c r="AU918249" s="31"/>
    </row>
    <row r="918281" spans="47:47">
      <c r="AU918281" s="31"/>
    </row>
    <row r="918313" spans="47:47">
      <c r="AU918313" s="31"/>
    </row>
    <row r="918345" spans="47:47">
      <c r="AU918345" s="31"/>
    </row>
    <row r="918377" spans="47:47">
      <c r="AU918377" s="31"/>
    </row>
    <row r="918409" spans="47:47">
      <c r="AU918409" s="31"/>
    </row>
    <row r="918441" spans="47:47">
      <c r="AU918441" s="31"/>
    </row>
    <row r="918473" spans="47:47">
      <c r="AU918473" s="31"/>
    </row>
    <row r="918505" spans="47:47">
      <c r="AU918505" s="31"/>
    </row>
    <row r="918537" spans="47:47">
      <c r="AU918537" s="31"/>
    </row>
    <row r="918569" spans="47:47">
      <c r="AU918569" s="31"/>
    </row>
    <row r="918601" spans="47:47">
      <c r="AU918601" s="31"/>
    </row>
    <row r="918633" spans="47:47">
      <c r="AU918633" s="31"/>
    </row>
    <row r="918665" spans="47:47">
      <c r="AU918665" s="31"/>
    </row>
    <row r="918697" spans="47:47">
      <c r="AU918697" s="31"/>
    </row>
    <row r="918729" spans="47:47">
      <c r="AU918729" s="31"/>
    </row>
    <row r="918761" spans="47:47">
      <c r="AU918761" s="31"/>
    </row>
    <row r="918793" spans="47:47">
      <c r="AU918793" s="31"/>
    </row>
    <row r="918825" spans="47:47">
      <c r="AU918825" s="31"/>
    </row>
    <row r="918857" spans="47:47">
      <c r="AU918857" s="31"/>
    </row>
    <row r="918889" spans="47:47">
      <c r="AU918889" s="31"/>
    </row>
    <row r="918921" spans="47:47">
      <c r="AU918921" s="31"/>
    </row>
    <row r="918953" spans="47:47">
      <c r="AU918953" s="31"/>
    </row>
    <row r="918985" spans="47:47">
      <c r="AU918985" s="31"/>
    </row>
    <row r="919017" spans="47:47">
      <c r="AU919017" s="31"/>
    </row>
    <row r="919049" spans="47:47">
      <c r="AU919049" s="31"/>
    </row>
    <row r="919081" spans="47:47">
      <c r="AU919081" s="31"/>
    </row>
    <row r="919113" spans="47:47">
      <c r="AU919113" s="31"/>
    </row>
    <row r="919145" spans="47:47">
      <c r="AU919145" s="31"/>
    </row>
    <row r="919177" spans="47:47">
      <c r="AU919177" s="31"/>
    </row>
    <row r="919209" spans="47:47">
      <c r="AU919209" s="31"/>
    </row>
    <row r="919241" spans="47:47">
      <c r="AU919241" s="31"/>
    </row>
    <row r="919273" spans="47:47">
      <c r="AU919273" s="31"/>
    </row>
    <row r="919305" spans="47:47">
      <c r="AU919305" s="31"/>
    </row>
    <row r="919337" spans="47:47">
      <c r="AU919337" s="31"/>
    </row>
    <row r="919369" spans="47:47">
      <c r="AU919369" s="31"/>
    </row>
    <row r="919401" spans="47:47">
      <c r="AU919401" s="31"/>
    </row>
    <row r="919433" spans="47:47">
      <c r="AU919433" s="31"/>
    </row>
    <row r="919465" spans="47:47">
      <c r="AU919465" s="31"/>
    </row>
    <row r="919497" spans="47:47">
      <c r="AU919497" s="31"/>
    </row>
    <row r="919529" spans="47:47">
      <c r="AU919529" s="31"/>
    </row>
    <row r="919561" spans="47:47">
      <c r="AU919561" s="31"/>
    </row>
    <row r="919593" spans="47:47">
      <c r="AU919593" s="31"/>
    </row>
    <row r="919625" spans="47:47">
      <c r="AU919625" s="31"/>
    </row>
    <row r="919657" spans="47:47">
      <c r="AU919657" s="31"/>
    </row>
    <row r="919689" spans="47:47">
      <c r="AU919689" s="31"/>
    </row>
    <row r="919721" spans="47:47">
      <c r="AU919721" s="31"/>
    </row>
    <row r="919753" spans="47:47">
      <c r="AU919753" s="31"/>
    </row>
    <row r="919785" spans="47:47">
      <c r="AU919785" s="31"/>
    </row>
    <row r="919817" spans="47:47">
      <c r="AU919817" s="31"/>
    </row>
    <row r="919849" spans="47:47">
      <c r="AU919849" s="31"/>
    </row>
    <row r="919881" spans="47:47">
      <c r="AU919881" s="31"/>
    </row>
    <row r="919913" spans="47:47">
      <c r="AU919913" s="31"/>
    </row>
    <row r="919945" spans="47:47">
      <c r="AU919945" s="31"/>
    </row>
    <row r="919977" spans="47:47">
      <c r="AU919977" s="31"/>
    </row>
    <row r="920009" spans="47:47">
      <c r="AU920009" s="31"/>
    </row>
    <row r="920041" spans="47:47">
      <c r="AU920041" s="31"/>
    </row>
    <row r="920073" spans="47:47">
      <c r="AU920073" s="31"/>
    </row>
    <row r="920105" spans="47:47">
      <c r="AU920105" s="31"/>
    </row>
    <row r="920137" spans="47:47">
      <c r="AU920137" s="31"/>
    </row>
    <row r="920169" spans="47:47">
      <c r="AU920169" s="31"/>
    </row>
    <row r="920201" spans="47:47">
      <c r="AU920201" s="31"/>
    </row>
    <row r="920233" spans="47:47">
      <c r="AU920233" s="31"/>
    </row>
    <row r="920265" spans="47:47">
      <c r="AU920265" s="31"/>
    </row>
    <row r="920297" spans="47:47">
      <c r="AU920297" s="31"/>
    </row>
    <row r="920329" spans="47:47">
      <c r="AU920329" s="31"/>
    </row>
    <row r="920361" spans="47:47">
      <c r="AU920361" s="31"/>
    </row>
    <row r="920393" spans="47:47">
      <c r="AU920393" s="31"/>
    </row>
    <row r="920425" spans="47:47">
      <c r="AU920425" s="31"/>
    </row>
    <row r="920457" spans="47:47">
      <c r="AU920457" s="31"/>
    </row>
    <row r="920489" spans="47:47">
      <c r="AU920489" s="31"/>
    </row>
    <row r="920521" spans="47:47">
      <c r="AU920521" s="31"/>
    </row>
    <row r="920553" spans="47:47">
      <c r="AU920553" s="31"/>
    </row>
    <row r="920585" spans="47:47">
      <c r="AU920585" s="31"/>
    </row>
    <row r="920617" spans="47:47">
      <c r="AU920617" s="31"/>
    </row>
    <row r="920649" spans="47:47">
      <c r="AU920649" s="31"/>
    </row>
    <row r="920681" spans="47:47">
      <c r="AU920681" s="31"/>
    </row>
    <row r="920713" spans="47:47">
      <c r="AU920713" s="31"/>
    </row>
    <row r="920745" spans="47:47">
      <c r="AU920745" s="31"/>
    </row>
    <row r="920777" spans="47:47">
      <c r="AU920777" s="31"/>
    </row>
    <row r="920809" spans="47:47">
      <c r="AU920809" s="31"/>
    </row>
    <row r="920841" spans="47:47">
      <c r="AU920841" s="31"/>
    </row>
    <row r="920873" spans="47:47">
      <c r="AU920873" s="31"/>
    </row>
    <row r="920905" spans="47:47">
      <c r="AU920905" s="31"/>
    </row>
    <row r="920937" spans="47:47">
      <c r="AU920937" s="31"/>
    </row>
    <row r="920969" spans="47:47">
      <c r="AU920969" s="31"/>
    </row>
    <row r="921001" spans="47:47">
      <c r="AU921001" s="31"/>
    </row>
    <row r="921033" spans="47:47">
      <c r="AU921033" s="31"/>
    </row>
    <row r="921065" spans="47:47">
      <c r="AU921065" s="31"/>
    </row>
    <row r="921097" spans="47:47">
      <c r="AU921097" s="31"/>
    </row>
    <row r="921129" spans="47:47">
      <c r="AU921129" s="31"/>
    </row>
    <row r="921161" spans="47:47">
      <c r="AU921161" s="31"/>
    </row>
    <row r="921193" spans="47:47">
      <c r="AU921193" s="31"/>
    </row>
    <row r="921225" spans="47:47">
      <c r="AU921225" s="31"/>
    </row>
    <row r="921257" spans="47:47">
      <c r="AU921257" s="31"/>
    </row>
    <row r="921289" spans="47:47">
      <c r="AU921289" s="31"/>
    </row>
    <row r="921321" spans="47:47">
      <c r="AU921321" s="31"/>
    </row>
    <row r="921353" spans="47:47">
      <c r="AU921353" s="31"/>
    </row>
    <row r="921385" spans="47:47">
      <c r="AU921385" s="31"/>
    </row>
    <row r="921417" spans="47:47">
      <c r="AU921417" s="31"/>
    </row>
    <row r="921449" spans="47:47">
      <c r="AU921449" s="31"/>
    </row>
    <row r="921481" spans="47:47">
      <c r="AU921481" s="31"/>
    </row>
    <row r="921513" spans="47:47">
      <c r="AU921513" s="31"/>
    </row>
    <row r="921545" spans="47:47">
      <c r="AU921545" s="31"/>
    </row>
    <row r="921577" spans="47:47">
      <c r="AU921577" s="31"/>
    </row>
    <row r="921609" spans="47:47">
      <c r="AU921609" s="31"/>
    </row>
    <row r="921641" spans="47:47">
      <c r="AU921641" s="31"/>
    </row>
    <row r="921673" spans="47:47">
      <c r="AU921673" s="31"/>
    </row>
    <row r="921705" spans="47:47">
      <c r="AU921705" s="31"/>
    </row>
    <row r="921737" spans="47:47">
      <c r="AU921737" s="31"/>
    </row>
    <row r="921769" spans="47:47">
      <c r="AU921769" s="31"/>
    </row>
    <row r="921801" spans="47:47">
      <c r="AU921801" s="31"/>
    </row>
    <row r="921833" spans="47:47">
      <c r="AU921833" s="31"/>
    </row>
    <row r="921865" spans="47:47">
      <c r="AU921865" s="31"/>
    </row>
    <row r="921897" spans="47:47">
      <c r="AU921897" s="31"/>
    </row>
    <row r="921929" spans="47:47">
      <c r="AU921929" s="31"/>
    </row>
    <row r="921961" spans="47:47">
      <c r="AU921961" s="31"/>
    </row>
    <row r="921993" spans="47:47">
      <c r="AU921993" s="31"/>
    </row>
    <row r="922025" spans="47:47">
      <c r="AU922025" s="31"/>
    </row>
    <row r="922057" spans="47:47">
      <c r="AU922057" s="31"/>
    </row>
    <row r="922089" spans="47:47">
      <c r="AU922089" s="31"/>
    </row>
    <row r="922121" spans="47:47">
      <c r="AU922121" s="31"/>
    </row>
    <row r="922153" spans="47:47">
      <c r="AU922153" s="31"/>
    </row>
    <row r="922185" spans="47:47">
      <c r="AU922185" s="31"/>
    </row>
    <row r="922217" spans="47:47">
      <c r="AU922217" s="31"/>
    </row>
    <row r="922249" spans="47:47">
      <c r="AU922249" s="31"/>
    </row>
    <row r="922281" spans="47:47">
      <c r="AU922281" s="31"/>
    </row>
    <row r="922313" spans="47:47">
      <c r="AU922313" s="31"/>
    </row>
    <row r="922345" spans="47:47">
      <c r="AU922345" s="31"/>
    </row>
    <row r="922377" spans="47:47">
      <c r="AU922377" s="31"/>
    </row>
    <row r="922409" spans="47:47">
      <c r="AU922409" s="31"/>
    </row>
    <row r="922441" spans="47:47">
      <c r="AU922441" s="31"/>
    </row>
    <row r="922473" spans="47:47">
      <c r="AU922473" s="31"/>
    </row>
    <row r="922505" spans="47:47">
      <c r="AU922505" s="31"/>
    </row>
    <row r="922537" spans="47:47">
      <c r="AU922537" s="31"/>
    </row>
    <row r="922569" spans="47:47">
      <c r="AU922569" s="31"/>
    </row>
    <row r="922601" spans="47:47">
      <c r="AU922601" s="31"/>
    </row>
    <row r="922633" spans="47:47">
      <c r="AU922633" s="31"/>
    </row>
    <row r="922665" spans="47:47">
      <c r="AU922665" s="31"/>
    </row>
    <row r="922697" spans="47:47">
      <c r="AU922697" s="31"/>
    </row>
    <row r="922729" spans="47:47">
      <c r="AU922729" s="31"/>
    </row>
    <row r="922761" spans="47:47">
      <c r="AU922761" s="31"/>
    </row>
    <row r="922793" spans="47:47">
      <c r="AU922793" s="31"/>
    </row>
    <row r="922825" spans="47:47">
      <c r="AU922825" s="31"/>
    </row>
    <row r="922857" spans="47:47">
      <c r="AU922857" s="31"/>
    </row>
    <row r="922889" spans="47:47">
      <c r="AU922889" s="31"/>
    </row>
    <row r="922921" spans="47:47">
      <c r="AU922921" s="31"/>
    </row>
    <row r="922953" spans="47:47">
      <c r="AU922953" s="31"/>
    </row>
    <row r="922985" spans="47:47">
      <c r="AU922985" s="31"/>
    </row>
    <row r="923017" spans="47:47">
      <c r="AU923017" s="31"/>
    </row>
    <row r="923049" spans="47:47">
      <c r="AU923049" s="31"/>
    </row>
    <row r="923081" spans="47:47">
      <c r="AU923081" s="31"/>
    </row>
    <row r="923113" spans="47:47">
      <c r="AU923113" s="31"/>
    </row>
    <row r="923145" spans="47:47">
      <c r="AU923145" s="31"/>
    </row>
    <row r="923177" spans="47:47">
      <c r="AU923177" s="31"/>
    </row>
    <row r="923209" spans="47:47">
      <c r="AU923209" s="31"/>
    </row>
    <row r="923241" spans="47:47">
      <c r="AU923241" s="31"/>
    </row>
    <row r="923273" spans="47:47">
      <c r="AU923273" s="31"/>
    </row>
    <row r="923305" spans="47:47">
      <c r="AU923305" s="31"/>
    </row>
    <row r="923337" spans="47:47">
      <c r="AU923337" s="31"/>
    </row>
    <row r="923369" spans="47:47">
      <c r="AU923369" s="31"/>
    </row>
    <row r="923401" spans="47:47">
      <c r="AU923401" s="31"/>
    </row>
    <row r="923433" spans="47:47">
      <c r="AU923433" s="31"/>
    </row>
    <row r="923465" spans="47:47">
      <c r="AU923465" s="31"/>
    </row>
    <row r="923497" spans="47:47">
      <c r="AU923497" s="31"/>
    </row>
    <row r="923529" spans="47:47">
      <c r="AU923529" s="31"/>
    </row>
    <row r="923561" spans="47:47">
      <c r="AU923561" s="31"/>
    </row>
    <row r="923593" spans="47:47">
      <c r="AU923593" s="31"/>
    </row>
    <row r="923625" spans="47:47">
      <c r="AU923625" s="31"/>
    </row>
    <row r="923657" spans="47:47">
      <c r="AU923657" s="31"/>
    </row>
    <row r="923689" spans="47:47">
      <c r="AU923689" s="31"/>
    </row>
    <row r="923721" spans="47:47">
      <c r="AU923721" s="31"/>
    </row>
    <row r="923753" spans="47:47">
      <c r="AU923753" s="31"/>
    </row>
    <row r="923785" spans="47:47">
      <c r="AU923785" s="31"/>
    </row>
    <row r="923817" spans="47:47">
      <c r="AU923817" s="31"/>
    </row>
    <row r="923849" spans="47:47">
      <c r="AU923849" s="31"/>
    </row>
    <row r="923881" spans="47:47">
      <c r="AU923881" s="31"/>
    </row>
    <row r="923913" spans="47:47">
      <c r="AU923913" s="31"/>
    </row>
    <row r="923945" spans="47:47">
      <c r="AU923945" s="31"/>
    </row>
    <row r="923977" spans="47:47">
      <c r="AU923977" s="31"/>
    </row>
    <row r="924009" spans="47:47">
      <c r="AU924009" s="31"/>
    </row>
    <row r="924041" spans="47:47">
      <c r="AU924041" s="31"/>
    </row>
    <row r="924073" spans="47:47">
      <c r="AU924073" s="31"/>
    </row>
    <row r="924105" spans="47:47">
      <c r="AU924105" s="31"/>
    </row>
    <row r="924137" spans="47:47">
      <c r="AU924137" s="31"/>
    </row>
    <row r="924169" spans="47:47">
      <c r="AU924169" s="31"/>
    </row>
    <row r="924201" spans="47:47">
      <c r="AU924201" s="31"/>
    </row>
    <row r="924233" spans="47:47">
      <c r="AU924233" s="31"/>
    </row>
    <row r="924265" spans="47:47">
      <c r="AU924265" s="31"/>
    </row>
    <row r="924297" spans="47:47">
      <c r="AU924297" s="31"/>
    </row>
    <row r="924329" spans="47:47">
      <c r="AU924329" s="31"/>
    </row>
    <row r="924361" spans="47:47">
      <c r="AU924361" s="31"/>
    </row>
    <row r="924393" spans="47:47">
      <c r="AU924393" s="31"/>
    </row>
    <row r="924425" spans="47:47">
      <c r="AU924425" s="31"/>
    </row>
    <row r="924457" spans="47:47">
      <c r="AU924457" s="31"/>
    </row>
    <row r="924489" spans="47:47">
      <c r="AU924489" s="31"/>
    </row>
    <row r="924521" spans="47:47">
      <c r="AU924521" s="31"/>
    </row>
    <row r="924553" spans="47:47">
      <c r="AU924553" s="31"/>
    </row>
    <row r="924585" spans="47:47">
      <c r="AU924585" s="31"/>
    </row>
    <row r="924617" spans="47:47">
      <c r="AU924617" s="31"/>
    </row>
    <row r="924649" spans="47:47">
      <c r="AU924649" s="31"/>
    </row>
    <row r="924681" spans="47:47">
      <c r="AU924681" s="31"/>
    </row>
    <row r="924713" spans="47:47">
      <c r="AU924713" s="31"/>
    </row>
    <row r="924745" spans="47:47">
      <c r="AU924745" s="31"/>
    </row>
    <row r="924777" spans="47:47">
      <c r="AU924777" s="31"/>
    </row>
    <row r="924809" spans="47:47">
      <c r="AU924809" s="31"/>
    </row>
    <row r="924841" spans="47:47">
      <c r="AU924841" s="31"/>
    </row>
    <row r="924873" spans="47:47">
      <c r="AU924873" s="31"/>
    </row>
    <row r="924905" spans="47:47">
      <c r="AU924905" s="31"/>
    </row>
    <row r="924937" spans="47:47">
      <c r="AU924937" s="31"/>
    </row>
    <row r="924969" spans="47:47">
      <c r="AU924969" s="31"/>
    </row>
    <row r="925001" spans="47:47">
      <c r="AU925001" s="31"/>
    </row>
    <row r="925033" spans="47:47">
      <c r="AU925033" s="31"/>
    </row>
    <row r="925065" spans="47:47">
      <c r="AU925065" s="31"/>
    </row>
    <row r="925097" spans="47:47">
      <c r="AU925097" s="31"/>
    </row>
    <row r="925129" spans="47:47">
      <c r="AU925129" s="31"/>
    </row>
    <row r="925161" spans="47:47">
      <c r="AU925161" s="31"/>
    </row>
    <row r="925193" spans="47:47">
      <c r="AU925193" s="31"/>
    </row>
    <row r="925225" spans="47:47">
      <c r="AU925225" s="31"/>
    </row>
    <row r="925257" spans="47:47">
      <c r="AU925257" s="31"/>
    </row>
    <row r="925289" spans="47:47">
      <c r="AU925289" s="31"/>
    </row>
    <row r="925321" spans="47:47">
      <c r="AU925321" s="31"/>
    </row>
    <row r="925353" spans="47:47">
      <c r="AU925353" s="31"/>
    </row>
    <row r="925385" spans="47:47">
      <c r="AU925385" s="31"/>
    </row>
    <row r="925417" spans="47:47">
      <c r="AU925417" s="31"/>
    </row>
    <row r="925449" spans="47:47">
      <c r="AU925449" s="31"/>
    </row>
    <row r="925481" spans="47:47">
      <c r="AU925481" s="31"/>
    </row>
    <row r="925513" spans="47:47">
      <c r="AU925513" s="31"/>
    </row>
    <row r="925545" spans="47:47">
      <c r="AU925545" s="31"/>
    </row>
    <row r="925577" spans="47:47">
      <c r="AU925577" s="31"/>
    </row>
    <row r="925609" spans="47:47">
      <c r="AU925609" s="31"/>
    </row>
    <row r="925641" spans="47:47">
      <c r="AU925641" s="31"/>
    </row>
    <row r="925673" spans="47:47">
      <c r="AU925673" s="31"/>
    </row>
    <row r="925705" spans="47:47">
      <c r="AU925705" s="31"/>
    </row>
    <row r="925737" spans="47:47">
      <c r="AU925737" s="31"/>
    </row>
    <row r="925769" spans="47:47">
      <c r="AU925769" s="31"/>
    </row>
    <row r="925801" spans="47:47">
      <c r="AU925801" s="31"/>
    </row>
    <row r="925833" spans="47:47">
      <c r="AU925833" s="31"/>
    </row>
    <row r="925865" spans="47:47">
      <c r="AU925865" s="31"/>
    </row>
    <row r="925897" spans="47:47">
      <c r="AU925897" s="31"/>
    </row>
    <row r="925929" spans="47:47">
      <c r="AU925929" s="31"/>
    </row>
    <row r="925961" spans="47:47">
      <c r="AU925961" s="31"/>
    </row>
    <row r="925993" spans="47:47">
      <c r="AU925993" s="31"/>
    </row>
    <row r="926025" spans="47:47">
      <c r="AU926025" s="31"/>
    </row>
    <row r="926057" spans="47:47">
      <c r="AU926057" s="31"/>
    </row>
    <row r="926089" spans="47:47">
      <c r="AU926089" s="31"/>
    </row>
    <row r="926121" spans="47:47">
      <c r="AU926121" s="31"/>
    </row>
    <row r="926153" spans="47:47">
      <c r="AU926153" s="31"/>
    </row>
    <row r="926185" spans="47:47">
      <c r="AU926185" s="31"/>
    </row>
    <row r="926217" spans="47:47">
      <c r="AU926217" s="31"/>
    </row>
    <row r="926249" spans="47:47">
      <c r="AU926249" s="31"/>
    </row>
    <row r="926281" spans="47:47">
      <c r="AU926281" s="31"/>
    </row>
    <row r="926313" spans="47:47">
      <c r="AU926313" s="31"/>
    </row>
    <row r="926345" spans="47:47">
      <c r="AU926345" s="31"/>
    </row>
    <row r="926377" spans="47:47">
      <c r="AU926377" s="31"/>
    </row>
    <row r="926409" spans="47:47">
      <c r="AU926409" s="31"/>
    </row>
    <row r="926441" spans="47:47">
      <c r="AU926441" s="31"/>
    </row>
    <row r="926473" spans="47:47">
      <c r="AU926473" s="31"/>
    </row>
    <row r="926505" spans="47:47">
      <c r="AU926505" s="31"/>
    </row>
    <row r="926537" spans="47:47">
      <c r="AU926537" s="31"/>
    </row>
    <row r="926569" spans="47:47">
      <c r="AU926569" s="31"/>
    </row>
    <row r="926601" spans="47:47">
      <c r="AU926601" s="31"/>
    </row>
    <row r="926633" spans="47:47">
      <c r="AU926633" s="31"/>
    </row>
    <row r="926665" spans="47:47">
      <c r="AU926665" s="31"/>
    </row>
    <row r="926697" spans="47:47">
      <c r="AU926697" s="31"/>
    </row>
    <row r="926729" spans="47:47">
      <c r="AU926729" s="31"/>
    </row>
    <row r="926761" spans="47:47">
      <c r="AU926761" s="31"/>
    </row>
    <row r="926793" spans="47:47">
      <c r="AU926793" s="31"/>
    </row>
    <row r="926825" spans="47:47">
      <c r="AU926825" s="31"/>
    </row>
    <row r="926857" spans="47:47">
      <c r="AU926857" s="31"/>
    </row>
    <row r="926889" spans="47:47">
      <c r="AU926889" s="31"/>
    </row>
    <row r="926921" spans="47:47">
      <c r="AU926921" s="31"/>
    </row>
    <row r="926953" spans="47:47">
      <c r="AU926953" s="31"/>
    </row>
    <row r="926985" spans="47:47">
      <c r="AU926985" s="31"/>
    </row>
    <row r="927017" spans="47:47">
      <c r="AU927017" s="31"/>
    </row>
    <row r="927049" spans="47:47">
      <c r="AU927049" s="31"/>
    </row>
    <row r="927081" spans="47:47">
      <c r="AU927081" s="31"/>
    </row>
    <row r="927113" spans="47:47">
      <c r="AU927113" s="31"/>
    </row>
    <row r="927145" spans="47:47">
      <c r="AU927145" s="31"/>
    </row>
    <row r="927177" spans="47:47">
      <c r="AU927177" s="31"/>
    </row>
    <row r="927209" spans="47:47">
      <c r="AU927209" s="31"/>
    </row>
    <row r="927241" spans="47:47">
      <c r="AU927241" s="31"/>
    </row>
    <row r="927273" spans="47:47">
      <c r="AU927273" s="31"/>
    </row>
    <row r="927305" spans="47:47">
      <c r="AU927305" s="31"/>
    </row>
    <row r="927337" spans="47:47">
      <c r="AU927337" s="31"/>
    </row>
    <row r="927369" spans="47:47">
      <c r="AU927369" s="31"/>
    </row>
    <row r="927401" spans="47:47">
      <c r="AU927401" s="31"/>
    </row>
    <row r="927433" spans="47:47">
      <c r="AU927433" s="31"/>
    </row>
    <row r="927465" spans="47:47">
      <c r="AU927465" s="31"/>
    </row>
    <row r="927497" spans="47:47">
      <c r="AU927497" s="31"/>
    </row>
    <row r="927529" spans="47:47">
      <c r="AU927529" s="31"/>
    </row>
    <row r="927561" spans="47:47">
      <c r="AU927561" s="31"/>
    </row>
    <row r="927593" spans="47:47">
      <c r="AU927593" s="31"/>
    </row>
    <row r="927625" spans="47:47">
      <c r="AU927625" s="31"/>
    </row>
    <row r="927657" spans="47:47">
      <c r="AU927657" s="31"/>
    </row>
    <row r="927689" spans="47:47">
      <c r="AU927689" s="31"/>
    </row>
    <row r="927721" spans="47:47">
      <c r="AU927721" s="31"/>
    </row>
    <row r="927753" spans="47:47">
      <c r="AU927753" s="31"/>
    </row>
    <row r="927785" spans="47:47">
      <c r="AU927785" s="31"/>
    </row>
    <row r="927817" spans="47:47">
      <c r="AU927817" s="31"/>
    </row>
    <row r="927849" spans="47:47">
      <c r="AU927849" s="31"/>
    </row>
    <row r="927881" spans="47:47">
      <c r="AU927881" s="31"/>
    </row>
    <row r="927913" spans="47:47">
      <c r="AU927913" s="31"/>
    </row>
    <row r="927945" spans="47:47">
      <c r="AU927945" s="31"/>
    </row>
    <row r="927977" spans="47:47">
      <c r="AU927977" s="31"/>
    </row>
    <row r="928009" spans="47:47">
      <c r="AU928009" s="31"/>
    </row>
    <row r="928041" spans="47:47">
      <c r="AU928041" s="31"/>
    </row>
    <row r="928073" spans="47:47">
      <c r="AU928073" s="31"/>
    </row>
    <row r="928105" spans="47:47">
      <c r="AU928105" s="31"/>
    </row>
    <row r="928137" spans="47:47">
      <c r="AU928137" s="31"/>
    </row>
    <row r="928169" spans="47:47">
      <c r="AU928169" s="31"/>
    </row>
    <row r="928201" spans="47:47">
      <c r="AU928201" s="31"/>
    </row>
    <row r="928233" spans="47:47">
      <c r="AU928233" s="31"/>
    </row>
    <row r="928265" spans="47:47">
      <c r="AU928265" s="31"/>
    </row>
    <row r="928297" spans="47:47">
      <c r="AU928297" s="31"/>
    </row>
    <row r="928329" spans="47:47">
      <c r="AU928329" s="31"/>
    </row>
    <row r="928361" spans="47:47">
      <c r="AU928361" s="31"/>
    </row>
    <row r="928393" spans="47:47">
      <c r="AU928393" s="31"/>
    </row>
    <row r="928425" spans="47:47">
      <c r="AU928425" s="31"/>
    </row>
    <row r="928457" spans="47:47">
      <c r="AU928457" s="31"/>
    </row>
    <row r="928489" spans="47:47">
      <c r="AU928489" s="31"/>
    </row>
    <row r="928521" spans="47:47">
      <c r="AU928521" s="31"/>
    </row>
    <row r="928553" spans="47:47">
      <c r="AU928553" s="31"/>
    </row>
    <row r="928585" spans="47:47">
      <c r="AU928585" s="31"/>
    </row>
    <row r="928617" spans="47:47">
      <c r="AU928617" s="31"/>
    </row>
    <row r="928649" spans="47:47">
      <c r="AU928649" s="31"/>
    </row>
    <row r="928681" spans="47:47">
      <c r="AU928681" s="31"/>
    </row>
    <row r="928713" spans="47:47">
      <c r="AU928713" s="31"/>
    </row>
    <row r="928745" spans="47:47">
      <c r="AU928745" s="31"/>
    </row>
    <row r="928777" spans="47:47">
      <c r="AU928777" s="31"/>
    </row>
    <row r="928809" spans="47:47">
      <c r="AU928809" s="31"/>
    </row>
    <row r="928841" spans="47:47">
      <c r="AU928841" s="31"/>
    </row>
    <row r="928873" spans="47:47">
      <c r="AU928873" s="31"/>
    </row>
    <row r="928905" spans="47:47">
      <c r="AU928905" s="31"/>
    </row>
    <row r="928937" spans="47:47">
      <c r="AU928937" s="31"/>
    </row>
    <row r="928969" spans="47:47">
      <c r="AU928969" s="31"/>
    </row>
    <row r="929001" spans="47:47">
      <c r="AU929001" s="31"/>
    </row>
    <row r="929033" spans="47:47">
      <c r="AU929033" s="31"/>
    </row>
    <row r="929065" spans="47:47">
      <c r="AU929065" s="31"/>
    </row>
    <row r="929097" spans="47:47">
      <c r="AU929097" s="31"/>
    </row>
    <row r="929129" spans="47:47">
      <c r="AU929129" s="31"/>
    </row>
    <row r="929161" spans="47:47">
      <c r="AU929161" s="31"/>
    </row>
    <row r="929193" spans="47:47">
      <c r="AU929193" s="31"/>
    </row>
    <row r="929225" spans="47:47">
      <c r="AU929225" s="31"/>
    </row>
    <row r="929257" spans="47:47">
      <c r="AU929257" s="31"/>
    </row>
    <row r="929289" spans="47:47">
      <c r="AU929289" s="31"/>
    </row>
    <row r="929321" spans="47:47">
      <c r="AU929321" s="31"/>
    </row>
    <row r="929353" spans="47:47">
      <c r="AU929353" s="31"/>
    </row>
    <row r="929385" spans="47:47">
      <c r="AU929385" s="31"/>
    </row>
    <row r="929417" spans="47:47">
      <c r="AU929417" s="31"/>
    </row>
    <row r="929449" spans="47:47">
      <c r="AU929449" s="31"/>
    </row>
    <row r="929481" spans="47:47">
      <c r="AU929481" s="31"/>
    </row>
    <row r="929513" spans="47:47">
      <c r="AU929513" s="31"/>
    </row>
    <row r="929545" spans="47:47">
      <c r="AU929545" s="31"/>
    </row>
    <row r="929577" spans="47:47">
      <c r="AU929577" s="31"/>
    </row>
    <row r="929609" spans="47:47">
      <c r="AU929609" s="31"/>
    </row>
    <row r="929641" spans="47:47">
      <c r="AU929641" s="31"/>
    </row>
    <row r="929673" spans="47:47">
      <c r="AU929673" s="31"/>
    </row>
    <row r="929705" spans="47:47">
      <c r="AU929705" s="31"/>
    </row>
    <row r="929737" spans="47:47">
      <c r="AU929737" s="31"/>
    </row>
    <row r="929769" spans="47:47">
      <c r="AU929769" s="31"/>
    </row>
    <row r="929801" spans="47:47">
      <c r="AU929801" s="31"/>
    </row>
    <row r="929833" spans="47:47">
      <c r="AU929833" s="31"/>
    </row>
    <row r="929865" spans="47:47">
      <c r="AU929865" s="31"/>
    </row>
    <row r="929897" spans="47:47">
      <c r="AU929897" s="31"/>
    </row>
    <row r="929929" spans="47:47">
      <c r="AU929929" s="31"/>
    </row>
    <row r="929961" spans="47:47">
      <c r="AU929961" s="31"/>
    </row>
    <row r="929993" spans="47:47">
      <c r="AU929993" s="31"/>
    </row>
    <row r="930025" spans="47:47">
      <c r="AU930025" s="31"/>
    </row>
    <row r="930057" spans="47:47">
      <c r="AU930057" s="31"/>
    </row>
    <row r="930089" spans="47:47">
      <c r="AU930089" s="31"/>
    </row>
    <row r="930121" spans="47:47">
      <c r="AU930121" s="31"/>
    </row>
    <row r="930153" spans="47:47">
      <c r="AU930153" s="31"/>
    </row>
    <row r="930185" spans="47:47">
      <c r="AU930185" s="31"/>
    </row>
    <row r="930217" spans="47:47">
      <c r="AU930217" s="31"/>
    </row>
    <row r="930249" spans="47:47">
      <c r="AU930249" s="31"/>
    </row>
    <row r="930281" spans="47:47">
      <c r="AU930281" s="31"/>
    </row>
    <row r="930313" spans="47:47">
      <c r="AU930313" s="31"/>
    </row>
    <row r="930345" spans="47:47">
      <c r="AU930345" s="31"/>
    </row>
    <row r="930377" spans="47:47">
      <c r="AU930377" s="31"/>
    </row>
    <row r="930409" spans="47:47">
      <c r="AU930409" s="31"/>
    </row>
    <row r="930441" spans="47:47">
      <c r="AU930441" s="31"/>
    </row>
    <row r="930473" spans="47:47">
      <c r="AU930473" s="31"/>
    </row>
    <row r="930505" spans="47:47">
      <c r="AU930505" s="31"/>
    </row>
    <row r="930537" spans="47:47">
      <c r="AU930537" s="31"/>
    </row>
    <row r="930569" spans="47:47">
      <c r="AU930569" s="31"/>
    </row>
    <row r="930601" spans="47:47">
      <c r="AU930601" s="31"/>
    </row>
    <row r="930633" spans="47:47">
      <c r="AU930633" s="31"/>
    </row>
    <row r="930665" spans="47:47">
      <c r="AU930665" s="31"/>
    </row>
    <row r="930697" spans="47:47">
      <c r="AU930697" s="31"/>
    </row>
    <row r="930729" spans="47:47">
      <c r="AU930729" s="31"/>
    </row>
    <row r="930761" spans="47:47">
      <c r="AU930761" s="31"/>
    </row>
    <row r="930793" spans="47:47">
      <c r="AU930793" s="31"/>
    </row>
    <row r="930825" spans="47:47">
      <c r="AU930825" s="31"/>
    </row>
    <row r="930857" spans="47:47">
      <c r="AU930857" s="31"/>
    </row>
    <row r="930889" spans="47:47">
      <c r="AU930889" s="31"/>
    </row>
    <row r="930921" spans="47:47">
      <c r="AU930921" s="31"/>
    </row>
    <row r="930953" spans="47:47">
      <c r="AU930953" s="31"/>
    </row>
    <row r="930985" spans="47:47">
      <c r="AU930985" s="31"/>
    </row>
    <row r="931017" spans="47:47">
      <c r="AU931017" s="31"/>
    </row>
    <row r="931049" spans="47:47">
      <c r="AU931049" s="31"/>
    </row>
    <row r="931081" spans="47:47">
      <c r="AU931081" s="31"/>
    </row>
    <row r="931113" spans="47:47">
      <c r="AU931113" s="31"/>
    </row>
    <row r="931145" spans="47:47">
      <c r="AU931145" s="31"/>
    </row>
    <row r="931177" spans="47:47">
      <c r="AU931177" s="31"/>
    </row>
    <row r="931209" spans="47:47">
      <c r="AU931209" s="31"/>
    </row>
    <row r="931241" spans="47:47">
      <c r="AU931241" s="31"/>
    </row>
    <row r="931273" spans="47:47">
      <c r="AU931273" s="31"/>
    </row>
    <row r="931305" spans="47:47">
      <c r="AU931305" s="31"/>
    </row>
    <row r="931337" spans="47:47">
      <c r="AU931337" s="31"/>
    </row>
    <row r="931369" spans="47:47">
      <c r="AU931369" s="31"/>
    </row>
    <row r="931401" spans="47:47">
      <c r="AU931401" s="31"/>
    </row>
    <row r="931433" spans="47:47">
      <c r="AU931433" s="31"/>
    </row>
    <row r="931465" spans="47:47">
      <c r="AU931465" s="31"/>
    </row>
    <row r="931497" spans="47:47">
      <c r="AU931497" s="31"/>
    </row>
    <row r="931529" spans="47:47">
      <c r="AU931529" s="31"/>
    </row>
    <row r="931561" spans="47:47">
      <c r="AU931561" s="31"/>
    </row>
    <row r="931593" spans="47:47">
      <c r="AU931593" s="31"/>
    </row>
    <row r="931625" spans="47:47">
      <c r="AU931625" s="31"/>
    </row>
    <row r="931657" spans="47:47">
      <c r="AU931657" s="31"/>
    </row>
    <row r="931689" spans="47:47">
      <c r="AU931689" s="31"/>
    </row>
    <row r="931721" spans="47:47">
      <c r="AU931721" s="31"/>
    </row>
    <row r="931753" spans="47:47">
      <c r="AU931753" s="31"/>
    </row>
    <row r="931785" spans="47:47">
      <c r="AU931785" s="31"/>
    </row>
    <row r="931817" spans="47:47">
      <c r="AU931817" s="31"/>
    </row>
    <row r="931849" spans="47:47">
      <c r="AU931849" s="31"/>
    </row>
    <row r="931881" spans="47:47">
      <c r="AU931881" s="31"/>
    </row>
    <row r="931913" spans="47:47">
      <c r="AU931913" s="31"/>
    </row>
    <row r="931945" spans="47:47">
      <c r="AU931945" s="31"/>
    </row>
    <row r="931977" spans="47:47">
      <c r="AU931977" s="31"/>
    </row>
    <row r="932009" spans="47:47">
      <c r="AU932009" s="31"/>
    </row>
    <row r="932041" spans="47:47">
      <c r="AU932041" s="31"/>
    </row>
    <row r="932073" spans="47:47">
      <c r="AU932073" s="31"/>
    </row>
    <row r="932105" spans="47:47">
      <c r="AU932105" s="31"/>
    </row>
    <row r="932137" spans="47:47">
      <c r="AU932137" s="31"/>
    </row>
    <row r="932169" spans="47:47">
      <c r="AU932169" s="31"/>
    </row>
    <row r="932201" spans="47:47">
      <c r="AU932201" s="31"/>
    </row>
    <row r="932233" spans="47:47">
      <c r="AU932233" s="31"/>
    </row>
    <row r="932265" spans="47:47">
      <c r="AU932265" s="31"/>
    </row>
    <row r="932297" spans="47:47">
      <c r="AU932297" s="31"/>
    </row>
    <row r="932329" spans="47:47">
      <c r="AU932329" s="31"/>
    </row>
    <row r="932361" spans="47:47">
      <c r="AU932361" s="31"/>
    </row>
    <row r="932393" spans="47:47">
      <c r="AU932393" s="31"/>
    </row>
    <row r="932425" spans="47:47">
      <c r="AU932425" s="31"/>
    </row>
    <row r="932457" spans="47:47">
      <c r="AU932457" s="31"/>
    </row>
    <row r="932489" spans="47:47">
      <c r="AU932489" s="31"/>
    </row>
    <row r="932521" spans="47:47">
      <c r="AU932521" s="31"/>
    </row>
    <row r="932553" spans="47:47">
      <c r="AU932553" s="31"/>
    </row>
    <row r="932585" spans="47:47">
      <c r="AU932585" s="31"/>
    </row>
    <row r="932617" spans="47:47">
      <c r="AU932617" s="31"/>
    </row>
    <row r="932649" spans="47:47">
      <c r="AU932649" s="31"/>
    </row>
    <row r="932681" spans="47:47">
      <c r="AU932681" s="31"/>
    </row>
    <row r="932713" spans="47:47">
      <c r="AU932713" s="31"/>
    </row>
    <row r="932745" spans="47:47">
      <c r="AU932745" s="31"/>
    </row>
    <row r="932777" spans="47:47">
      <c r="AU932777" s="31"/>
    </row>
    <row r="932809" spans="47:47">
      <c r="AU932809" s="31"/>
    </row>
    <row r="932841" spans="47:47">
      <c r="AU932841" s="31"/>
    </row>
    <row r="932873" spans="47:47">
      <c r="AU932873" s="31"/>
    </row>
    <row r="932905" spans="47:47">
      <c r="AU932905" s="31"/>
    </row>
    <row r="932937" spans="47:47">
      <c r="AU932937" s="31"/>
    </row>
    <row r="932969" spans="47:47">
      <c r="AU932969" s="31"/>
    </row>
    <row r="933001" spans="47:47">
      <c r="AU933001" s="31"/>
    </row>
    <row r="933033" spans="47:47">
      <c r="AU933033" s="31"/>
    </row>
    <row r="933065" spans="47:47">
      <c r="AU933065" s="31"/>
    </row>
    <row r="933097" spans="47:47">
      <c r="AU933097" s="31"/>
    </row>
    <row r="933129" spans="47:47">
      <c r="AU933129" s="31"/>
    </row>
    <row r="933161" spans="47:47">
      <c r="AU933161" s="31"/>
    </row>
    <row r="933193" spans="47:47">
      <c r="AU933193" s="31"/>
    </row>
    <row r="933225" spans="47:47">
      <c r="AU933225" s="31"/>
    </row>
    <row r="933257" spans="47:47">
      <c r="AU933257" s="31"/>
    </row>
    <row r="933289" spans="47:47">
      <c r="AU933289" s="31"/>
    </row>
    <row r="933321" spans="47:47">
      <c r="AU933321" s="31"/>
    </row>
    <row r="933353" spans="47:47">
      <c r="AU933353" s="31"/>
    </row>
    <row r="933385" spans="47:47">
      <c r="AU933385" s="31"/>
    </row>
    <row r="933417" spans="47:47">
      <c r="AU933417" s="31"/>
    </row>
    <row r="933449" spans="47:47">
      <c r="AU933449" s="31"/>
    </row>
    <row r="933481" spans="47:47">
      <c r="AU933481" s="31"/>
    </row>
    <row r="933513" spans="47:47">
      <c r="AU933513" s="31"/>
    </row>
    <row r="933545" spans="47:47">
      <c r="AU933545" s="31"/>
    </row>
    <row r="933577" spans="47:47">
      <c r="AU933577" s="31"/>
    </row>
    <row r="933609" spans="47:47">
      <c r="AU933609" s="31"/>
    </row>
    <row r="933641" spans="47:47">
      <c r="AU933641" s="31"/>
    </row>
    <row r="933673" spans="47:47">
      <c r="AU933673" s="31"/>
    </row>
    <row r="933705" spans="47:47">
      <c r="AU933705" s="31"/>
    </row>
    <row r="933737" spans="47:47">
      <c r="AU933737" s="31"/>
    </row>
    <row r="933769" spans="47:47">
      <c r="AU933769" s="31"/>
    </row>
    <row r="933801" spans="47:47">
      <c r="AU933801" s="31"/>
    </row>
    <row r="933833" spans="47:47">
      <c r="AU933833" s="31"/>
    </row>
    <row r="933865" spans="47:47">
      <c r="AU933865" s="31"/>
    </row>
    <row r="933897" spans="47:47">
      <c r="AU933897" s="31"/>
    </row>
    <row r="933929" spans="47:47">
      <c r="AU933929" s="31"/>
    </row>
    <row r="933961" spans="47:47">
      <c r="AU933961" s="31"/>
    </row>
    <row r="933993" spans="47:47">
      <c r="AU933993" s="31"/>
    </row>
    <row r="934025" spans="47:47">
      <c r="AU934025" s="31"/>
    </row>
    <row r="934057" spans="47:47">
      <c r="AU934057" s="31"/>
    </row>
    <row r="934089" spans="47:47">
      <c r="AU934089" s="31"/>
    </row>
    <row r="934121" spans="47:47">
      <c r="AU934121" s="31"/>
    </row>
    <row r="934153" spans="47:47">
      <c r="AU934153" s="31"/>
    </row>
    <row r="934185" spans="47:47">
      <c r="AU934185" s="31"/>
    </row>
    <row r="934217" spans="47:47">
      <c r="AU934217" s="31"/>
    </row>
    <row r="934249" spans="47:47">
      <c r="AU934249" s="31"/>
    </row>
    <row r="934281" spans="47:47">
      <c r="AU934281" s="31"/>
    </row>
    <row r="934313" spans="47:47">
      <c r="AU934313" s="31"/>
    </row>
    <row r="934345" spans="47:47">
      <c r="AU934345" s="31"/>
    </row>
    <row r="934377" spans="47:47">
      <c r="AU934377" s="31"/>
    </row>
    <row r="934409" spans="47:47">
      <c r="AU934409" s="31"/>
    </row>
    <row r="934441" spans="47:47">
      <c r="AU934441" s="31"/>
    </row>
    <row r="934473" spans="47:47">
      <c r="AU934473" s="31"/>
    </row>
    <row r="934505" spans="47:47">
      <c r="AU934505" s="31"/>
    </row>
    <row r="934537" spans="47:47">
      <c r="AU934537" s="31"/>
    </row>
    <row r="934569" spans="47:47">
      <c r="AU934569" s="31"/>
    </row>
    <row r="934601" spans="47:47">
      <c r="AU934601" s="31"/>
    </row>
    <row r="934633" spans="47:47">
      <c r="AU934633" s="31"/>
    </row>
    <row r="934665" spans="47:47">
      <c r="AU934665" s="31"/>
    </row>
    <row r="934697" spans="47:47">
      <c r="AU934697" s="31"/>
    </row>
    <row r="934729" spans="47:47">
      <c r="AU934729" s="31"/>
    </row>
    <row r="934761" spans="47:47">
      <c r="AU934761" s="31"/>
    </row>
    <row r="934793" spans="47:47">
      <c r="AU934793" s="31"/>
    </row>
    <row r="934825" spans="47:47">
      <c r="AU934825" s="31"/>
    </row>
    <row r="934857" spans="47:47">
      <c r="AU934857" s="31"/>
    </row>
    <row r="934889" spans="47:47">
      <c r="AU934889" s="31"/>
    </row>
    <row r="934921" spans="47:47">
      <c r="AU934921" s="31"/>
    </row>
    <row r="934953" spans="47:47">
      <c r="AU934953" s="31"/>
    </row>
    <row r="934985" spans="47:47">
      <c r="AU934985" s="31"/>
    </row>
    <row r="935017" spans="47:47">
      <c r="AU935017" s="31"/>
    </row>
    <row r="935049" spans="47:47">
      <c r="AU935049" s="31"/>
    </row>
    <row r="935081" spans="47:47">
      <c r="AU935081" s="31"/>
    </row>
    <row r="935113" spans="47:47">
      <c r="AU935113" s="31"/>
    </row>
    <row r="935145" spans="47:47">
      <c r="AU935145" s="31"/>
    </row>
    <row r="935177" spans="47:47">
      <c r="AU935177" s="31"/>
    </row>
    <row r="935209" spans="47:47">
      <c r="AU935209" s="31"/>
    </row>
    <row r="935241" spans="47:47">
      <c r="AU935241" s="31"/>
    </row>
    <row r="935273" spans="47:47">
      <c r="AU935273" s="31"/>
    </row>
    <row r="935305" spans="47:47">
      <c r="AU935305" s="31"/>
    </row>
    <row r="935337" spans="47:47">
      <c r="AU935337" s="31"/>
    </row>
    <row r="935369" spans="47:47">
      <c r="AU935369" s="31"/>
    </row>
    <row r="935401" spans="47:47">
      <c r="AU935401" s="31"/>
    </row>
    <row r="935433" spans="47:47">
      <c r="AU935433" s="31"/>
    </row>
    <row r="935465" spans="47:47">
      <c r="AU935465" s="31"/>
    </row>
    <row r="935497" spans="47:47">
      <c r="AU935497" s="31"/>
    </row>
    <row r="935529" spans="47:47">
      <c r="AU935529" s="31"/>
    </row>
    <row r="935561" spans="47:47">
      <c r="AU935561" s="31"/>
    </row>
    <row r="935593" spans="47:47">
      <c r="AU935593" s="31"/>
    </row>
    <row r="935625" spans="47:47">
      <c r="AU935625" s="31"/>
    </row>
    <row r="935657" spans="47:47">
      <c r="AU935657" s="31"/>
    </row>
    <row r="935689" spans="47:47">
      <c r="AU935689" s="31"/>
    </row>
    <row r="935721" spans="47:47">
      <c r="AU935721" s="31"/>
    </row>
    <row r="935753" spans="47:47">
      <c r="AU935753" s="31"/>
    </row>
    <row r="935785" spans="47:47">
      <c r="AU935785" s="31"/>
    </row>
    <row r="935817" spans="47:47">
      <c r="AU935817" s="31"/>
    </row>
    <row r="935849" spans="47:47">
      <c r="AU935849" s="31"/>
    </row>
    <row r="935881" spans="47:47">
      <c r="AU935881" s="31"/>
    </row>
    <row r="935913" spans="47:47">
      <c r="AU935913" s="31"/>
    </row>
    <row r="935945" spans="47:47">
      <c r="AU935945" s="31"/>
    </row>
    <row r="935977" spans="47:47">
      <c r="AU935977" s="31"/>
    </row>
    <row r="936009" spans="47:47">
      <c r="AU936009" s="31"/>
    </row>
    <row r="936041" spans="47:47">
      <c r="AU936041" s="31"/>
    </row>
    <row r="936073" spans="47:47">
      <c r="AU936073" s="31"/>
    </row>
    <row r="936105" spans="47:47">
      <c r="AU936105" s="31"/>
    </row>
    <row r="936137" spans="47:47">
      <c r="AU936137" s="31"/>
    </row>
    <row r="936169" spans="47:47">
      <c r="AU936169" s="31"/>
    </row>
    <row r="936201" spans="47:47">
      <c r="AU936201" s="31"/>
    </row>
    <row r="936233" spans="47:47">
      <c r="AU936233" s="31"/>
    </row>
    <row r="936265" spans="47:47">
      <c r="AU936265" s="31"/>
    </row>
    <row r="936297" spans="47:47">
      <c r="AU936297" s="31"/>
    </row>
    <row r="936329" spans="47:47">
      <c r="AU936329" s="31"/>
    </row>
    <row r="936361" spans="47:47">
      <c r="AU936361" s="31"/>
    </row>
    <row r="936393" spans="47:47">
      <c r="AU936393" s="31"/>
    </row>
    <row r="936425" spans="47:47">
      <c r="AU936425" s="31"/>
    </row>
    <row r="936457" spans="47:47">
      <c r="AU936457" s="31"/>
    </row>
    <row r="936489" spans="47:47">
      <c r="AU936489" s="31"/>
    </row>
    <row r="936521" spans="47:47">
      <c r="AU936521" s="31"/>
    </row>
    <row r="936553" spans="47:47">
      <c r="AU936553" s="31"/>
    </row>
    <row r="936585" spans="47:47">
      <c r="AU936585" s="31"/>
    </row>
    <row r="936617" spans="47:47">
      <c r="AU936617" s="31"/>
    </row>
    <row r="936649" spans="47:47">
      <c r="AU936649" s="31"/>
    </row>
    <row r="936681" spans="47:47">
      <c r="AU936681" s="31"/>
    </row>
    <row r="936713" spans="47:47">
      <c r="AU936713" s="31"/>
    </row>
    <row r="936745" spans="47:47">
      <c r="AU936745" s="31"/>
    </row>
    <row r="936777" spans="47:47">
      <c r="AU936777" s="31"/>
    </row>
    <row r="936809" spans="47:47">
      <c r="AU936809" s="31"/>
    </row>
    <row r="936841" spans="47:47">
      <c r="AU936841" s="31"/>
    </row>
    <row r="936873" spans="47:47">
      <c r="AU936873" s="31"/>
    </row>
    <row r="936905" spans="47:47">
      <c r="AU936905" s="31"/>
    </row>
    <row r="936937" spans="47:47">
      <c r="AU936937" s="31"/>
    </row>
    <row r="936969" spans="47:47">
      <c r="AU936969" s="31"/>
    </row>
    <row r="937001" spans="47:47">
      <c r="AU937001" s="31"/>
    </row>
    <row r="937033" spans="47:47">
      <c r="AU937033" s="31"/>
    </row>
    <row r="937065" spans="47:47">
      <c r="AU937065" s="31"/>
    </row>
    <row r="937097" spans="47:47">
      <c r="AU937097" s="31"/>
    </row>
    <row r="937129" spans="47:47">
      <c r="AU937129" s="31"/>
    </row>
    <row r="937161" spans="47:47">
      <c r="AU937161" s="31"/>
    </row>
    <row r="937193" spans="47:47">
      <c r="AU937193" s="31"/>
    </row>
    <row r="937225" spans="47:47">
      <c r="AU937225" s="31"/>
    </row>
    <row r="937257" spans="47:47">
      <c r="AU937257" s="31"/>
    </row>
    <row r="937289" spans="47:47">
      <c r="AU937289" s="31"/>
    </row>
    <row r="937321" spans="47:47">
      <c r="AU937321" s="31"/>
    </row>
    <row r="937353" spans="47:47">
      <c r="AU937353" s="31"/>
    </row>
    <row r="937385" spans="47:47">
      <c r="AU937385" s="31"/>
    </row>
    <row r="937417" spans="47:47">
      <c r="AU937417" s="31"/>
    </row>
    <row r="937449" spans="47:47">
      <c r="AU937449" s="31"/>
    </row>
    <row r="937481" spans="47:47">
      <c r="AU937481" s="31"/>
    </row>
    <row r="937513" spans="47:47">
      <c r="AU937513" s="31"/>
    </row>
    <row r="937545" spans="47:47">
      <c r="AU937545" s="31"/>
    </row>
    <row r="937577" spans="47:47">
      <c r="AU937577" s="31"/>
    </row>
    <row r="937609" spans="47:47">
      <c r="AU937609" s="31"/>
    </row>
    <row r="937641" spans="47:47">
      <c r="AU937641" s="31"/>
    </row>
    <row r="937673" spans="47:47">
      <c r="AU937673" s="31"/>
    </row>
    <row r="937705" spans="47:47">
      <c r="AU937705" s="31"/>
    </row>
    <row r="937737" spans="47:47">
      <c r="AU937737" s="31"/>
    </row>
    <row r="937769" spans="47:47">
      <c r="AU937769" s="31"/>
    </row>
    <row r="937801" spans="47:47">
      <c r="AU937801" s="31"/>
    </row>
    <row r="937833" spans="47:47">
      <c r="AU937833" s="31"/>
    </row>
    <row r="937865" spans="47:47">
      <c r="AU937865" s="31"/>
    </row>
    <row r="937897" spans="47:47">
      <c r="AU937897" s="31"/>
    </row>
    <row r="937929" spans="47:47">
      <c r="AU937929" s="31"/>
    </row>
    <row r="937961" spans="47:47">
      <c r="AU937961" s="31"/>
    </row>
    <row r="937993" spans="47:47">
      <c r="AU937993" s="31"/>
    </row>
    <row r="938025" spans="47:47">
      <c r="AU938025" s="31"/>
    </row>
    <row r="938057" spans="47:47">
      <c r="AU938057" s="31"/>
    </row>
    <row r="938089" spans="47:47">
      <c r="AU938089" s="31"/>
    </row>
    <row r="938121" spans="47:47">
      <c r="AU938121" s="31"/>
    </row>
    <row r="938153" spans="47:47">
      <c r="AU938153" s="31"/>
    </row>
    <row r="938185" spans="47:47">
      <c r="AU938185" s="31"/>
    </row>
    <row r="938217" spans="47:47">
      <c r="AU938217" s="31"/>
    </row>
    <row r="938249" spans="47:47">
      <c r="AU938249" s="31"/>
    </row>
    <row r="938281" spans="47:47">
      <c r="AU938281" s="31"/>
    </row>
    <row r="938313" spans="47:47">
      <c r="AU938313" s="31"/>
    </row>
    <row r="938345" spans="47:47">
      <c r="AU938345" s="31"/>
    </row>
    <row r="938377" spans="47:47">
      <c r="AU938377" s="31"/>
    </row>
    <row r="938409" spans="47:47">
      <c r="AU938409" s="31"/>
    </row>
    <row r="938441" spans="47:47">
      <c r="AU938441" s="31"/>
    </row>
    <row r="938473" spans="47:47">
      <c r="AU938473" s="31"/>
    </row>
    <row r="938505" spans="47:47">
      <c r="AU938505" s="31"/>
    </row>
    <row r="938537" spans="47:47">
      <c r="AU938537" s="31"/>
    </row>
    <row r="938569" spans="47:47">
      <c r="AU938569" s="31"/>
    </row>
    <row r="938601" spans="47:47">
      <c r="AU938601" s="31"/>
    </row>
    <row r="938633" spans="47:47">
      <c r="AU938633" s="31"/>
    </row>
    <row r="938665" spans="47:47">
      <c r="AU938665" s="31"/>
    </row>
    <row r="938697" spans="47:47">
      <c r="AU938697" s="31"/>
    </row>
    <row r="938729" spans="47:47">
      <c r="AU938729" s="31"/>
    </row>
    <row r="938761" spans="47:47">
      <c r="AU938761" s="31"/>
    </row>
    <row r="938793" spans="47:47">
      <c r="AU938793" s="31"/>
    </row>
    <row r="938825" spans="47:47">
      <c r="AU938825" s="31"/>
    </row>
    <row r="938857" spans="47:47">
      <c r="AU938857" s="31"/>
    </row>
    <row r="938889" spans="47:47">
      <c r="AU938889" s="31"/>
    </row>
    <row r="938921" spans="47:47">
      <c r="AU938921" s="31"/>
    </row>
    <row r="938953" spans="47:47">
      <c r="AU938953" s="31"/>
    </row>
    <row r="938985" spans="47:47">
      <c r="AU938985" s="31"/>
    </row>
    <row r="939017" spans="47:47">
      <c r="AU939017" s="31"/>
    </row>
    <row r="939049" spans="47:47">
      <c r="AU939049" s="31"/>
    </row>
    <row r="939081" spans="47:47">
      <c r="AU939081" s="31"/>
    </row>
    <row r="939113" spans="47:47">
      <c r="AU939113" s="31"/>
    </row>
    <row r="939145" spans="47:47">
      <c r="AU939145" s="31"/>
    </row>
    <row r="939177" spans="47:47">
      <c r="AU939177" s="31"/>
    </row>
    <row r="939209" spans="47:47">
      <c r="AU939209" s="31"/>
    </row>
    <row r="939241" spans="47:47">
      <c r="AU939241" s="31"/>
    </row>
    <row r="939273" spans="47:47">
      <c r="AU939273" s="31"/>
    </row>
    <row r="939305" spans="47:47">
      <c r="AU939305" s="31"/>
    </row>
    <row r="939337" spans="47:47">
      <c r="AU939337" s="31"/>
    </row>
    <row r="939369" spans="47:47">
      <c r="AU939369" s="31"/>
    </row>
    <row r="939401" spans="47:47">
      <c r="AU939401" s="31"/>
    </row>
    <row r="939433" spans="47:47">
      <c r="AU939433" s="31"/>
    </row>
    <row r="939465" spans="47:47">
      <c r="AU939465" s="31"/>
    </row>
    <row r="939497" spans="47:47">
      <c r="AU939497" s="31"/>
    </row>
    <row r="939529" spans="47:47">
      <c r="AU939529" s="31"/>
    </row>
    <row r="939561" spans="47:47">
      <c r="AU939561" s="31"/>
    </row>
    <row r="939593" spans="47:47">
      <c r="AU939593" s="31"/>
    </row>
    <row r="939625" spans="47:47">
      <c r="AU939625" s="31"/>
    </row>
    <row r="939657" spans="47:47">
      <c r="AU939657" s="31"/>
    </row>
    <row r="939689" spans="47:47">
      <c r="AU939689" s="31"/>
    </row>
    <row r="939721" spans="47:47">
      <c r="AU939721" s="31"/>
    </row>
    <row r="939753" spans="47:47">
      <c r="AU939753" s="31"/>
    </row>
    <row r="939785" spans="47:47">
      <c r="AU939785" s="31"/>
    </row>
    <row r="939817" spans="47:47">
      <c r="AU939817" s="31"/>
    </row>
    <row r="939849" spans="47:47">
      <c r="AU939849" s="31"/>
    </row>
    <row r="939881" spans="47:47">
      <c r="AU939881" s="31"/>
    </row>
    <row r="939913" spans="47:47">
      <c r="AU939913" s="31"/>
    </row>
    <row r="939945" spans="47:47">
      <c r="AU939945" s="31"/>
    </row>
    <row r="939977" spans="47:47">
      <c r="AU939977" s="31"/>
    </row>
    <row r="940009" spans="47:47">
      <c r="AU940009" s="31"/>
    </row>
    <row r="940041" spans="47:47">
      <c r="AU940041" s="31"/>
    </row>
    <row r="940073" spans="47:47">
      <c r="AU940073" s="31"/>
    </row>
    <row r="940105" spans="47:47">
      <c r="AU940105" s="31"/>
    </row>
    <row r="940137" spans="47:47">
      <c r="AU940137" s="31"/>
    </row>
    <row r="940169" spans="47:47">
      <c r="AU940169" s="31"/>
    </row>
    <row r="940201" spans="47:47">
      <c r="AU940201" s="31"/>
    </row>
    <row r="940233" spans="47:47">
      <c r="AU940233" s="31"/>
    </row>
    <row r="940265" spans="47:47">
      <c r="AU940265" s="31"/>
    </row>
    <row r="940297" spans="47:47">
      <c r="AU940297" s="31"/>
    </row>
    <row r="940329" spans="47:47">
      <c r="AU940329" s="31"/>
    </row>
    <row r="940361" spans="47:47">
      <c r="AU940361" s="31"/>
    </row>
    <row r="940393" spans="47:47">
      <c r="AU940393" s="31"/>
    </row>
    <row r="940425" spans="47:47">
      <c r="AU940425" s="31"/>
    </row>
    <row r="940457" spans="47:47">
      <c r="AU940457" s="31"/>
    </row>
    <row r="940489" spans="47:47">
      <c r="AU940489" s="31"/>
    </row>
    <row r="940521" spans="47:47">
      <c r="AU940521" s="31"/>
    </row>
    <row r="940553" spans="47:47">
      <c r="AU940553" s="31"/>
    </row>
    <row r="940585" spans="47:47">
      <c r="AU940585" s="31"/>
    </row>
    <row r="940617" spans="47:47">
      <c r="AU940617" s="31"/>
    </row>
    <row r="940649" spans="47:47">
      <c r="AU940649" s="31"/>
    </row>
    <row r="940681" spans="47:47">
      <c r="AU940681" s="31"/>
    </row>
    <row r="940713" spans="47:47">
      <c r="AU940713" s="31"/>
    </row>
    <row r="940745" spans="47:47">
      <c r="AU940745" s="31"/>
    </row>
    <row r="940777" spans="47:47">
      <c r="AU940777" s="31"/>
    </row>
    <row r="940809" spans="47:47">
      <c r="AU940809" s="31"/>
    </row>
    <row r="940841" spans="47:47">
      <c r="AU940841" s="31"/>
    </row>
    <row r="940873" spans="47:47">
      <c r="AU940873" s="31"/>
    </row>
    <row r="940905" spans="47:47">
      <c r="AU940905" s="31"/>
    </row>
    <row r="940937" spans="47:47">
      <c r="AU940937" s="31"/>
    </row>
    <row r="940969" spans="47:47">
      <c r="AU940969" s="31"/>
    </row>
    <row r="941001" spans="47:47">
      <c r="AU941001" s="31"/>
    </row>
    <row r="941033" spans="47:47">
      <c r="AU941033" s="31"/>
    </row>
    <row r="941065" spans="47:47">
      <c r="AU941065" s="31"/>
    </row>
    <row r="941097" spans="47:47">
      <c r="AU941097" s="31"/>
    </row>
    <row r="941129" spans="47:47">
      <c r="AU941129" s="31"/>
    </row>
    <row r="941161" spans="47:47">
      <c r="AU941161" s="31"/>
    </row>
    <row r="941193" spans="47:47">
      <c r="AU941193" s="31"/>
    </row>
    <row r="941225" spans="47:47">
      <c r="AU941225" s="31"/>
    </row>
    <row r="941257" spans="47:47">
      <c r="AU941257" s="31"/>
    </row>
    <row r="941289" spans="47:47">
      <c r="AU941289" s="31"/>
    </row>
    <row r="941321" spans="47:47">
      <c r="AU941321" s="31"/>
    </row>
    <row r="941353" spans="47:47">
      <c r="AU941353" s="31"/>
    </row>
    <row r="941385" spans="47:47">
      <c r="AU941385" s="31"/>
    </row>
    <row r="941417" spans="47:47">
      <c r="AU941417" s="31"/>
    </row>
    <row r="941449" spans="47:47">
      <c r="AU941449" s="31"/>
    </row>
    <row r="941481" spans="47:47">
      <c r="AU941481" s="31"/>
    </row>
    <row r="941513" spans="47:47">
      <c r="AU941513" s="31"/>
    </row>
    <row r="941545" spans="47:47">
      <c r="AU941545" s="31"/>
    </row>
    <row r="941577" spans="47:47">
      <c r="AU941577" s="31"/>
    </row>
    <row r="941609" spans="47:47">
      <c r="AU941609" s="31"/>
    </row>
    <row r="941641" spans="47:47">
      <c r="AU941641" s="31"/>
    </row>
    <row r="941673" spans="47:47">
      <c r="AU941673" s="31"/>
    </row>
    <row r="941705" spans="47:47">
      <c r="AU941705" s="31"/>
    </row>
    <row r="941737" spans="47:47">
      <c r="AU941737" s="31"/>
    </row>
    <row r="941769" spans="47:47">
      <c r="AU941769" s="31"/>
    </row>
    <row r="941801" spans="47:47">
      <c r="AU941801" s="31"/>
    </row>
    <row r="941833" spans="47:47">
      <c r="AU941833" s="31"/>
    </row>
    <row r="941865" spans="47:47">
      <c r="AU941865" s="31"/>
    </row>
    <row r="941897" spans="47:47">
      <c r="AU941897" s="31"/>
    </row>
    <row r="941929" spans="47:47">
      <c r="AU941929" s="31"/>
    </row>
    <row r="941961" spans="47:47">
      <c r="AU941961" s="31"/>
    </row>
    <row r="941993" spans="47:47">
      <c r="AU941993" s="31"/>
    </row>
    <row r="942025" spans="47:47">
      <c r="AU942025" s="31"/>
    </row>
    <row r="942057" spans="47:47">
      <c r="AU942057" s="31"/>
    </row>
    <row r="942089" spans="47:47">
      <c r="AU942089" s="31"/>
    </row>
    <row r="942121" spans="47:47">
      <c r="AU942121" s="31"/>
    </row>
    <row r="942153" spans="47:47">
      <c r="AU942153" s="31"/>
    </row>
    <row r="942185" spans="47:47">
      <c r="AU942185" s="31"/>
    </row>
    <row r="942217" spans="47:47">
      <c r="AU942217" s="31"/>
    </row>
    <row r="942249" spans="47:47">
      <c r="AU942249" s="31"/>
    </row>
    <row r="942281" spans="47:47">
      <c r="AU942281" s="31"/>
    </row>
    <row r="942313" spans="47:47">
      <c r="AU942313" s="31"/>
    </row>
    <row r="942345" spans="47:47">
      <c r="AU942345" s="31"/>
    </row>
    <row r="942377" spans="47:47">
      <c r="AU942377" s="31"/>
    </row>
    <row r="942409" spans="47:47">
      <c r="AU942409" s="31"/>
    </row>
    <row r="942441" spans="47:47">
      <c r="AU942441" s="31"/>
    </row>
    <row r="942473" spans="47:47">
      <c r="AU942473" s="31"/>
    </row>
    <row r="942505" spans="47:47">
      <c r="AU942505" s="31"/>
    </row>
    <row r="942537" spans="47:47">
      <c r="AU942537" s="31"/>
    </row>
    <row r="942569" spans="47:47">
      <c r="AU942569" s="31"/>
    </row>
    <row r="942601" spans="47:47">
      <c r="AU942601" s="31"/>
    </row>
    <row r="942633" spans="47:47">
      <c r="AU942633" s="31"/>
    </row>
    <row r="942665" spans="47:47">
      <c r="AU942665" s="31"/>
    </row>
    <row r="942697" spans="47:47">
      <c r="AU942697" s="31"/>
    </row>
    <row r="942729" spans="47:47">
      <c r="AU942729" s="31"/>
    </row>
    <row r="942761" spans="47:47">
      <c r="AU942761" s="31"/>
    </row>
    <row r="942793" spans="47:47">
      <c r="AU942793" s="31"/>
    </row>
    <row r="942825" spans="47:47">
      <c r="AU942825" s="31"/>
    </row>
    <row r="942857" spans="47:47">
      <c r="AU942857" s="31"/>
    </row>
    <row r="942889" spans="47:47">
      <c r="AU942889" s="31"/>
    </row>
    <row r="942921" spans="47:47">
      <c r="AU942921" s="31"/>
    </row>
    <row r="942953" spans="47:47">
      <c r="AU942953" s="31"/>
    </row>
    <row r="942985" spans="47:47">
      <c r="AU942985" s="31"/>
    </row>
    <row r="943017" spans="47:47">
      <c r="AU943017" s="31"/>
    </row>
    <row r="943049" spans="47:47">
      <c r="AU943049" s="31"/>
    </row>
    <row r="943081" spans="47:47">
      <c r="AU943081" s="31"/>
    </row>
    <row r="943113" spans="47:47">
      <c r="AU943113" s="31"/>
    </row>
    <row r="943145" spans="47:47">
      <c r="AU943145" s="31"/>
    </row>
    <row r="943177" spans="47:47">
      <c r="AU943177" s="31"/>
    </row>
    <row r="943209" spans="47:47">
      <c r="AU943209" s="31"/>
    </row>
    <row r="943241" spans="47:47">
      <c r="AU943241" s="31"/>
    </row>
    <row r="943273" spans="47:47">
      <c r="AU943273" s="31"/>
    </row>
    <row r="943305" spans="47:47">
      <c r="AU943305" s="31"/>
    </row>
    <row r="943337" spans="47:47">
      <c r="AU943337" s="31"/>
    </row>
    <row r="943369" spans="47:47">
      <c r="AU943369" s="31"/>
    </row>
    <row r="943401" spans="47:47">
      <c r="AU943401" s="31"/>
    </row>
    <row r="943433" spans="47:47">
      <c r="AU943433" s="31"/>
    </row>
    <row r="943465" spans="47:47">
      <c r="AU943465" s="31"/>
    </row>
    <row r="943497" spans="47:47">
      <c r="AU943497" s="31"/>
    </row>
    <row r="943529" spans="47:47">
      <c r="AU943529" s="31"/>
    </row>
    <row r="943561" spans="47:47">
      <c r="AU943561" s="31"/>
    </row>
    <row r="943593" spans="47:47">
      <c r="AU943593" s="31"/>
    </row>
    <row r="943625" spans="47:47">
      <c r="AU943625" s="31"/>
    </row>
    <row r="943657" spans="47:47">
      <c r="AU943657" s="31"/>
    </row>
    <row r="943689" spans="47:47">
      <c r="AU943689" s="31"/>
    </row>
    <row r="943721" spans="47:47">
      <c r="AU943721" s="31"/>
    </row>
    <row r="943753" spans="47:47">
      <c r="AU943753" s="31"/>
    </row>
    <row r="943785" spans="47:47">
      <c r="AU943785" s="31"/>
    </row>
    <row r="943817" spans="47:47">
      <c r="AU943817" s="31"/>
    </row>
    <row r="943849" spans="47:47">
      <c r="AU943849" s="31"/>
    </row>
    <row r="943881" spans="47:47">
      <c r="AU943881" s="31"/>
    </row>
    <row r="943913" spans="47:47">
      <c r="AU943913" s="31"/>
    </row>
    <row r="943945" spans="47:47">
      <c r="AU943945" s="31"/>
    </row>
    <row r="943977" spans="47:47">
      <c r="AU943977" s="31"/>
    </row>
    <row r="944009" spans="47:47">
      <c r="AU944009" s="31"/>
    </row>
    <row r="944041" spans="47:47">
      <c r="AU944041" s="31"/>
    </row>
    <row r="944073" spans="47:47">
      <c r="AU944073" s="31"/>
    </row>
    <row r="944105" spans="47:47">
      <c r="AU944105" s="31"/>
    </row>
    <row r="944137" spans="47:47">
      <c r="AU944137" s="31"/>
    </row>
    <row r="944169" spans="47:47">
      <c r="AU944169" s="31"/>
    </row>
    <row r="944201" spans="47:47">
      <c r="AU944201" s="31"/>
    </row>
    <row r="944233" spans="47:47">
      <c r="AU944233" s="31"/>
    </row>
    <row r="944265" spans="47:47">
      <c r="AU944265" s="31"/>
    </row>
    <row r="944297" spans="47:47">
      <c r="AU944297" s="31"/>
    </row>
    <row r="944329" spans="47:47">
      <c r="AU944329" s="31"/>
    </row>
    <row r="944361" spans="47:47">
      <c r="AU944361" s="31"/>
    </row>
    <row r="944393" spans="47:47">
      <c r="AU944393" s="31"/>
    </row>
    <row r="944425" spans="47:47">
      <c r="AU944425" s="31"/>
    </row>
    <row r="944457" spans="47:47">
      <c r="AU944457" s="31"/>
    </row>
    <row r="944489" spans="47:47">
      <c r="AU944489" s="31"/>
    </row>
    <row r="944521" spans="47:47">
      <c r="AU944521" s="31"/>
    </row>
    <row r="944553" spans="47:47">
      <c r="AU944553" s="31"/>
    </row>
    <row r="944585" spans="47:47">
      <c r="AU944585" s="31"/>
    </row>
    <row r="944617" spans="47:47">
      <c r="AU944617" s="31"/>
    </row>
    <row r="944649" spans="47:47">
      <c r="AU944649" s="31"/>
    </row>
    <row r="944681" spans="47:47">
      <c r="AU944681" s="31"/>
    </row>
    <row r="944713" spans="47:47">
      <c r="AU944713" s="31"/>
    </row>
    <row r="944745" spans="47:47">
      <c r="AU944745" s="31"/>
    </row>
    <row r="944777" spans="47:47">
      <c r="AU944777" s="31"/>
    </row>
    <row r="944809" spans="47:47">
      <c r="AU944809" s="31"/>
    </row>
    <row r="944841" spans="47:47">
      <c r="AU944841" s="31"/>
    </row>
    <row r="944873" spans="47:47">
      <c r="AU944873" s="31"/>
    </row>
    <row r="944905" spans="47:47">
      <c r="AU944905" s="31"/>
    </row>
    <row r="944937" spans="47:47">
      <c r="AU944937" s="31"/>
    </row>
    <row r="944969" spans="47:47">
      <c r="AU944969" s="31"/>
    </row>
    <row r="945001" spans="47:47">
      <c r="AU945001" s="31"/>
    </row>
    <row r="945033" spans="47:47">
      <c r="AU945033" s="31"/>
    </row>
    <row r="945065" spans="47:47">
      <c r="AU945065" s="31"/>
    </row>
    <row r="945097" spans="47:47">
      <c r="AU945097" s="31"/>
    </row>
    <row r="945129" spans="47:47">
      <c r="AU945129" s="31"/>
    </row>
    <row r="945161" spans="47:47">
      <c r="AU945161" s="31"/>
    </row>
    <row r="945193" spans="47:47">
      <c r="AU945193" s="31"/>
    </row>
    <row r="945225" spans="47:47">
      <c r="AU945225" s="31"/>
    </row>
    <row r="945257" spans="47:47">
      <c r="AU945257" s="31"/>
    </row>
    <row r="945289" spans="47:47">
      <c r="AU945289" s="31"/>
    </row>
    <row r="945321" spans="47:47">
      <c r="AU945321" s="31"/>
    </row>
    <row r="945353" spans="47:47">
      <c r="AU945353" s="31"/>
    </row>
    <row r="945385" spans="47:47">
      <c r="AU945385" s="31"/>
    </row>
    <row r="945417" spans="47:47">
      <c r="AU945417" s="31"/>
    </row>
    <row r="945449" spans="47:47">
      <c r="AU945449" s="31"/>
    </row>
    <row r="945481" spans="47:47">
      <c r="AU945481" s="31"/>
    </row>
    <row r="945513" spans="47:47">
      <c r="AU945513" s="31"/>
    </row>
    <row r="945545" spans="47:47">
      <c r="AU945545" s="31"/>
    </row>
    <row r="945577" spans="47:47">
      <c r="AU945577" s="31"/>
    </row>
    <row r="945609" spans="47:47">
      <c r="AU945609" s="31"/>
    </row>
    <row r="945641" spans="47:47">
      <c r="AU945641" s="31"/>
    </row>
    <row r="945673" spans="47:47">
      <c r="AU945673" s="31"/>
    </row>
    <row r="945705" spans="47:47">
      <c r="AU945705" s="31"/>
    </row>
    <row r="945737" spans="47:47">
      <c r="AU945737" s="31"/>
    </row>
    <row r="945769" spans="47:47">
      <c r="AU945769" s="31"/>
    </row>
    <row r="945801" spans="47:47">
      <c r="AU945801" s="31"/>
    </row>
    <row r="945833" spans="47:47">
      <c r="AU945833" s="31"/>
    </row>
    <row r="945865" spans="47:47">
      <c r="AU945865" s="31"/>
    </row>
    <row r="945897" spans="47:47">
      <c r="AU945897" s="31"/>
    </row>
    <row r="945929" spans="47:47">
      <c r="AU945929" s="31"/>
    </row>
    <row r="945961" spans="47:47">
      <c r="AU945961" s="31"/>
    </row>
    <row r="945993" spans="47:47">
      <c r="AU945993" s="31"/>
    </row>
    <row r="946025" spans="47:47">
      <c r="AU946025" s="31"/>
    </row>
    <row r="946057" spans="47:47">
      <c r="AU946057" s="31"/>
    </row>
    <row r="946089" spans="47:47">
      <c r="AU946089" s="31"/>
    </row>
    <row r="946121" spans="47:47">
      <c r="AU946121" s="31"/>
    </row>
    <row r="946153" spans="47:47">
      <c r="AU946153" s="31"/>
    </row>
    <row r="946185" spans="47:47">
      <c r="AU946185" s="31"/>
    </row>
    <row r="946217" spans="47:47">
      <c r="AU946217" s="31"/>
    </row>
    <row r="946249" spans="47:47">
      <c r="AU946249" s="31"/>
    </row>
    <row r="946281" spans="47:47">
      <c r="AU946281" s="31"/>
    </row>
    <row r="946313" spans="47:47">
      <c r="AU946313" s="31"/>
    </row>
    <row r="946345" spans="47:47">
      <c r="AU946345" s="31"/>
    </row>
    <row r="946377" spans="47:47">
      <c r="AU946377" s="31"/>
    </row>
    <row r="946409" spans="47:47">
      <c r="AU946409" s="31"/>
    </row>
    <row r="946441" spans="47:47">
      <c r="AU946441" s="31"/>
    </row>
    <row r="946473" spans="47:47">
      <c r="AU946473" s="31"/>
    </row>
    <row r="946505" spans="47:47">
      <c r="AU946505" s="31"/>
    </row>
    <row r="946537" spans="47:47">
      <c r="AU946537" s="31"/>
    </row>
    <row r="946569" spans="47:47">
      <c r="AU946569" s="31"/>
    </row>
    <row r="946601" spans="47:47">
      <c r="AU946601" s="31"/>
    </row>
    <row r="946633" spans="47:47">
      <c r="AU946633" s="31"/>
    </row>
    <row r="946665" spans="47:47">
      <c r="AU946665" s="31"/>
    </row>
    <row r="946697" spans="47:47">
      <c r="AU946697" s="31"/>
    </row>
    <row r="946729" spans="47:47">
      <c r="AU946729" s="31"/>
    </row>
    <row r="946761" spans="47:47">
      <c r="AU946761" s="31"/>
    </row>
    <row r="946793" spans="47:47">
      <c r="AU946793" s="31"/>
    </row>
    <row r="946825" spans="47:47">
      <c r="AU946825" s="31"/>
    </row>
    <row r="946857" spans="47:47">
      <c r="AU946857" s="31"/>
    </row>
    <row r="946889" spans="47:47">
      <c r="AU946889" s="31"/>
    </row>
    <row r="946921" spans="47:47">
      <c r="AU946921" s="31"/>
    </row>
    <row r="946953" spans="47:47">
      <c r="AU946953" s="31"/>
    </row>
    <row r="946985" spans="47:47">
      <c r="AU946985" s="31"/>
    </row>
    <row r="947017" spans="47:47">
      <c r="AU947017" s="31"/>
    </row>
    <row r="947049" spans="47:47">
      <c r="AU947049" s="31"/>
    </row>
    <row r="947081" spans="47:47">
      <c r="AU947081" s="31"/>
    </row>
    <row r="947113" spans="47:47">
      <c r="AU947113" s="31"/>
    </row>
    <row r="947145" spans="47:47">
      <c r="AU947145" s="31"/>
    </row>
    <row r="947177" spans="47:47">
      <c r="AU947177" s="31"/>
    </row>
    <row r="947209" spans="47:47">
      <c r="AU947209" s="31"/>
    </row>
    <row r="947241" spans="47:47">
      <c r="AU947241" s="31"/>
    </row>
    <row r="947273" spans="47:47">
      <c r="AU947273" s="31"/>
    </row>
    <row r="947305" spans="47:47">
      <c r="AU947305" s="31"/>
    </row>
    <row r="947337" spans="47:47">
      <c r="AU947337" s="31"/>
    </row>
    <row r="947369" spans="47:47">
      <c r="AU947369" s="31"/>
    </row>
    <row r="947401" spans="47:47">
      <c r="AU947401" s="31"/>
    </row>
    <row r="947433" spans="47:47">
      <c r="AU947433" s="31"/>
    </row>
    <row r="947465" spans="47:47">
      <c r="AU947465" s="31"/>
    </row>
    <row r="947497" spans="47:47">
      <c r="AU947497" s="31"/>
    </row>
    <row r="947529" spans="47:47">
      <c r="AU947529" s="31"/>
    </row>
    <row r="947561" spans="47:47">
      <c r="AU947561" s="31"/>
    </row>
    <row r="947593" spans="47:47">
      <c r="AU947593" s="31"/>
    </row>
    <row r="947625" spans="47:47">
      <c r="AU947625" s="31"/>
    </row>
    <row r="947657" spans="47:47">
      <c r="AU947657" s="31"/>
    </row>
    <row r="947689" spans="47:47">
      <c r="AU947689" s="31"/>
    </row>
    <row r="947721" spans="47:47">
      <c r="AU947721" s="31"/>
    </row>
    <row r="947753" spans="47:47">
      <c r="AU947753" s="31"/>
    </row>
    <row r="947785" spans="47:47">
      <c r="AU947785" s="31"/>
    </row>
    <row r="947817" spans="47:47">
      <c r="AU947817" s="31"/>
    </row>
    <row r="947849" spans="47:47">
      <c r="AU947849" s="31"/>
    </row>
    <row r="947881" spans="47:47">
      <c r="AU947881" s="31"/>
    </row>
    <row r="947913" spans="47:47">
      <c r="AU947913" s="31"/>
    </row>
    <row r="947945" spans="47:47">
      <c r="AU947945" s="31"/>
    </row>
    <row r="947977" spans="47:47">
      <c r="AU947977" s="31"/>
    </row>
    <row r="948009" spans="47:47">
      <c r="AU948009" s="31"/>
    </row>
    <row r="948041" spans="47:47">
      <c r="AU948041" s="31"/>
    </row>
    <row r="948073" spans="47:47">
      <c r="AU948073" s="31"/>
    </row>
    <row r="948105" spans="47:47">
      <c r="AU948105" s="31"/>
    </row>
    <row r="948137" spans="47:47">
      <c r="AU948137" s="31"/>
    </row>
    <row r="948169" spans="47:47">
      <c r="AU948169" s="31"/>
    </row>
    <row r="948201" spans="47:47">
      <c r="AU948201" s="31"/>
    </row>
    <row r="948233" spans="47:47">
      <c r="AU948233" s="31"/>
    </row>
    <row r="948265" spans="47:47">
      <c r="AU948265" s="31"/>
    </row>
    <row r="948297" spans="47:47">
      <c r="AU948297" s="31"/>
    </row>
    <row r="948329" spans="47:47">
      <c r="AU948329" s="31"/>
    </row>
    <row r="948361" spans="47:47">
      <c r="AU948361" s="31"/>
    </row>
    <row r="948393" spans="47:47">
      <c r="AU948393" s="31"/>
    </row>
    <row r="948425" spans="47:47">
      <c r="AU948425" s="31"/>
    </row>
    <row r="948457" spans="47:47">
      <c r="AU948457" s="31"/>
    </row>
    <row r="948489" spans="47:47">
      <c r="AU948489" s="31"/>
    </row>
    <row r="948521" spans="47:47">
      <c r="AU948521" s="31"/>
    </row>
    <row r="948553" spans="47:47">
      <c r="AU948553" s="31"/>
    </row>
    <row r="948585" spans="47:47">
      <c r="AU948585" s="31"/>
    </row>
    <row r="948617" spans="47:47">
      <c r="AU948617" s="31"/>
    </row>
    <row r="948649" spans="47:47">
      <c r="AU948649" s="31"/>
    </row>
    <row r="948681" spans="47:47">
      <c r="AU948681" s="31"/>
    </row>
    <row r="948713" spans="47:47">
      <c r="AU948713" s="31"/>
    </row>
    <row r="948745" spans="47:47">
      <c r="AU948745" s="31"/>
    </row>
    <row r="948777" spans="47:47">
      <c r="AU948777" s="31"/>
    </row>
    <row r="948809" spans="47:47">
      <c r="AU948809" s="31"/>
    </row>
    <row r="948841" spans="47:47">
      <c r="AU948841" s="31"/>
    </row>
    <row r="948873" spans="47:47">
      <c r="AU948873" s="31"/>
    </row>
    <row r="948905" spans="47:47">
      <c r="AU948905" s="31"/>
    </row>
    <row r="948937" spans="47:47">
      <c r="AU948937" s="31"/>
    </row>
    <row r="948969" spans="47:47">
      <c r="AU948969" s="31"/>
    </row>
    <row r="949001" spans="47:47">
      <c r="AU949001" s="31"/>
    </row>
    <row r="949033" spans="47:47">
      <c r="AU949033" s="31"/>
    </row>
    <row r="949065" spans="47:47">
      <c r="AU949065" s="31"/>
    </row>
    <row r="949097" spans="47:47">
      <c r="AU949097" s="31"/>
    </row>
    <row r="949129" spans="47:47">
      <c r="AU949129" s="31"/>
    </row>
    <row r="949161" spans="47:47">
      <c r="AU949161" s="31"/>
    </row>
    <row r="949193" spans="47:47">
      <c r="AU949193" s="31"/>
    </row>
    <row r="949225" spans="47:47">
      <c r="AU949225" s="31"/>
    </row>
    <row r="949257" spans="47:47">
      <c r="AU949257" s="31"/>
    </row>
    <row r="949289" spans="47:47">
      <c r="AU949289" s="31"/>
    </row>
    <row r="949321" spans="47:47">
      <c r="AU949321" s="31"/>
    </row>
    <row r="949353" spans="47:47">
      <c r="AU949353" s="31"/>
    </row>
    <row r="949385" spans="47:47">
      <c r="AU949385" s="31"/>
    </row>
    <row r="949417" spans="47:47">
      <c r="AU949417" s="31"/>
    </row>
    <row r="949449" spans="47:47">
      <c r="AU949449" s="31"/>
    </row>
    <row r="949481" spans="47:47">
      <c r="AU949481" s="31"/>
    </row>
    <row r="949513" spans="47:47">
      <c r="AU949513" s="31"/>
    </row>
    <row r="949545" spans="47:47">
      <c r="AU949545" s="31"/>
    </row>
    <row r="949577" spans="47:47">
      <c r="AU949577" s="31"/>
    </row>
    <row r="949609" spans="47:47">
      <c r="AU949609" s="31"/>
    </row>
    <row r="949641" spans="47:47">
      <c r="AU949641" s="31"/>
    </row>
    <row r="949673" spans="47:47">
      <c r="AU949673" s="31"/>
    </row>
    <row r="949705" spans="47:47">
      <c r="AU949705" s="31"/>
    </row>
    <row r="949737" spans="47:47">
      <c r="AU949737" s="31"/>
    </row>
    <row r="949769" spans="47:47">
      <c r="AU949769" s="31"/>
    </row>
    <row r="949801" spans="47:47">
      <c r="AU949801" s="31"/>
    </row>
    <row r="949833" spans="47:47">
      <c r="AU949833" s="31"/>
    </row>
    <row r="949865" spans="47:47">
      <c r="AU949865" s="31"/>
    </row>
    <row r="949897" spans="47:47">
      <c r="AU949897" s="31"/>
    </row>
    <row r="949929" spans="47:47">
      <c r="AU949929" s="31"/>
    </row>
    <row r="949961" spans="47:47">
      <c r="AU949961" s="31"/>
    </row>
    <row r="949993" spans="47:47">
      <c r="AU949993" s="31"/>
    </row>
    <row r="950025" spans="47:47">
      <c r="AU950025" s="31"/>
    </row>
    <row r="950057" spans="47:47">
      <c r="AU950057" s="31"/>
    </row>
    <row r="950089" spans="47:47">
      <c r="AU950089" s="31"/>
    </row>
    <row r="950121" spans="47:47">
      <c r="AU950121" s="31"/>
    </row>
    <row r="950153" spans="47:47">
      <c r="AU950153" s="31"/>
    </row>
    <row r="950185" spans="47:47">
      <c r="AU950185" s="31"/>
    </row>
    <row r="950217" spans="47:47">
      <c r="AU950217" s="31"/>
    </row>
    <row r="950249" spans="47:47">
      <c r="AU950249" s="31"/>
    </row>
    <row r="950281" spans="47:47">
      <c r="AU950281" s="31"/>
    </row>
    <row r="950313" spans="47:47">
      <c r="AU950313" s="31"/>
    </row>
    <row r="950345" spans="47:47">
      <c r="AU950345" s="31"/>
    </row>
    <row r="950377" spans="47:47">
      <c r="AU950377" s="31"/>
    </row>
    <row r="950409" spans="47:47">
      <c r="AU950409" s="31"/>
    </row>
    <row r="950441" spans="47:47">
      <c r="AU950441" s="31"/>
    </row>
    <row r="950473" spans="47:47">
      <c r="AU950473" s="31"/>
    </row>
    <row r="950505" spans="47:47">
      <c r="AU950505" s="31"/>
    </row>
    <row r="950537" spans="47:47">
      <c r="AU950537" s="31"/>
    </row>
    <row r="950569" spans="47:47">
      <c r="AU950569" s="31"/>
    </row>
    <row r="950601" spans="47:47">
      <c r="AU950601" s="31"/>
    </row>
    <row r="950633" spans="47:47">
      <c r="AU950633" s="31"/>
    </row>
    <row r="950665" spans="47:47">
      <c r="AU950665" s="31"/>
    </row>
    <row r="950697" spans="47:47">
      <c r="AU950697" s="31"/>
    </row>
    <row r="950729" spans="47:47">
      <c r="AU950729" s="31"/>
    </row>
    <row r="950761" spans="47:47">
      <c r="AU950761" s="31"/>
    </row>
    <row r="950793" spans="47:47">
      <c r="AU950793" s="31"/>
    </row>
    <row r="950825" spans="47:47">
      <c r="AU950825" s="31"/>
    </row>
    <row r="950857" spans="47:47">
      <c r="AU950857" s="31"/>
    </row>
    <row r="950889" spans="47:47">
      <c r="AU950889" s="31"/>
    </row>
    <row r="950921" spans="47:47">
      <c r="AU950921" s="31"/>
    </row>
    <row r="950953" spans="47:47">
      <c r="AU950953" s="31"/>
    </row>
    <row r="950985" spans="47:47">
      <c r="AU950985" s="31"/>
    </row>
    <row r="951017" spans="47:47">
      <c r="AU951017" s="31"/>
    </row>
    <row r="951049" spans="47:47">
      <c r="AU951049" s="31"/>
    </row>
    <row r="951081" spans="47:47">
      <c r="AU951081" s="31"/>
    </row>
    <row r="951113" spans="47:47">
      <c r="AU951113" s="31"/>
    </row>
    <row r="951145" spans="47:47">
      <c r="AU951145" s="31"/>
    </row>
    <row r="951177" spans="47:47">
      <c r="AU951177" s="31"/>
    </row>
    <row r="951209" spans="47:47">
      <c r="AU951209" s="31"/>
    </row>
    <row r="951241" spans="47:47">
      <c r="AU951241" s="31"/>
    </row>
    <row r="951273" spans="47:47">
      <c r="AU951273" s="31"/>
    </row>
    <row r="951305" spans="47:47">
      <c r="AU951305" s="31"/>
    </row>
    <row r="951337" spans="47:47">
      <c r="AU951337" s="31"/>
    </row>
    <row r="951369" spans="47:47">
      <c r="AU951369" s="31"/>
    </row>
    <row r="951401" spans="47:47">
      <c r="AU951401" s="31"/>
    </row>
    <row r="951433" spans="47:47">
      <c r="AU951433" s="31"/>
    </row>
    <row r="951465" spans="47:47">
      <c r="AU951465" s="31"/>
    </row>
    <row r="951497" spans="47:47">
      <c r="AU951497" s="31"/>
    </row>
    <row r="951529" spans="47:47">
      <c r="AU951529" s="31"/>
    </row>
    <row r="951561" spans="47:47">
      <c r="AU951561" s="31"/>
    </row>
    <row r="951593" spans="47:47">
      <c r="AU951593" s="31"/>
    </row>
    <row r="951625" spans="47:47">
      <c r="AU951625" s="31"/>
    </row>
    <row r="951657" spans="47:47">
      <c r="AU951657" s="31"/>
    </row>
    <row r="951689" spans="47:47">
      <c r="AU951689" s="31"/>
    </row>
    <row r="951721" spans="47:47">
      <c r="AU951721" s="31"/>
    </row>
    <row r="951753" spans="47:47">
      <c r="AU951753" s="31"/>
    </row>
    <row r="951785" spans="47:47">
      <c r="AU951785" s="31"/>
    </row>
    <row r="951817" spans="47:47">
      <c r="AU951817" s="31"/>
    </row>
    <row r="951849" spans="47:47">
      <c r="AU951849" s="31"/>
    </row>
    <row r="951881" spans="47:47">
      <c r="AU951881" s="31"/>
    </row>
    <row r="951913" spans="47:47">
      <c r="AU951913" s="31"/>
    </row>
    <row r="951945" spans="47:47">
      <c r="AU951945" s="31"/>
    </row>
    <row r="951977" spans="47:47">
      <c r="AU951977" s="31"/>
    </row>
    <row r="952009" spans="47:47">
      <c r="AU952009" s="31"/>
    </row>
    <row r="952041" spans="47:47">
      <c r="AU952041" s="31"/>
    </row>
    <row r="952073" spans="47:47">
      <c r="AU952073" s="31"/>
    </row>
    <row r="952105" spans="47:47">
      <c r="AU952105" s="31"/>
    </row>
    <row r="952137" spans="47:47">
      <c r="AU952137" s="31"/>
    </row>
    <row r="952169" spans="47:47">
      <c r="AU952169" s="31"/>
    </row>
    <row r="952201" spans="47:47">
      <c r="AU952201" s="31"/>
    </row>
    <row r="952233" spans="47:47">
      <c r="AU952233" s="31"/>
    </row>
    <row r="952265" spans="47:47">
      <c r="AU952265" s="31"/>
    </row>
    <row r="952297" spans="47:47">
      <c r="AU952297" s="31"/>
    </row>
    <row r="952329" spans="47:47">
      <c r="AU952329" s="31"/>
    </row>
    <row r="952361" spans="47:47">
      <c r="AU952361" s="31"/>
    </row>
    <row r="952393" spans="47:47">
      <c r="AU952393" s="31"/>
    </row>
    <row r="952425" spans="47:47">
      <c r="AU952425" s="31"/>
    </row>
    <row r="952457" spans="47:47">
      <c r="AU952457" s="31"/>
    </row>
    <row r="952489" spans="47:47">
      <c r="AU952489" s="31"/>
    </row>
    <row r="952521" spans="47:47">
      <c r="AU952521" s="31"/>
    </row>
    <row r="952553" spans="47:47">
      <c r="AU952553" s="31"/>
    </row>
    <row r="952585" spans="47:47">
      <c r="AU952585" s="31"/>
    </row>
    <row r="952617" spans="47:47">
      <c r="AU952617" s="31"/>
    </row>
    <row r="952649" spans="47:47">
      <c r="AU952649" s="31"/>
    </row>
    <row r="952681" spans="47:47">
      <c r="AU952681" s="31"/>
    </row>
    <row r="952713" spans="47:47">
      <c r="AU952713" s="31"/>
    </row>
    <row r="952745" spans="47:47">
      <c r="AU952745" s="31"/>
    </row>
    <row r="952777" spans="47:47">
      <c r="AU952777" s="31"/>
    </row>
    <row r="952809" spans="47:47">
      <c r="AU952809" s="31"/>
    </row>
    <row r="952841" spans="47:47">
      <c r="AU952841" s="31"/>
    </row>
    <row r="952873" spans="47:47">
      <c r="AU952873" s="31"/>
    </row>
    <row r="952905" spans="47:47">
      <c r="AU952905" s="31"/>
    </row>
    <row r="952937" spans="47:47">
      <c r="AU952937" s="31"/>
    </row>
    <row r="952969" spans="47:47">
      <c r="AU952969" s="31"/>
    </row>
    <row r="953001" spans="47:47">
      <c r="AU953001" s="31"/>
    </row>
    <row r="953033" spans="47:47">
      <c r="AU953033" s="31"/>
    </row>
    <row r="953065" spans="47:47">
      <c r="AU953065" s="31"/>
    </row>
    <row r="953097" spans="47:47">
      <c r="AU953097" s="31"/>
    </row>
    <row r="953129" spans="47:47">
      <c r="AU953129" s="31"/>
    </row>
    <row r="953161" spans="47:47">
      <c r="AU953161" s="31"/>
    </row>
    <row r="953193" spans="47:47">
      <c r="AU953193" s="31"/>
    </row>
    <row r="953225" spans="47:47">
      <c r="AU953225" s="31"/>
    </row>
    <row r="953257" spans="47:47">
      <c r="AU953257" s="31"/>
    </row>
    <row r="953289" spans="47:47">
      <c r="AU953289" s="31"/>
    </row>
    <row r="953321" spans="47:47">
      <c r="AU953321" s="31"/>
    </row>
    <row r="953353" spans="47:47">
      <c r="AU953353" s="31"/>
    </row>
    <row r="953385" spans="47:47">
      <c r="AU953385" s="31"/>
    </row>
    <row r="953417" spans="47:47">
      <c r="AU953417" s="31"/>
    </row>
    <row r="953449" spans="47:47">
      <c r="AU953449" s="31"/>
    </row>
    <row r="953481" spans="47:47">
      <c r="AU953481" s="31"/>
    </row>
    <row r="953513" spans="47:47">
      <c r="AU953513" s="31"/>
    </row>
    <row r="953545" spans="47:47">
      <c r="AU953545" s="31"/>
    </row>
    <row r="953577" spans="47:47">
      <c r="AU953577" s="31"/>
    </row>
    <row r="953609" spans="47:47">
      <c r="AU953609" s="31"/>
    </row>
    <row r="953641" spans="47:47">
      <c r="AU953641" s="31"/>
    </row>
    <row r="953673" spans="47:47">
      <c r="AU953673" s="31"/>
    </row>
    <row r="953705" spans="47:47">
      <c r="AU953705" s="31"/>
    </row>
    <row r="953737" spans="47:47">
      <c r="AU953737" s="31"/>
    </row>
    <row r="953769" spans="47:47">
      <c r="AU953769" s="31"/>
    </row>
    <row r="953801" spans="47:47">
      <c r="AU953801" s="31"/>
    </row>
    <row r="953833" spans="47:47">
      <c r="AU953833" s="31"/>
    </row>
    <row r="953865" spans="47:47">
      <c r="AU953865" s="31"/>
    </row>
    <row r="953897" spans="47:47">
      <c r="AU953897" s="31"/>
    </row>
    <row r="953929" spans="47:47">
      <c r="AU953929" s="31"/>
    </row>
    <row r="953961" spans="47:47">
      <c r="AU953961" s="31"/>
    </row>
    <row r="953993" spans="47:47">
      <c r="AU953993" s="31"/>
    </row>
    <row r="954025" spans="47:47">
      <c r="AU954025" s="31"/>
    </row>
    <row r="954057" spans="47:47">
      <c r="AU954057" s="31"/>
    </row>
    <row r="954089" spans="47:47">
      <c r="AU954089" s="31"/>
    </row>
    <row r="954121" spans="47:47">
      <c r="AU954121" s="31"/>
    </row>
    <row r="954153" spans="47:47">
      <c r="AU954153" s="31"/>
    </row>
    <row r="954185" spans="47:47">
      <c r="AU954185" s="31"/>
    </row>
    <row r="954217" spans="47:47">
      <c r="AU954217" s="31"/>
    </row>
    <row r="954249" spans="47:47">
      <c r="AU954249" s="31"/>
    </row>
    <row r="954281" spans="47:47">
      <c r="AU954281" s="31"/>
    </row>
    <row r="954313" spans="47:47">
      <c r="AU954313" s="31"/>
    </row>
    <row r="954345" spans="47:47">
      <c r="AU954345" s="31"/>
    </row>
    <row r="954377" spans="47:47">
      <c r="AU954377" s="31"/>
    </row>
    <row r="954409" spans="47:47">
      <c r="AU954409" s="31"/>
    </row>
    <row r="954441" spans="47:47">
      <c r="AU954441" s="31"/>
    </row>
    <row r="954473" spans="47:47">
      <c r="AU954473" s="31"/>
    </row>
    <row r="954505" spans="47:47">
      <c r="AU954505" s="31"/>
    </row>
    <row r="954537" spans="47:47">
      <c r="AU954537" s="31"/>
    </row>
    <row r="954569" spans="47:47">
      <c r="AU954569" s="31"/>
    </row>
    <row r="954601" spans="47:47">
      <c r="AU954601" s="31"/>
    </row>
    <row r="954633" spans="47:47">
      <c r="AU954633" s="31"/>
    </row>
    <row r="954665" spans="47:47">
      <c r="AU954665" s="31"/>
    </row>
    <row r="954697" spans="47:47">
      <c r="AU954697" s="31"/>
    </row>
    <row r="954729" spans="47:47">
      <c r="AU954729" s="31"/>
    </row>
    <row r="954761" spans="47:47">
      <c r="AU954761" s="31"/>
    </row>
    <row r="954793" spans="47:47">
      <c r="AU954793" s="31"/>
    </row>
    <row r="954825" spans="47:47">
      <c r="AU954825" s="31"/>
    </row>
    <row r="954857" spans="47:47">
      <c r="AU954857" s="31"/>
    </row>
    <row r="954889" spans="47:47">
      <c r="AU954889" s="31"/>
    </row>
    <row r="954921" spans="47:47">
      <c r="AU954921" s="31"/>
    </row>
    <row r="954953" spans="47:47">
      <c r="AU954953" s="31"/>
    </row>
    <row r="954985" spans="47:47">
      <c r="AU954985" s="31"/>
    </row>
    <row r="955017" spans="47:47">
      <c r="AU955017" s="31"/>
    </row>
    <row r="955049" spans="47:47">
      <c r="AU955049" s="31"/>
    </row>
    <row r="955081" spans="47:47">
      <c r="AU955081" s="31"/>
    </row>
    <row r="955113" spans="47:47">
      <c r="AU955113" s="31"/>
    </row>
    <row r="955145" spans="47:47">
      <c r="AU955145" s="31"/>
    </row>
    <row r="955177" spans="47:47">
      <c r="AU955177" s="31"/>
    </row>
    <row r="955209" spans="47:47">
      <c r="AU955209" s="31"/>
    </row>
    <row r="955241" spans="47:47">
      <c r="AU955241" s="31"/>
    </row>
    <row r="955273" spans="47:47">
      <c r="AU955273" s="31"/>
    </row>
    <row r="955305" spans="47:47">
      <c r="AU955305" s="31"/>
    </row>
    <row r="955337" spans="47:47">
      <c r="AU955337" s="31"/>
    </row>
    <row r="955369" spans="47:47">
      <c r="AU955369" s="31"/>
    </row>
    <row r="955401" spans="47:47">
      <c r="AU955401" s="31"/>
    </row>
    <row r="955433" spans="47:47">
      <c r="AU955433" s="31"/>
    </row>
    <row r="955465" spans="47:47">
      <c r="AU955465" s="31"/>
    </row>
    <row r="955497" spans="47:47">
      <c r="AU955497" s="31"/>
    </row>
    <row r="955529" spans="47:47">
      <c r="AU955529" s="31"/>
    </row>
    <row r="955561" spans="47:47">
      <c r="AU955561" s="31"/>
    </row>
    <row r="955593" spans="47:47">
      <c r="AU955593" s="31"/>
    </row>
    <row r="955625" spans="47:47">
      <c r="AU955625" s="31"/>
    </row>
    <row r="955657" spans="47:47">
      <c r="AU955657" s="31"/>
    </row>
    <row r="955689" spans="47:47">
      <c r="AU955689" s="31"/>
    </row>
    <row r="955721" spans="47:47">
      <c r="AU955721" s="31"/>
    </row>
    <row r="955753" spans="47:47">
      <c r="AU955753" s="31"/>
    </row>
    <row r="955785" spans="47:47">
      <c r="AU955785" s="31"/>
    </row>
    <row r="955817" spans="47:47">
      <c r="AU955817" s="31"/>
    </row>
    <row r="955849" spans="47:47">
      <c r="AU955849" s="31"/>
    </row>
    <row r="955881" spans="47:47">
      <c r="AU955881" s="31"/>
    </row>
    <row r="955913" spans="47:47">
      <c r="AU955913" s="31"/>
    </row>
    <row r="955945" spans="47:47">
      <c r="AU955945" s="31"/>
    </row>
    <row r="955977" spans="47:47">
      <c r="AU955977" s="31"/>
    </row>
    <row r="956009" spans="47:47">
      <c r="AU956009" s="31"/>
    </row>
    <row r="956041" spans="47:47">
      <c r="AU956041" s="31"/>
    </row>
    <row r="956073" spans="47:47">
      <c r="AU956073" s="31"/>
    </row>
    <row r="956105" spans="47:47">
      <c r="AU956105" s="31"/>
    </row>
    <row r="956137" spans="47:47">
      <c r="AU956137" s="31"/>
    </row>
    <row r="956169" spans="47:47">
      <c r="AU956169" s="31"/>
    </row>
    <row r="956201" spans="47:47">
      <c r="AU956201" s="31"/>
    </row>
    <row r="956233" spans="47:47">
      <c r="AU956233" s="31"/>
    </row>
    <row r="956265" spans="47:47">
      <c r="AU956265" s="31"/>
    </row>
    <row r="956297" spans="47:47">
      <c r="AU956297" s="31"/>
    </row>
    <row r="956329" spans="47:47">
      <c r="AU956329" s="31"/>
    </row>
    <row r="956361" spans="47:47">
      <c r="AU956361" s="31"/>
    </row>
    <row r="956393" spans="47:47">
      <c r="AU956393" s="31"/>
    </row>
    <row r="956425" spans="47:47">
      <c r="AU956425" s="31"/>
    </row>
    <row r="956457" spans="47:47">
      <c r="AU956457" s="31"/>
    </row>
    <row r="956489" spans="47:47">
      <c r="AU956489" s="31"/>
    </row>
    <row r="956521" spans="47:47">
      <c r="AU956521" s="31"/>
    </row>
    <row r="956553" spans="47:47">
      <c r="AU956553" s="31"/>
    </row>
    <row r="956585" spans="47:47">
      <c r="AU956585" s="31"/>
    </row>
    <row r="956617" spans="47:47">
      <c r="AU956617" s="31"/>
    </row>
    <row r="956649" spans="47:47">
      <c r="AU956649" s="31"/>
    </row>
    <row r="956681" spans="47:47">
      <c r="AU956681" s="31"/>
    </row>
    <row r="956713" spans="47:47">
      <c r="AU956713" s="31"/>
    </row>
    <row r="956745" spans="47:47">
      <c r="AU956745" s="31"/>
    </row>
    <row r="956777" spans="47:47">
      <c r="AU956777" s="31"/>
    </row>
    <row r="956809" spans="47:47">
      <c r="AU956809" s="31"/>
    </row>
    <row r="956841" spans="47:47">
      <c r="AU956841" s="31"/>
    </row>
    <row r="956873" spans="47:47">
      <c r="AU956873" s="31"/>
    </row>
    <row r="956905" spans="47:47">
      <c r="AU956905" s="31"/>
    </row>
    <row r="956937" spans="47:47">
      <c r="AU956937" s="31"/>
    </row>
    <row r="956969" spans="47:47">
      <c r="AU956969" s="31"/>
    </row>
    <row r="957001" spans="47:47">
      <c r="AU957001" s="31"/>
    </row>
    <row r="957033" spans="47:47">
      <c r="AU957033" s="31"/>
    </row>
    <row r="957065" spans="47:47">
      <c r="AU957065" s="31"/>
    </row>
    <row r="957097" spans="47:47">
      <c r="AU957097" s="31"/>
    </row>
    <row r="957129" spans="47:47">
      <c r="AU957129" s="31"/>
    </row>
    <row r="957161" spans="47:47">
      <c r="AU957161" s="31"/>
    </row>
    <row r="957193" spans="47:47">
      <c r="AU957193" s="31"/>
    </row>
    <row r="957225" spans="47:47">
      <c r="AU957225" s="31"/>
    </row>
    <row r="957257" spans="47:47">
      <c r="AU957257" s="31"/>
    </row>
    <row r="957289" spans="47:47">
      <c r="AU957289" s="31"/>
    </row>
    <row r="957321" spans="47:47">
      <c r="AU957321" s="31"/>
    </row>
    <row r="957353" spans="47:47">
      <c r="AU957353" s="31"/>
    </row>
    <row r="957385" spans="47:47">
      <c r="AU957385" s="31"/>
    </row>
    <row r="957417" spans="47:47">
      <c r="AU957417" s="31"/>
    </row>
    <row r="957449" spans="47:47">
      <c r="AU957449" s="31"/>
    </row>
    <row r="957481" spans="47:47">
      <c r="AU957481" s="31"/>
    </row>
    <row r="957513" spans="47:47">
      <c r="AU957513" s="31"/>
    </row>
    <row r="957545" spans="47:47">
      <c r="AU957545" s="31"/>
    </row>
    <row r="957577" spans="47:47">
      <c r="AU957577" s="31"/>
    </row>
    <row r="957609" spans="47:47">
      <c r="AU957609" s="31"/>
    </row>
    <row r="957641" spans="47:47">
      <c r="AU957641" s="31"/>
    </row>
    <row r="957673" spans="47:47">
      <c r="AU957673" s="31"/>
    </row>
    <row r="957705" spans="47:47">
      <c r="AU957705" s="31"/>
    </row>
    <row r="957737" spans="47:47">
      <c r="AU957737" s="31"/>
    </row>
    <row r="957769" spans="47:47">
      <c r="AU957769" s="31"/>
    </row>
    <row r="957801" spans="47:47">
      <c r="AU957801" s="31"/>
    </row>
    <row r="957833" spans="47:47">
      <c r="AU957833" s="31"/>
    </row>
    <row r="957865" spans="47:47">
      <c r="AU957865" s="31"/>
    </row>
    <row r="957897" spans="47:47">
      <c r="AU957897" s="31"/>
    </row>
    <row r="957929" spans="47:47">
      <c r="AU957929" s="31"/>
    </row>
    <row r="957961" spans="47:47">
      <c r="AU957961" s="31"/>
    </row>
    <row r="957993" spans="47:47">
      <c r="AU957993" s="31"/>
    </row>
    <row r="958025" spans="47:47">
      <c r="AU958025" s="31"/>
    </row>
    <row r="958057" spans="47:47">
      <c r="AU958057" s="31"/>
    </row>
    <row r="958089" spans="47:47">
      <c r="AU958089" s="31"/>
    </row>
    <row r="958121" spans="47:47">
      <c r="AU958121" s="31"/>
    </row>
    <row r="958153" spans="47:47">
      <c r="AU958153" s="31"/>
    </row>
    <row r="958185" spans="47:47">
      <c r="AU958185" s="31"/>
    </row>
    <row r="958217" spans="47:47">
      <c r="AU958217" s="31"/>
    </row>
    <row r="958249" spans="47:47">
      <c r="AU958249" s="31"/>
    </row>
    <row r="958281" spans="47:47">
      <c r="AU958281" s="31"/>
    </row>
    <row r="958313" spans="47:47">
      <c r="AU958313" s="31"/>
    </row>
    <row r="958345" spans="47:47">
      <c r="AU958345" s="31"/>
    </row>
    <row r="958377" spans="47:47">
      <c r="AU958377" s="31"/>
    </row>
    <row r="958409" spans="47:47">
      <c r="AU958409" s="31"/>
    </row>
    <row r="958441" spans="47:47">
      <c r="AU958441" s="31"/>
    </row>
    <row r="958473" spans="47:47">
      <c r="AU958473" s="31"/>
    </row>
    <row r="958505" spans="47:47">
      <c r="AU958505" s="31"/>
    </row>
    <row r="958537" spans="47:47">
      <c r="AU958537" s="31"/>
    </row>
    <row r="958569" spans="47:47">
      <c r="AU958569" s="31"/>
    </row>
    <row r="958601" spans="47:47">
      <c r="AU958601" s="31"/>
    </row>
    <row r="958633" spans="47:47">
      <c r="AU958633" s="31"/>
    </row>
    <row r="958665" spans="47:47">
      <c r="AU958665" s="31"/>
    </row>
    <row r="958697" spans="47:47">
      <c r="AU958697" s="31"/>
    </row>
    <row r="958729" spans="47:47">
      <c r="AU958729" s="31"/>
    </row>
    <row r="958761" spans="47:47">
      <c r="AU958761" s="31"/>
    </row>
    <row r="958793" spans="47:47">
      <c r="AU958793" s="31"/>
    </row>
    <row r="958825" spans="47:47">
      <c r="AU958825" s="31"/>
    </row>
    <row r="958857" spans="47:47">
      <c r="AU958857" s="31"/>
    </row>
    <row r="958889" spans="47:47">
      <c r="AU958889" s="31"/>
    </row>
    <row r="958921" spans="47:47">
      <c r="AU958921" s="31"/>
    </row>
    <row r="958953" spans="47:47">
      <c r="AU958953" s="31"/>
    </row>
    <row r="958985" spans="47:47">
      <c r="AU958985" s="31"/>
    </row>
    <row r="959017" spans="47:47">
      <c r="AU959017" s="31"/>
    </row>
    <row r="959049" spans="47:47">
      <c r="AU959049" s="31"/>
    </row>
    <row r="959081" spans="47:47">
      <c r="AU959081" s="31"/>
    </row>
    <row r="959113" spans="47:47">
      <c r="AU959113" s="31"/>
    </row>
    <row r="959145" spans="47:47">
      <c r="AU959145" s="31"/>
    </row>
    <row r="959177" spans="47:47">
      <c r="AU959177" s="31"/>
    </row>
    <row r="959209" spans="47:47">
      <c r="AU959209" s="31"/>
    </row>
    <row r="959241" spans="47:47">
      <c r="AU959241" s="31"/>
    </row>
    <row r="959273" spans="47:47">
      <c r="AU959273" s="31"/>
    </row>
    <row r="959305" spans="47:47">
      <c r="AU959305" s="31"/>
    </row>
    <row r="959337" spans="47:47">
      <c r="AU959337" s="31"/>
    </row>
    <row r="959369" spans="47:47">
      <c r="AU959369" s="31"/>
    </row>
    <row r="959401" spans="47:47">
      <c r="AU959401" s="31"/>
    </row>
    <row r="959433" spans="47:47">
      <c r="AU959433" s="31"/>
    </row>
    <row r="959465" spans="47:47">
      <c r="AU959465" s="31"/>
    </row>
    <row r="959497" spans="47:47">
      <c r="AU959497" s="31"/>
    </row>
    <row r="959529" spans="47:47">
      <c r="AU959529" s="31"/>
    </row>
    <row r="959561" spans="47:47">
      <c r="AU959561" s="31"/>
    </row>
    <row r="959593" spans="47:47">
      <c r="AU959593" s="31"/>
    </row>
    <row r="959625" spans="47:47">
      <c r="AU959625" s="31"/>
    </row>
    <row r="959657" spans="47:47">
      <c r="AU959657" s="31"/>
    </row>
    <row r="959689" spans="47:47">
      <c r="AU959689" s="31"/>
    </row>
    <row r="959721" spans="47:47">
      <c r="AU959721" s="31"/>
    </row>
    <row r="959753" spans="47:47">
      <c r="AU959753" s="31"/>
    </row>
    <row r="959785" spans="47:47">
      <c r="AU959785" s="31"/>
    </row>
    <row r="959817" spans="47:47">
      <c r="AU959817" s="31"/>
    </row>
    <row r="959849" spans="47:47">
      <c r="AU959849" s="31"/>
    </row>
    <row r="959881" spans="47:47">
      <c r="AU959881" s="31"/>
    </row>
    <row r="959913" spans="47:47">
      <c r="AU959913" s="31"/>
    </row>
    <row r="959945" spans="47:47">
      <c r="AU959945" s="31"/>
    </row>
    <row r="959977" spans="47:47">
      <c r="AU959977" s="31"/>
    </row>
    <row r="960009" spans="47:47">
      <c r="AU960009" s="31"/>
    </row>
    <row r="960041" spans="47:47">
      <c r="AU960041" s="31"/>
    </row>
    <row r="960073" spans="47:47">
      <c r="AU960073" s="31"/>
    </row>
    <row r="960105" spans="47:47">
      <c r="AU960105" s="31"/>
    </row>
    <row r="960137" spans="47:47">
      <c r="AU960137" s="31"/>
    </row>
    <row r="960169" spans="47:47">
      <c r="AU960169" s="31"/>
    </row>
    <row r="960201" spans="47:47">
      <c r="AU960201" s="31"/>
    </row>
    <row r="960233" spans="47:47">
      <c r="AU960233" s="31"/>
    </row>
    <row r="960265" spans="47:47">
      <c r="AU960265" s="31"/>
    </row>
    <row r="960297" spans="47:47">
      <c r="AU960297" s="31"/>
    </row>
    <row r="960329" spans="47:47">
      <c r="AU960329" s="31"/>
    </row>
    <row r="960361" spans="47:47">
      <c r="AU960361" s="31"/>
    </row>
    <row r="960393" spans="47:47">
      <c r="AU960393" s="31"/>
    </row>
    <row r="960425" spans="47:47">
      <c r="AU960425" s="31"/>
    </row>
    <row r="960457" spans="47:47">
      <c r="AU960457" s="31"/>
    </row>
    <row r="960489" spans="47:47">
      <c r="AU960489" s="31"/>
    </row>
    <row r="960521" spans="47:47">
      <c r="AU960521" s="31"/>
    </row>
    <row r="960553" spans="47:47">
      <c r="AU960553" s="31"/>
    </row>
    <row r="960585" spans="47:47">
      <c r="AU960585" s="31"/>
    </row>
    <row r="960617" spans="47:47">
      <c r="AU960617" s="31"/>
    </row>
    <row r="960649" spans="47:47">
      <c r="AU960649" s="31"/>
    </row>
    <row r="960681" spans="47:47">
      <c r="AU960681" s="31"/>
    </row>
    <row r="960713" spans="47:47">
      <c r="AU960713" s="31"/>
    </row>
    <row r="960745" spans="47:47">
      <c r="AU960745" s="31"/>
    </row>
    <row r="960777" spans="47:47">
      <c r="AU960777" s="31"/>
    </row>
    <row r="960809" spans="47:47">
      <c r="AU960809" s="31"/>
    </row>
    <row r="960841" spans="47:47">
      <c r="AU960841" s="31"/>
    </row>
    <row r="960873" spans="47:47">
      <c r="AU960873" s="31"/>
    </row>
    <row r="960905" spans="47:47">
      <c r="AU960905" s="31"/>
    </row>
    <row r="960937" spans="47:47">
      <c r="AU960937" s="31"/>
    </row>
    <row r="960969" spans="47:47">
      <c r="AU960969" s="31"/>
    </row>
    <row r="961001" spans="47:47">
      <c r="AU961001" s="31"/>
    </row>
    <row r="961033" spans="47:47">
      <c r="AU961033" s="31"/>
    </row>
    <row r="961065" spans="47:47">
      <c r="AU961065" s="31"/>
    </row>
    <row r="961097" spans="47:47">
      <c r="AU961097" s="31"/>
    </row>
    <row r="961129" spans="47:47">
      <c r="AU961129" s="31"/>
    </row>
    <row r="961161" spans="47:47">
      <c r="AU961161" s="31"/>
    </row>
    <row r="961193" spans="47:47">
      <c r="AU961193" s="31"/>
    </row>
    <row r="961225" spans="47:47">
      <c r="AU961225" s="31"/>
    </row>
    <row r="961257" spans="47:47">
      <c r="AU961257" s="31"/>
    </row>
    <row r="961289" spans="47:47">
      <c r="AU961289" s="31"/>
    </row>
    <row r="961321" spans="47:47">
      <c r="AU961321" s="31"/>
    </row>
    <row r="961353" spans="47:47">
      <c r="AU961353" s="31"/>
    </row>
    <row r="961385" spans="47:47">
      <c r="AU961385" s="31"/>
    </row>
    <row r="961417" spans="47:47">
      <c r="AU961417" s="31"/>
    </row>
    <row r="961449" spans="47:47">
      <c r="AU961449" s="31"/>
    </row>
    <row r="961481" spans="47:47">
      <c r="AU961481" s="31"/>
    </row>
    <row r="961513" spans="47:47">
      <c r="AU961513" s="31"/>
    </row>
    <row r="961545" spans="47:47">
      <c r="AU961545" s="31"/>
    </row>
    <row r="961577" spans="47:47">
      <c r="AU961577" s="31"/>
    </row>
    <row r="961609" spans="47:47">
      <c r="AU961609" s="31"/>
    </row>
    <row r="961641" spans="47:47">
      <c r="AU961641" s="31"/>
    </row>
    <row r="961673" spans="47:47">
      <c r="AU961673" s="31"/>
    </row>
    <row r="961705" spans="47:47">
      <c r="AU961705" s="31"/>
    </row>
    <row r="961737" spans="47:47">
      <c r="AU961737" s="31"/>
    </row>
    <row r="961769" spans="47:47">
      <c r="AU961769" s="31"/>
    </row>
    <row r="961801" spans="47:47">
      <c r="AU961801" s="31"/>
    </row>
    <row r="961833" spans="47:47">
      <c r="AU961833" s="31"/>
    </row>
    <row r="961865" spans="47:47">
      <c r="AU961865" s="31"/>
    </row>
    <row r="961897" spans="47:47">
      <c r="AU961897" s="31"/>
    </row>
    <row r="961929" spans="47:47">
      <c r="AU961929" s="31"/>
    </row>
    <row r="961961" spans="47:47">
      <c r="AU961961" s="31"/>
    </row>
    <row r="961993" spans="47:47">
      <c r="AU961993" s="31"/>
    </row>
    <row r="962025" spans="47:47">
      <c r="AU962025" s="31"/>
    </row>
    <row r="962057" spans="47:47">
      <c r="AU962057" s="31"/>
    </row>
    <row r="962089" spans="47:47">
      <c r="AU962089" s="31"/>
    </row>
    <row r="962121" spans="47:47">
      <c r="AU962121" s="31"/>
    </row>
    <row r="962153" spans="47:47">
      <c r="AU962153" s="31"/>
    </row>
    <row r="962185" spans="47:47">
      <c r="AU962185" s="31"/>
    </row>
    <row r="962217" spans="47:47">
      <c r="AU962217" s="31"/>
    </row>
    <row r="962249" spans="47:47">
      <c r="AU962249" s="31"/>
    </row>
    <row r="962281" spans="47:47">
      <c r="AU962281" s="31"/>
    </row>
    <row r="962313" spans="47:47">
      <c r="AU962313" s="31"/>
    </row>
    <row r="962345" spans="47:47">
      <c r="AU962345" s="31"/>
    </row>
    <row r="962377" spans="47:47">
      <c r="AU962377" s="31"/>
    </row>
    <row r="962409" spans="47:47">
      <c r="AU962409" s="31"/>
    </row>
    <row r="962441" spans="47:47">
      <c r="AU962441" s="31"/>
    </row>
    <row r="962473" spans="47:47">
      <c r="AU962473" s="31"/>
    </row>
    <row r="962505" spans="47:47">
      <c r="AU962505" s="31"/>
    </row>
    <row r="962537" spans="47:47">
      <c r="AU962537" s="31"/>
    </row>
    <row r="962569" spans="47:47">
      <c r="AU962569" s="31"/>
    </row>
    <row r="962601" spans="47:47">
      <c r="AU962601" s="31"/>
    </row>
    <row r="962633" spans="47:47">
      <c r="AU962633" s="31"/>
    </row>
    <row r="962665" spans="47:47">
      <c r="AU962665" s="31"/>
    </row>
    <row r="962697" spans="47:47">
      <c r="AU962697" s="31"/>
    </row>
    <row r="962729" spans="47:47">
      <c r="AU962729" s="31"/>
    </row>
    <row r="962761" spans="47:47">
      <c r="AU962761" s="31"/>
    </row>
    <row r="962793" spans="47:47">
      <c r="AU962793" s="31"/>
    </row>
    <row r="962825" spans="47:47">
      <c r="AU962825" s="31"/>
    </row>
    <row r="962857" spans="47:47">
      <c r="AU962857" s="31"/>
    </row>
    <row r="962889" spans="47:47">
      <c r="AU962889" s="31"/>
    </row>
    <row r="962921" spans="47:47">
      <c r="AU962921" s="31"/>
    </row>
    <row r="962953" spans="47:47">
      <c r="AU962953" s="31"/>
    </row>
    <row r="962985" spans="47:47">
      <c r="AU962985" s="31"/>
    </row>
    <row r="963017" spans="47:47">
      <c r="AU963017" s="31"/>
    </row>
    <row r="963049" spans="47:47">
      <c r="AU963049" s="31"/>
    </row>
    <row r="963081" spans="47:47">
      <c r="AU963081" s="31"/>
    </row>
    <row r="963113" spans="47:47">
      <c r="AU963113" s="31"/>
    </row>
    <row r="963145" spans="47:47">
      <c r="AU963145" s="31"/>
    </row>
    <row r="963177" spans="47:47">
      <c r="AU963177" s="31"/>
    </row>
    <row r="963209" spans="47:47">
      <c r="AU963209" s="31"/>
    </row>
    <row r="963241" spans="47:47">
      <c r="AU963241" s="31"/>
    </row>
    <row r="963273" spans="47:47">
      <c r="AU963273" s="31"/>
    </row>
    <row r="963305" spans="47:47">
      <c r="AU963305" s="31"/>
    </row>
    <row r="963337" spans="47:47">
      <c r="AU963337" s="31"/>
    </row>
    <row r="963369" spans="47:47">
      <c r="AU963369" s="31"/>
    </row>
    <row r="963401" spans="47:47">
      <c r="AU963401" s="31"/>
    </row>
    <row r="963433" spans="47:47">
      <c r="AU963433" s="31"/>
    </row>
    <row r="963465" spans="47:47">
      <c r="AU963465" s="31"/>
    </row>
    <row r="963497" spans="47:47">
      <c r="AU963497" s="31"/>
    </row>
    <row r="963529" spans="47:47">
      <c r="AU963529" s="31"/>
    </row>
    <row r="963561" spans="47:47">
      <c r="AU963561" s="31"/>
    </row>
    <row r="963593" spans="47:47">
      <c r="AU963593" s="31"/>
    </row>
    <row r="963625" spans="47:47">
      <c r="AU963625" s="31"/>
    </row>
    <row r="963657" spans="47:47">
      <c r="AU963657" s="31"/>
    </row>
    <row r="963689" spans="47:47">
      <c r="AU963689" s="31"/>
    </row>
    <row r="963721" spans="47:47">
      <c r="AU963721" s="31"/>
    </row>
    <row r="963753" spans="47:47">
      <c r="AU963753" s="31"/>
    </row>
    <row r="963785" spans="47:47">
      <c r="AU963785" s="31"/>
    </row>
    <row r="963817" spans="47:47">
      <c r="AU963817" s="31"/>
    </row>
    <row r="963849" spans="47:47">
      <c r="AU963849" s="31"/>
    </row>
    <row r="963881" spans="47:47">
      <c r="AU963881" s="31"/>
    </row>
    <row r="963913" spans="47:47">
      <c r="AU963913" s="31"/>
    </row>
    <row r="963945" spans="47:47">
      <c r="AU963945" s="31"/>
    </row>
    <row r="963977" spans="47:47">
      <c r="AU963977" s="31"/>
    </row>
    <row r="964009" spans="47:47">
      <c r="AU964009" s="31"/>
    </row>
    <row r="964041" spans="47:47">
      <c r="AU964041" s="31"/>
    </row>
    <row r="964073" spans="47:47">
      <c r="AU964073" s="31"/>
    </row>
    <row r="964105" spans="47:47">
      <c r="AU964105" s="31"/>
    </row>
    <row r="964137" spans="47:47">
      <c r="AU964137" s="31"/>
    </row>
    <row r="964169" spans="47:47">
      <c r="AU964169" s="31"/>
    </row>
    <row r="964201" spans="47:47">
      <c r="AU964201" s="31"/>
    </row>
    <row r="964233" spans="47:47">
      <c r="AU964233" s="31"/>
    </row>
    <row r="964265" spans="47:47">
      <c r="AU964265" s="31"/>
    </row>
    <row r="964297" spans="47:47">
      <c r="AU964297" s="31"/>
    </row>
    <row r="964329" spans="47:47">
      <c r="AU964329" s="31"/>
    </row>
    <row r="964361" spans="47:47">
      <c r="AU964361" s="31"/>
    </row>
    <row r="964393" spans="47:47">
      <c r="AU964393" s="31"/>
    </row>
    <row r="964425" spans="47:47">
      <c r="AU964425" s="31"/>
    </row>
    <row r="964457" spans="47:47">
      <c r="AU964457" s="31"/>
    </row>
    <row r="964489" spans="47:47">
      <c r="AU964489" s="31"/>
    </row>
    <row r="964521" spans="47:47">
      <c r="AU964521" s="31"/>
    </row>
    <row r="964553" spans="47:47">
      <c r="AU964553" s="31"/>
    </row>
    <row r="964585" spans="47:47">
      <c r="AU964585" s="31"/>
    </row>
    <row r="964617" spans="47:47">
      <c r="AU964617" s="31"/>
    </row>
    <row r="964649" spans="47:47">
      <c r="AU964649" s="31"/>
    </row>
    <row r="964681" spans="47:47">
      <c r="AU964681" s="31"/>
    </row>
    <row r="964713" spans="47:47">
      <c r="AU964713" s="31"/>
    </row>
    <row r="964745" spans="47:47">
      <c r="AU964745" s="31"/>
    </row>
    <row r="964777" spans="47:47">
      <c r="AU964777" s="31"/>
    </row>
    <row r="964809" spans="47:47">
      <c r="AU964809" s="31"/>
    </row>
    <row r="964841" spans="47:47">
      <c r="AU964841" s="31"/>
    </row>
    <row r="964873" spans="47:47">
      <c r="AU964873" s="31"/>
    </row>
    <row r="964905" spans="47:47">
      <c r="AU964905" s="31"/>
    </row>
    <row r="964937" spans="47:47">
      <c r="AU964937" s="31"/>
    </row>
    <row r="964969" spans="47:47">
      <c r="AU964969" s="31"/>
    </row>
    <row r="965001" spans="47:47">
      <c r="AU965001" s="31"/>
    </row>
    <row r="965033" spans="47:47">
      <c r="AU965033" s="31"/>
    </row>
    <row r="965065" spans="47:47">
      <c r="AU965065" s="31"/>
    </row>
    <row r="965097" spans="47:47">
      <c r="AU965097" s="31"/>
    </row>
    <row r="965129" spans="47:47">
      <c r="AU965129" s="31"/>
    </row>
    <row r="965161" spans="47:47">
      <c r="AU965161" s="31"/>
    </row>
    <row r="965193" spans="47:47">
      <c r="AU965193" s="31"/>
    </row>
    <row r="965225" spans="47:47">
      <c r="AU965225" s="31"/>
    </row>
    <row r="965257" spans="47:47">
      <c r="AU965257" s="31"/>
    </row>
    <row r="965289" spans="47:47">
      <c r="AU965289" s="31"/>
    </row>
    <row r="965321" spans="47:47">
      <c r="AU965321" s="31"/>
    </row>
    <row r="965353" spans="47:47">
      <c r="AU965353" s="31"/>
    </row>
    <row r="965385" spans="47:47">
      <c r="AU965385" s="31"/>
    </row>
    <row r="965417" spans="47:47">
      <c r="AU965417" s="31"/>
    </row>
    <row r="965449" spans="47:47">
      <c r="AU965449" s="31"/>
    </row>
    <row r="965481" spans="47:47">
      <c r="AU965481" s="31"/>
    </row>
    <row r="965513" spans="47:47">
      <c r="AU965513" s="31"/>
    </row>
    <row r="965545" spans="47:47">
      <c r="AU965545" s="31"/>
    </row>
    <row r="965577" spans="47:47">
      <c r="AU965577" s="31"/>
    </row>
    <row r="965609" spans="47:47">
      <c r="AU965609" s="31"/>
    </row>
    <row r="965641" spans="47:47">
      <c r="AU965641" s="31"/>
    </row>
    <row r="965673" spans="47:47">
      <c r="AU965673" s="31"/>
    </row>
    <row r="965705" spans="47:47">
      <c r="AU965705" s="31"/>
    </row>
    <row r="965737" spans="47:47">
      <c r="AU965737" s="31"/>
    </row>
    <row r="965769" spans="47:47">
      <c r="AU965769" s="31"/>
    </row>
    <row r="965801" spans="47:47">
      <c r="AU965801" s="31"/>
    </row>
    <row r="965833" spans="47:47">
      <c r="AU965833" s="31"/>
    </row>
    <row r="965865" spans="47:47">
      <c r="AU965865" s="31"/>
    </row>
    <row r="965897" spans="47:47">
      <c r="AU965897" s="31"/>
    </row>
    <row r="965929" spans="47:47">
      <c r="AU965929" s="31"/>
    </row>
    <row r="965961" spans="47:47">
      <c r="AU965961" s="31"/>
    </row>
    <row r="965993" spans="47:47">
      <c r="AU965993" s="31"/>
    </row>
    <row r="966025" spans="47:47">
      <c r="AU966025" s="31"/>
    </row>
    <row r="966057" spans="47:47">
      <c r="AU966057" s="31"/>
    </row>
    <row r="966089" spans="47:47">
      <c r="AU966089" s="31"/>
    </row>
    <row r="966121" spans="47:47">
      <c r="AU966121" s="31"/>
    </row>
    <row r="966153" spans="47:47">
      <c r="AU966153" s="31"/>
    </row>
    <row r="966185" spans="47:47">
      <c r="AU966185" s="31"/>
    </row>
    <row r="966217" spans="47:47">
      <c r="AU966217" s="31"/>
    </row>
    <row r="966249" spans="47:47">
      <c r="AU966249" s="31"/>
    </row>
    <row r="966281" spans="47:47">
      <c r="AU966281" s="31"/>
    </row>
    <row r="966313" spans="47:47">
      <c r="AU966313" s="31"/>
    </row>
    <row r="966345" spans="47:47">
      <c r="AU966345" s="31"/>
    </row>
    <row r="966377" spans="47:47">
      <c r="AU966377" s="31"/>
    </row>
    <row r="966409" spans="47:47">
      <c r="AU966409" s="31"/>
    </row>
    <row r="966441" spans="47:47">
      <c r="AU966441" s="31"/>
    </row>
    <row r="966473" spans="47:47">
      <c r="AU966473" s="31"/>
    </row>
    <row r="966505" spans="47:47">
      <c r="AU966505" s="31"/>
    </row>
    <row r="966537" spans="47:47">
      <c r="AU966537" s="31"/>
    </row>
    <row r="966569" spans="47:47">
      <c r="AU966569" s="31"/>
    </row>
    <row r="966601" spans="47:47">
      <c r="AU966601" s="31"/>
    </row>
    <row r="966633" spans="47:47">
      <c r="AU966633" s="31"/>
    </row>
    <row r="966665" spans="47:47">
      <c r="AU966665" s="31"/>
    </row>
    <row r="966697" spans="47:47">
      <c r="AU966697" s="31"/>
    </row>
    <row r="966729" spans="47:47">
      <c r="AU966729" s="31"/>
    </row>
    <row r="966761" spans="47:47">
      <c r="AU966761" s="31"/>
    </row>
    <row r="966793" spans="47:47">
      <c r="AU966793" s="31"/>
    </row>
    <row r="966825" spans="47:47">
      <c r="AU966825" s="31"/>
    </row>
    <row r="966857" spans="47:47">
      <c r="AU966857" s="31"/>
    </row>
    <row r="966889" spans="47:47">
      <c r="AU966889" s="31"/>
    </row>
    <row r="966921" spans="47:47">
      <c r="AU966921" s="31"/>
    </row>
    <row r="966953" spans="47:47">
      <c r="AU966953" s="31"/>
    </row>
    <row r="966985" spans="47:47">
      <c r="AU966985" s="31"/>
    </row>
    <row r="967017" spans="47:47">
      <c r="AU967017" s="31"/>
    </row>
    <row r="967049" spans="47:47">
      <c r="AU967049" s="31"/>
    </row>
    <row r="967081" spans="47:47">
      <c r="AU967081" s="31"/>
    </row>
    <row r="967113" spans="47:47">
      <c r="AU967113" s="31"/>
    </row>
    <row r="967145" spans="47:47">
      <c r="AU967145" s="31"/>
    </row>
    <row r="967177" spans="47:47">
      <c r="AU967177" s="31"/>
    </row>
    <row r="967209" spans="47:47">
      <c r="AU967209" s="31"/>
    </row>
    <row r="967241" spans="47:47">
      <c r="AU967241" s="31"/>
    </row>
    <row r="967273" spans="47:47">
      <c r="AU967273" s="31"/>
    </row>
    <row r="967305" spans="47:47">
      <c r="AU967305" s="31"/>
    </row>
    <row r="967337" spans="47:47">
      <c r="AU967337" s="31"/>
    </row>
    <row r="967369" spans="47:47">
      <c r="AU967369" s="31"/>
    </row>
    <row r="967401" spans="47:47">
      <c r="AU967401" s="31"/>
    </row>
    <row r="967433" spans="47:47">
      <c r="AU967433" s="31"/>
    </row>
    <row r="967465" spans="47:47">
      <c r="AU967465" s="31"/>
    </row>
    <row r="967497" spans="47:47">
      <c r="AU967497" s="31"/>
    </row>
    <row r="967529" spans="47:47">
      <c r="AU967529" s="31"/>
    </row>
    <row r="967561" spans="47:47">
      <c r="AU967561" s="31"/>
    </row>
    <row r="967593" spans="47:47">
      <c r="AU967593" s="31"/>
    </row>
    <row r="967625" spans="47:47">
      <c r="AU967625" s="31"/>
    </row>
    <row r="967657" spans="47:47">
      <c r="AU967657" s="31"/>
    </row>
    <row r="967689" spans="47:47">
      <c r="AU967689" s="31"/>
    </row>
    <row r="967721" spans="47:47">
      <c r="AU967721" s="31"/>
    </row>
    <row r="967753" spans="47:47">
      <c r="AU967753" s="31"/>
    </row>
    <row r="967785" spans="47:47">
      <c r="AU967785" s="31"/>
    </row>
    <row r="967817" spans="47:47">
      <c r="AU967817" s="31"/>
    </row>
    <row r="967849" spans="47:47">
      <c r="AU967849" s="31"/>
    </row>
    <row r="967881" spans="47:47">
      <c r="AU967881" s="31"/>
    </row>
    <row r="967913" spans="47:47">
      <c r="AU967913" s="31"/>
    </row>
    <row r="967945" spans="47:47">
      <c r="AU967945" s="31"/>
    </row>
    <row r="967977" spans="47:47">
      <c r="AU967977" s="31"/>
    </row>
    <row r="968009" spans="47:47">
      <c r="AU968009" s="31"/>
    </row>
    <row r="968041" spans="47:47">
      <c r="AU968041" s="31"/>
    </row>
    <row r="968073" spans="47:47">
      <c r="AU968073" s="31"/>
    </row>
    <row r="968105" spans="47:47">
      <c r="AU968105" s="31"/>
    </row>
    <row r="968137" spans="47:47">
      <c r="AU968137" s="31"/>
    </row>
    <row r="968169" spans="47:47">
      <c r="AU968169" s="31"/>
    </row>
    <row r="968201" spans="47:47">
      <c r="AU968201" s="31"/>
    </row>
    <row r="968233" spans="47:47">
      <c r="AU968233" s="31"/>
    </row>
    <row r="968265" spans="47:47">
      <c r="AU968265" s="31"/>
    </row>
    <row r="968297" spans="47:47">
      <c r="AU968297" s="31"/>
    </row>
    <row r="968329" spans="47:47">
      <c r="AU968329" s="31"/>
    </row>
    <row r="968361" spans="47:47">
      <c r="AU968361" s="31"/>
    </row>
    <row r="968393" spans="47:47">
      <c r="AU968393" s="31"/>
    </row>
    <row r="968425" spans="47:47">
      <c r="AU968425" s="31"/>
    </row>
    <row r="968457" spans="47:47">
      <c r="AU968457" s="31"/>
    </row>
    <row r="968489" spans="47:47">
      <c r="AU968489" s="31"/>
    </row>
    <row r="968521" spans="47:47">
      <c r="AU968521" s="31"/>
    </row>
    <row r="968553" spans="47:47">
      <c r="AU968553" s="31"/>
    </row>
    <row r="968585" spans="47:47">
      <c r="AU968585" s="31"/>
    </row>
    <row r="968617" spans="47:47">
      <c r="AU968617" s="31"/>
    </row>
    <row r="968649" spans="47:47">
      <c r="AU968649" s="31"/>
    </row>
    <row r="968681" spans="47:47">
      <c r="AU968681" s="31"/>
    </row>
    <row r="968713" spans="47:47">
      <c r="AU968713" s="31"/>
    </row>
    <row r="968745" spans="47:47">
      <c r="AU968745" s="31"/>
    </row>
    <row r="968777" spans="47:47">
      <c r="AU968777" s="31"/>
    </row>
    <row r="968809" spans="47:47">
      <c r="AU968809" s="31"/>
    </row>
    <row r="968841" spans="47:47">
      <c r="AU968841" s="31"/>
    </row>
    <row r="968873" spans="47:47">
      <c r="AU968873" s="31"/>
    </row>
    <row r="968905" spans="47:47">
      <c r="AU968905" s="31"/>
    </row>
    <row r="968937" spans="47:47">
      <c r="AU968937" s="31"/>
    </row>
    <row r="968969" spans="47:47">
      <c r="AU968969" s="31"/>
    </row>
    <row r="969001" spans="47:47">
      <c r="AU969001" s="31"/>
    </row>
    <row r="969033" spans="47:47">
      <c r="AU969033" s="31"/>
    </row>
    <row r="969065" spans="47:47">
      <c r="AU969065" s="31"/>
    </row>
    <row r="969097" spans="47:47">
      <c r="AU969097" s="31"/>
    </row>
    <row r="969129" spans="47:47">
      <c r="AU969129" s="31"/>
    </row>
    <row r="969161" spans="47:47">
      <c r="AU969161" s="31"/>
    </row>
    <row r="969193" spans="47:47">
      <c r="AU969193" s="31"/>
    </row>
    <row r="969225" spans="47:47">
      <c r="AU969225" s="31"/>
    </row>
    <row r="969257" spans="47:47">
      <c r="AU969257" s="31"/>
    </row>
    <row r="969289" spans="47:47">
      <c r="AU969289" s="31"/>
    </row>
    <row r="969321" spans="47:47">
      <c r="AU969321" s="31"/>
    </row>
    <row r="969353" spans="47:47">
      <c r="AU969353" s="31"/>
    </row>
    <row r="969385" spans="47:47">
      <c r="AU969385" s="31"/>
    </row>
    <row r="969417" spans="47:47">
      <c r="AU969417" s="31"/>
    </row>
    <row r="969449" spans="47:47">
      <c r="AU969449" s="31"/>
    </row>
    <row r="969481" spans="47:47">
      <c r="AU969481" s="31"/>
    </row>
    <row r="969513" spans="47:47">
      <c r="AU969513" s="31"/>
    </row>
    <row r="969545" spans="47:47">
      <c r="AU969545" s="31"/>
    </row>
    <row r="969577" spans="47:47">
      <c r="AU969577" s="31"/>
    </row>
    <row r="969609" spans="47:47">
      <c r="AU969609" s="31"/>
    </row>
    <row r="969641" spans="47:47">
      <c r="AU969641" s="31"/>
    </row>
    <row r="969673" spans="47:47">
      <c r="AU969673" s="31"/>
    </row>
    <row r="969705" spans="47:47">
      <c r="AU969705" s="31"/>
    </row>
    <row r="969737" spans="47:47">
      <c r="AU969737" s="31"/>
    </row>
    <row r="969769" spans="47:47">
      <c r="AU969769" s="31"/>
    </row>
    <row r="969801" spans="47:47">
      <c r="AU969801" s="31"/>
    </row>
    <row r="969833" spans="47:47">
      <c r="AU969833" s="31"/>
    </row>
    <row r="969865" spans="47:47">
      <c r="AU969865" s="31"/>
    </row>
    <row r="969897" spans="47:47">
      <c r="AU969897" s="31"/>
    </row>
    <row r="969929" spans="47:47">
      <c r="AU969929" s="31"/>
    </row>
    <row r="969961" spans="47:47">
      <c r="AU969961" s="31"/>
    </row>
    <row r="969993" spans="47:47">
      <c r="AU969993" s="31"/>
    </row>
    <row r="970025" spans="47:47">
      <c r="AU970025" s="31"/>
    </row>
    <row r="970057" spans="47:47">
      <c r="AU970057" s="31"/>
    </row>
    <row r="970089" spans="47:47">
      <c r="AU970089" s="31"/>
    </row>
    <row r="970121" spans="47:47">
      <c r="AU970121" s="31"/>
    </row>
    <row r="970153" spans="47:47">
      <c r="AU970153" s="31"/>
    </row>
    <row r="970185" spans="47:47">
      <c r="AU970185" s="31"/>
    </row>
    <row r="970217" spans="47:47">
      <c r="AU970217" s="31"/>
    </row>
    <row r="970249" spans="47:47">
      <c r="AU970249" s="31"/>
    </row>
    <row r="970281" spans="47:47">
      <c r="AU970281" s="31"/>
    </row>
    <row r="970313" spans="47:47">
      <c r="AU970313" s="31"/>
    </row>
    <row r="970345" spans="47:47">
      <c r="AU970345" s="31"/>
    </row>
    <row r="970377" spans="47:47">
      <c r="AU970377" s="31"/>
    </row>
    <row r="970409" spans="47:47">
      <c r="AU970409" s="31"/>
    </row>
    <row r="970441" spans="47:47">
      <c r="AU970441" s="31"/>
    </row>
    <row r="970473" spans="47:47">
      <c r="AU970473" s="31"/>
    </row>
    <row r="970505" spans="47:47">
      <c r="AU970505" s="31"/>
    </row>
    <row r="970537" spans="47:47">
      <c r="AU970537" s="31"/>
    </row>
    <row r="970569" spans="47:47">
      <c r="AU970569" s="31"/>
    </row>
    <row r="970601" spans="47:47">
      <c r="AU970601" s="31"/>
    </row>
    <row r="970633" spans="47:47">
      <c r="AU970633" s="31"/>
    </row>
    <row r="970665" spans="47:47">
      <c r="AU970665" s="31"/>
    </row>
    <row r="970697" spans="47:47">
      <c r="AU970697" s="31"/>
    </row>
    <row r="970729" spans="47:47">
      <c r="AU970729" s="31"/>
    </row>
    <row r="970761" spans="47:47">
      <c r="AU970761" s="31"/>
    </row>
    <row r="970793" spans="47:47">
      <c r="AU970793" s="31"/>
    </row>
    <row r="970825" spans="47:47">
      <c r="AU970825" s="31"/>
    </row>
    <row r="970857" spans="47:47">
      <c r="AU970857" s="31"/>
    </row>
    <row r="970889" spans="47:47">
      <c r="AU970889" s="31"/>
    </row>
    <row r="970921" spans="47:47">
      <c r="AU970921" s="31"/>
    </row>
    <row r="970953" spans="47:47">
      <c r="AU970953" s="31"/>
    </row>
    <row r="970985" spans="47:47">
      <c r="AU970985" s="31"/>
    </row>
    <row r="971017" spans="47:47">
      <c r="AU971017" s="31"/>
    </row>
    <row r="971049" spans="47:47">
      <c r="AU971049" s="31"/>
    </row>
    <row r="971081" spans="47:47">
      <c r="AU971081" s="31"/>
    </row>
    <row r="971113" spans="47:47">
      <c r="AU971113" s="31"/>
    </row>
    <row r="971145" spans="47:47">
      <c r="AU971145" s="31"/>
    </row>
    <row r="971177" spans="47:47">
      <c r="AU971177" s="31"/>
    </row>
    <row r="971209" spans="47:47">
      <c r="AU971209" s="31"/>
    </row>
    <row r="971241" spans="47:47">
      <c r="AU971241" s="31"/>
    </row>
    <row r="971273" spans="47:47">
      <c r="AU971273" s="31"/>
    </row>
    <row r="971305" spans="47:47">
      <c r="AU971305" s="31"/>
    </row>
    <row r="971337" spans="47:47">
      <c r="AU971337" s="31"/>
    </row>
    <row r="971369" spans="47:47">
      <c r="AU971369" s="31"/>
    </row>
    <row r="971401" spans="47:47">
      <c r="AU971401" s="31"/>
    </row>
    <row r="971433" spans="47:47">
      <c r="AU971433" s="31"/>
    </row>
    <row r="971465" spans="47:47">
      <c r="AU971465" s="31"/>
    </row>
    <row r="971497" spans="47:47">
      <c r="AU971497" s="31"/>
    </row>
    <row r="971529" spans="47:47">
      <c r="AU971529" s="31"/>
    </row>
    <row r="971561" spans="47:47">
      <c r="AU971561" s="31"/>
    </row>
    <row r="971593" spans="47:47">
      <c r="AU971593" s="31"/>
    </row>
    <row r="971625" spans="47:47">
      <c r="AU971625" s="31"/>
    </row>
    <row r="971657" spans="47:47">
      <c r="AU971657" s="31"/>
    </row>
    <row r="971689" spans="47:47">
      <c r="AU971689" s="31"/>
    </row>
    <row r="971721" spans="47:47">
      <c r="AU971721" s="31"/>
    </row>
    <row r="971753" spans="47:47">
      <c r="AU971753" s="31"/>
    </row>
    <row r="971785" spans="47:47">
      <c r="AU971785" s="31"/>
    </row>
    <row r="971817" spans="47:47">
      <c r="AU971817" s="31"/>
    </row>
    <row r="971849" spans="47:47">
      <c r="AU971849" s="31"/>
    </row>
    <row r="971881" spans="47:47">
      <c r="AU971881" s="31"/>
    </row>
    <row r="971913" spans="47:47">
      <c r="AU971913" s="31"/>
    </row>
    <row r="971945" spans="47:47">
      <c r="AU971945" s="31"/>
    </row>
    <row r="971977" spans="47:47">
      <c r="AU971977" s="31"/>
    </row>
    <row r="972009" spans="47:47">
      <c r="AU972009" s="31"/>
    </row>
    <row r="972041" spans="47:47">
      <c r="AU972041" s="31"/>
    </row>
    <row r="972073" spans="47:47">
      <c r="AU972073" s="31"/>
    </row>
    <row r="972105" spans="47:47">
      <c r="AU972105" s="31"/>
    </row>
    <row r="972137" spans="47:47">
      <c r="AU972137" s="31"/>
    </row>
    <row r="972169" spans="47:47">
      <c r="AU972169" s="31"/>
    </row>
    <row r="972201" spans="47:47">
      <c r="AU972201" s="31"/>
    </row>
    <row r="972233" spans="47:47">
      <c r="AU972233" s="31"/>
    </row>
    <row r="972265" spans="47:47">
      <c r="AU972265" s="31"/>
    </row>
    <row r="972297" spans="47:47">
      <c r="AU972297" s="31"/>
    </row>
    <row r="972329" spans="47:47">
      <c r="AU972329" s="31"/>
    </row>
    <row r="972361" spans="47:47">
      <c r="AU972361" s="31"/>
    </row>
    <row r="972393" spans="47:47">
      <c r="AU972393" s="31"/>
    </row>
    <row r="972425" spans="47:47">
      <c r="AU972425" s="31"/>
    </row>
    <row r="972457" spans="47:47">
      <c r="AU972457" s="31"/>
    </row>
    <row r="972489" spans="47:47">
      <c r="AU972489" s="31"/>
    </row>
    <row r="972521" spans="47:47">
      <c r="AU972521" s="31"/>
    </row>
    <row r="972553" spans="47:47">
      <c r="AU972553" s="31"/>
    </row>
    <row r="972585" spans="47:47">
      <c r="AU972585" s="31"/>
    </row>
    <row r="972617" spans="47:47">
      <c r="AU972617" s="31"/>
    </row>
    <row r="972649" spans="47:47">
      <c r="AU972649" s="31"/>
    </row>
    <row r="972681" spans="47:47">
      <c r="AU972681" s="31"/>
    </row>
    <row r="972713" spans="47:47">
      <c r="AU972713" s="31"/>
    </row>
    <row r="972745" spans="47:47">
      <c r="AU972745" s="31"/>
    </row>
    <row r="972777" spans="47:47">
      <c r="AU972777" s="31"/>
    </row>
    <row r="972809" spans="47:47">
      <c r="AU972809" s="31"/>
    </row>
    <row r="972841" spans="47:47">
      <c r="AU972841" s="31"/>
    </row>
    <row r="972873" spans="47:47">
      <c r="AU972873" s="31"/>
    </row>
    <row r="972905" spans="47:47">
      <c r="AU972905" s="31"/>
    </row>
    <row r="972937" spans="47:47">
      <c r="AU972937" s="31"/>
    </row>
    <row r="972969" spans="47:47">
      <c r="AU972969" s="31"/>
    </row>
    <row r="973001" spans="47:47">
      <c r="AU973001" s="31"/>
    </row>
    <row r="973033" spans="47:47">
      <c r="AU973033" s="31"/>
    </row>
    <row r="973065" spans="47:47">
      <c r="AU973065" s="31"/>
    </row>
    <row r="973097" spans="47:47">
      <c r="AU973097" s="31"/>
    </row>
    <row r="973129" spans="47:47">
      <c r="AU973129" s="31"/>
    </row>
    <row r="973161" spans="47:47">
      <c r="AU973161" s="31"/>
    </row>
    <row r="973193" spans="47:47">
      <c r="AU973193" s="31"/>
    </row>
    <row r="973225" spans="47:47">
      <c r="AU973225" s="31"/>
    </row>
    <row r="973257" spans="47:47">
      <c r="AU973257" s="31"/>
    </row>
    <row r="973289" spans="47:47">
      <c r="AU973289" s="31"/>
    </row>
    <row r="973321" spans="47:47">
      <c r="AU973321" s="31"/>
    </row>
    <row r="973353" spans="47:47">
      <c r="AU973353" s="31"/>
    </row>
    <row r="973385" spans="47:47">
      <c r="AU973385" s="31"/>
    </row>
    <row r="973417" spans="47:47">
      <c r="AU973417" s="31"/>
    </row>
    <row r="973449" spans="47:47">
      <c r="AU973449" s="31"/>
    </row>
    <row r="973481" spans="47:47">
      <c r="AU973481" s="31"/>
    </row>
    <row r="973513" spans="47:47">
      <c r="AU973513" s="31"/>
    </row>
    <row r="973545" spans="47:47">
      <c r="AU973545" s="31"/>
    </row>
    <row r="973577" spans="47:47">
      <c r="AU973577" s="31"/>
    </row>
    <row r="973609" spans="47:47">
      <c r="AU973609" s="31"/>
    </row>
    <row r="973641" spans="47:47">
      <c r="AU973641" s="31"/>
    </row>
    <row r="973673" spans="47:47">
      <c r="AU973673" s="31"/>
    </row>
    <row r="973705" spans="47:47">
      <c r="AU973705" s="31"/>
    </row>
    <row r="973737" spans="47:47">
      <c r="AU973737" s="31"/>
    </row>
    <row r="973769" spans="47:47">
      <c r="AU973769" s="31"/>
    </row>
    <row r="973801" spans="47:47">
      <c r="AU973801" s="31"/>
    </row>
    <row r="973833" spans="47:47">
      <c r="AU973833" s="31"/>
    </row>
    <row r="973865" spans="47:47">
      <c r="AU973865" s="31"/>
    </row>
    <row r="973897" spans="47:47">
      <c r="AU973897" s="31"/>
    </row>
    <row r="973929" spans="47:47">
      <c r="AU973929" s="31"/>
    </row>
    <row r="973961" spans="47:47">
      <c r="AU973961" s="31"/>
    </row>
    <row r="973993" spans="47:47">
      <c r="AU973993" s="31"/>
    </row>
    <row r="974025" spans="47:47">
      <c r="AU974025" s="31"/>
    </row>
    <row r="974057" spans="47:47">
      <c r="AU974057" s="31"/>
    </row>
    <row r="974089" spans="47:47">
      <c r="AU974089" s="31"/>
    </row>
    <row r="974121" spans="47:47">
      <c r="AU974121" s="31"/>
    </row>
    <row r="974153" spans="47:47">
      <c r="AU974153" s="31"/>
    </row>
    <row r="974185" spans="47:47">
      <c r="AU974185" s="31"/>
    </row>
    <row r="974217" spans="47:47">
      <c r="AU974217" s="31"/>
    </row>
    <row r="974249" spans="47:47">
      <c r="AU974249" s="31"/>
    </row>
    <row r="974281" spans="47:47">
      <c r="AU974281" s="31"/>
    </row>
    <row r="974313" spans="47:47">
      <c r="AU974313" s="31"/>
    </row>
    <row r="974345" spans="47:47">
      <c r="AU974345" s="31"/>
    </row>
    <row r="974377" spans="47:47">
      <c r="AU974377" s="31"/>
    </row>
    <row r="974409" spans="47:47">
      <c r="AU974409" s="31"/>
    </row>
    <row r="974441" spans="47:47">
      <c r="AU974441" s="31"/>
    </row>
    <row r="974473" spans="47:47">
      <c r="AU974473" s="31"/>
    </row>
    <row r="974505" spans="47:47">
      <c r="AU974505" s="31"/>
    </row>
    <row r="974537" spans="47:47">
      <c r="AU974537" s="31"/>
    </row>
    <row r="974569" spans="47:47">
      <c r="AU974569" s="31"/>
    </row>
    <row r="974601" spans="47:47">
      <c r="AU974601" s="31"/>
    </row>
    <row r="974633" spans="47:47">
      <c r="AU974633" s="31"/>
    </row>
    <row r="974665" spans="47:47">
      <c r="AU974665" s="31"/>
    </row>
    <row r="974697" spans="47:47">
      <c r="AU974697" s="31"/>
    </row>
    <row r="974729" spans="47:47">
      <c r="AU974729" s="31"/>
    </row>
    <row r="974761" spans="47:47">
      <c r="AU974761" s="31"/>
    </row>
    <row r="974793" spans="47:47">
      <c r="AU974793" s="31"/>
    </row>
    <row r="974825" spans="47:47">
      <c r="AU974825" s="31"/>
    </row>
    <row r="974857" spans="47:47">
      <c r="AU974857" s="31"/>
    </row>
    <row r="974889" spans="47:47">
      <c r="AU974889" s="31"/>
    </row>
    <row r="974921" spans="47:47">
      <c r="AU974921" s="31"/>
    </row>
    <row r="974953" spans="47:47">
      <c r="AU974953" s="31"/>
    </row>
    <row r="974985" spans="47:47">
      <c r="AU974985" s="31"/>
    </row>
    <row r="975017" spans="47:47">
      <c r="AU975017" s="31"/>
    </row>
    <row r="975049" spans="47:47">
      <c r="AU975049" s="31"/>
    </row>
    <row r="975081" spans="47:47">
      <c r="AU975081" s="31"/>
    </row>
    <row r="975113" spans="47:47">
      <c r="AU975113" s="31"/>
    </row>
    <row r="975145" spans="47:47">
      <c r="AU975145" s="31"/>
    </row>
    <row r="975177" spans="47:47">
      <c r="AU975177" s="31"/>
    </row>
    <row r="975209" spans="47:47">
      <c r="AU975209" s="31"/>
    </row>
    <row r="975241" spans="47:47">
      <c r="AU975241" s="31"/>
    </row>
    <row r="975273" spans="47:47">
      <c r="AU975273" s="31"/>
    </row>
    <row r="975305" spans="47:47">
      <c r="AU975305" s="31"/>
    </row>
    <row r="975337" spans="47:47">
      <c r="AU975337" s="31"/>
    </row>
    <row r="975369" spans="47:47">
      <c r="AU975369" s="31"/>
    </row>
    <row r="975401" spans="47:47">
      <c r="AU975401" s="31"/>
    </row>
    <row r="975433" spans="47:47">
      <c r="AU975433" s="31"/>
    </row>
    <row r="975465" spans="47:47">
      <c r="AU975465" s="31"/>
    </row>
    <row r="975497" spans="47:47">
      <c r="AU975497" s="31"/>
    </row>
    <row r="975529" spans="47:47">
      <c r="AU975529" s="31"/>
    </row>
    <row r="975561" spans="47:47">
      <c r="AU975561" s="31"/>
    </row>
    <row r="975593" spans="47:47">
      <c r="AU975593" s="31"/>
    </row>
    <row r="975625" spans="47:47">
      <c r="AU975625" s="31"/>
    </row>
    <row r="975657" spans="47:47">
      <c r="AU975657" s="31"/>
    </row>
    <row r="975689" spans="47:47">
      <c r="AU975689" s="31"/>
    </row>
    <row r="975721" spans="47:47">
      <c r="AU975721" s="31"/>
    </row>
    <row r="975753" spans="47:47">
      <c r="AU975753" s="31"/>
    </row>
    <row r="975785" spans="47:47">
      <c r="AU975785" s="31"/>
    </row>
    <row r="975817" spans="47:47">
      <c r="AU975817" s="31"/>
    </row>
    <row r="975849" spans="47:47">
      <c r="AU975849" s="31"/>
    </row>
    <row r="975881" spans="47:47">
      <c r="AU975881" s="31"/>
    </row>
    <row r="975913" spans="47:47">
      <c r="AU975913" s="31"/>
    </row>
    <row r="975945" spans="47:47">
      <c r="AU975945" s="31"/>
    </row>
    <row r="975977" spans="47:47">
      <c r="AU975977" s="31"/>
    </row>
    <row r="976009" spans="47:47">
      <c r="AU976009" s="31"/>
    </row>
    <row r="976041" spans="47:47">
      <c r="AU976041" s="31"/>
    </row>
    <row r="976073" spans="47:47">
      <c r="AU976073" s="31"/>
    </row>
    <row r="976105" spans="47:47">
      <c r="AU976105" s="31"/>
    </row>
    <row r="976137" spans="47:47">
      <c r="AU976137" s="31"/>
    </row>
    <row r="976169" spans="47:47">
      <c r="AU976169" s="31"/>
    </row>
    <row r="976201" spans="47:47">
      <c r="AU976201" s="31"/>
    </row>
    <row r="976233" spans="47:47">
      <c r="AU976233" s="31"/>
    </row>
    <row r="976265" spans="47:47">
      <c r="AU976265" s="31"/>
    </row>
    <row r="976297" spans="47:47">
      <c r="AU976297" s="31"/>
    </row>
    <row r="976329" spans="47:47">
      <c r="AU976329" s="31"/>
    </row>
    <row r="976361" spans="47:47">
      <c r="AU976361" s="31"/>
    </row>
    <row r="976393" spans="47:47">
      <c r="AU976393" s="31"/>
    </row>
    <row r="976425" spans="47:47">
      <c r="AU976425" s="31"/>
    </row>
    <row r="976457" spans="47:47">
      <c r="AU976457" s="31"/>
    </row>
    <row r="976489" spans="47:47">
      <c r="AU976489" s="31"/>
    </row>
    <row r="976521" spans="47:47">
      <c r="AU976521" s="31"/>
    </row>
    <row r="976553" spans="47:47">
      <c r="AU976553" s="31"/>
    </row>
    <row r="976585" spans="47:47">
      <c r="AU976585" s="31"/>
    </row>
    <row r="976617" spans="47:47">
      <c r="AU976617" s="31"/>
    </row>
    <row r="976649" spans="47:47">
      <c r="AU976649" s="31"/>
    </row>
    <row r="976681" spans="47:47">
      <c r="AU976681" s="31"/>
    </row>
    <row r="976713" spans="47:47">
      <c r="AU976713" s="31"/>
    </row>
    <row r="976745" spans="47:47">
      <c r="AU976745" s="31"/>
    </row>
    <row r="976777" spans="47:47">
      <c r="AU976777" s="31"/>
    </row>
    <row r="976809" spans="47:47">
      <c r="AU976809" s="31"/>
    </row>
    <row r="976841" spans="47:47">
      <c r="AU976841" s="31"/>
    </row>
    <row r="976873" spans="47:47">
      <c r="AU976873" s="31"/>
    </row>
    <row r="976905" spans="47:47">
      <c r="AU976905" s="31"/>
    </row>
    <row r="976937" spans="47:47">
      <c r="AU976937" s="31"/>
    </row>
    <row r="976969" spans="47:47">
      <c r="AU976969" s="31"/>
    </row>
    <row r="977001" spans="47:47">
      <c r="AU977001" s="31"/>
    </row>
    <row r="977033" spans="47:47">
      <c r="AU977033" s="31"/>
    </row>
    <row r="977065" spans="47:47">
      <c r="AU977065" s="31"/>
    </row>
    <row r="977097" spans="47:47">
      <c r="AU977097" s="31"/>
    </row>
    <row r="977129" spans="47:47">
      <c r="AU977129" s="31"/>
    </row>
    <row r="977161" spans="47:47">
      <c r="AU977161" s="31"/>
    </row>
    <row r="977193" spans="47:47">
      <c r="AU977193" s="31"/>
    </row>
    <row r="977225" spans="47:47">
      <c r="AU977225" s="31"/>
    </row>
    <row r="977257" spans="47:47">
      <c r="AU977257" s="31"/>
    </row>
    <row r="977289" spans="47:47">
      <c r="AU977289" s="31"/>
    </row>
    <row r="977321" spans="47:47">
      <c r="AU977321" s="31"/>
    </row>
    <row r="977353" spans="47:47">
      <c r="AU977353" s="31"/>
    </row>
    <row r="977385" spans="47:47">
      <c r="AU977385" s="31"/>
    </row>
    <row r="977417" spans="47:47">
      <c r="AU977417" s="31"/>
    </row>
    <row r="977449" spans="47:47">
      <c r="AU977449" s="31"/>
    </row>
    <row r="977481" spans="47:47">
      <c r="AU977481" s="31"/>
    </row>
    <row r="977513" spans="47:47">
      <c r="AU977513" s="31"/>
    </row>
    <row r="977545" spans="47:47">
      <c r="AU977545" s="31"/>
    </row>
    <row r="977577" spans="47:47">
      <c r="AU977577" s="31"/>
    </row>
    <row r="977609" spans="47:47">
      <c r="AU977609" s="31"/>
    </row>
    <row r="977641" spans="47:47">
      <c r="AU977641" s="31"/>
    </row>
    <row r="977673" spans="47:47">
      <c r="AU977673" s="31"/>
    </row>
    <row r="977705" spans="47:47">
      <c r="AU977705" s="31"/>
    </row>
    <row r="977737" spans="47:47">
      <c r="AU977737" s="31"/>
    </row>
    <row r="977769" spans="47:47">
      <c r="AU977769" s="31"/>
    </row>
    <row r="977801" spans="47:47">
      <c r="AU977801" s="31"/>
    </row>
    <row r="977833" spans="47:47">
      <c r="AU977833" s="31"/>
    </row>
    <row r="977865" spans="47:47">
      <c r="AU977865" s="31"/>
    </row>
    <row r="977897" spans="47:47">
      <c r="AU977897" s="31"/>
    </row>
    <row r="977929" spans="47:47">
      <c r="AU977929" s="31"/>
    </row>
    <row r="977961" spans="47:47">
      <c r="AU977961" s="31"/>
    </row>
    <row r="977993" spans="47:47">
      <c r="AU977993" s="31"/>
    </row>
    <row r="978025" spans="47:47">
      <c r="AU978025" s="31"/>
    </row>
    <row r="978057" spans="47:47">
      <c r="AU978057" s="31"/>
    </row>
    <row r="978089" spans="47:47">
      <c r="AU978089" s="31"/>
    </row>
    <row r="978121" spans="47:47">
      <c r="AU978121" s="31"/>
    </row>
    <row r="978153" spans="47:47">
      <c r="AU978153" s="31"/>
    </row>
    <row r="978185" spans="47:47">
      <c r="AU978185" s="31"/>
    </row>
    <row r="978217" spans="47:47">
      <c r="AU978217" s="31"/>
    </row>
    <row r="978249" spans="47:47">
      <c r="AU978249" s="31"/>
    </row>
    <row r="978281" spans="47:47">
      <c r="AU978281" s="31"/>
    </row>
    <row r="978313" spans="47:47">
      <c r="AU978313" s="31"/>
    </row>
    <row r="978345" spans="47:47">
      <c r="AU978345" s="31"/>
    </row>
    <row r="978377" spans="47:47">
      <c r="AU978377" s="31"/>
    </row>
    <row r="978409" spans="47:47">
      <c r="AU978409" s="31"/>
    </row>
    <row r="978441" spans="47:47">
      <c r="AU978441" s="31"/>
    </row>
    <row r="978473" spans="47:47">
      <c r="AU978473" s="31"/>
    </row>
    <row r="978505" spans="47:47">
      <c r="AU978505" s="31"/>
    </row>
    <row r="978537" spans="47:47">
      <c r="AU978537" s="31"/>
    </row>
    <row r="978569" spans="47:47">
      <c r="AU978569" s="31"/>
    </row>
    <row r="978601" spans="47:47">
      <c r="AU978601" s="31"/>
    </row>
    <row r="978633" spans="47:47">
      <c r="AU978633" s="31"/>
    </row>
    <row r="978665" spans="47:47">
      <c r="AU978665" s="31"/>
    </row>
    <row r="978697" spans="47:47">
      <c r="AU978697" s="31"/>
    </row>
    <row r="978729" spans="47:47">
      <c r="AU978729" s="31"/>
    </row>
    <row r="978761" spans="47:47">
      <c r="AU978761" s="31"/>
    </row>
    <row r="978793" spans="47:47">
      <c r="AU978793" s="31"/>
    </row>
    <row r="978825" spans="47:47">
      <c r="AU978825" s="31"/>
    </row>
    <row r="978857" spans="47:47">
      <c r="AU978857" s="31"/>
    </row>
    <row r="978889" spans="47:47">
      <c r="AU978889" s="31"/>
    </row>
    <row r="978921" spans="47:47">
      <c r="AU978921" s="31"/>
    </row>
    <row r="978953" spans="47:47">
      <c r="AU978953" s="31"/>
    </row>
    <row r="978985" spans="47:47">
      <c r="AU978985" s="31"/>
    </row>
    <row r="979017" spans="47:47">
      <c r="AU979017" s="31"/>
    </row>
    <row r="979049" spans="47:47">
      <c r="AU979049" s="31"/>
    </row>
    <row r="979081" spans="47:47">
      <c r="AU979081" s="31"/>
    </row>
    <row r="979113" spans="47:47">
      <c r="AU979113" s="31"/>
    </row>
    <row r="979145" spans="47:47">
      <c r="AU979145" s="31"/>
    </row>
    <row r="979177" spans="47:47">
      <c r="AU979177" s="31"/>
    </row>
    <row r="979209" spans="47:47">
      <c r="AU979209" s="31"/>
    </row>
    <row r="979241" spans="47:47">
      <c r="AU979241" s="31"/>
    </row>
    <row r="979273" spans="47:47">
      <c r="AU979273" s="31"/>
    </row>
    <row r="979305" spans="47:47">
      <c r="AU979305" s="31"/>
    </row>
    <row r="979337" spans="47:47">
      <c r="AU979337" s="31"/>
    </row>
    <row r="979369" spans="47:47">
      <c r="AU979369" s="31"/>
    </row>
    <row r="979401" spans="47:47">
      <c r="AU979401" s="31"/>
    </row>
    <row r="979433" spans="47:47">
      <c r="AU979433" s="31"/>
    </row>
    <row r="979465" spans="47:47">
      <c r="AU979465" s="31"/>
    </row>
    <row r="979497" spans="47:47">
      <c r="AU979497" s="31"/>
    </row>
    <row r="979529" spans="47:47">
      <c r="AU979529" s="31"/>
    </row>
    <row r="979561" spans="47:47">
      <c r="AU979561" s="31"/>
    </row>
    <row r="979593" spans="47:47">
      <c r="AU979593" s="31"/>
    </row>
    <row r="979625" spans="47:47">
      <c r="AU979625" s="31"/>
    </row>
    <row r="979657" spans="47:47">
      <c r="AU979657" s="31"/>
    </row>
    <row r="979689" spans="47:47">
      <c r="AU979689" s="31"/>
    </row>
    <row r="979721" spans="47:47">
      <c r="AU979721" s="31"/>
    </row>
    <row r="979753" spans="47:47">
      <c r="AU979753" s="31"/>
    </row>
    <row r="979785" spans="47:47">
      <c r="AU979785" s="31"/>
    </row>
    <row r="979817" spans="47:47">
      <c r="AU979817" s="31"/>
    </row>
    <row r="979849" spans="47:47">
      <c r="AU979849" s="31"/>
    </row>
    <row r="979881" spans="47:47">
      <c r="AU979881" s="31"/>
    </row>
    <row r="979913" spans="47:47">
      <c r="AU979913" s="31"/>
    </row>
    <row r="979945" spans="47:47">
      <c r="AU979945" s="31"/>
    </row>
    <row r="979977" spans="47:47">
      <c r="AU979977" s="31"/>
    </row>
    <row r="980009" spans="47:47">
      <c r="AU980009" s="31"/>
    </row>
    <row r="980041" spans="47:47">
      <c r="AU980041" s="31"/>
    </row>
    <row r="980073" spans="47:47">
      <c r="AU980073" s="31"/>
    </row>
    <row r="980105" spans="47:47">
      <c r="AU980105" s="31"/>
    </row>
    <row r="980137" spans="47:47">
      <c r="AU980137" s="31"/>
    </row>
    <row r="980169" spans="47:47">
      <c r="AU980169" s="31"/>
    </row>
    <row r="980201" spans="47:47">
      <c r="AU980201" s="31"/>
    </row>
    <row r="980233" spans="47:47">
      <c r="AU980233" s="31"/>
    </row>
    <row r="980265" spans="47:47">
      <c r="AU980265" s="31"/>
    </row>
    <row r="980297" spans="47:47">
      <c r="AU980297" s="31"/>
    </row>
    <row r="980329" spans="47:47">
      <c r="AU980329" s="31"/>
    </row>
    <row r="980361" spans="47:47">
      <c r="AU980361" s="31"/>
    </row>
    <row r="980393" spans="47:47">
      <c r="AU980393" s="31"/>
    </row>
    <row r="980425" spans="47:47">
      <c r="AU980425" s="31"/>
    </row>
    <row r="980457" spans="47:47">
      <c r="AU980457" s="31"/>
    </row>
    <row r="980489" spans="47:47">
      <c r="AU980489" s="31"/>
    </row>
    <row r="980521" spans="47:47">
      <c r="AU980521" s="31"/>
    </row>
    <row r="980553" spans="47:47">
      <c r="AU980553" s="31"/>
    </row>
    <row r="980585" spans="47:47">
      <c r="AU980585" s="31"/>
    </row>
    <row r="980617" spans="47:47">
      <c r="AU980617" s="31"/>
    </row>
    <row r="980649" spans="47:47">
      <c r="AU980649" s="31"/>
    </row>
    <row r="980681" spans="47:47">
      <c r="AU980681" s="31"/>
    </row>
    <row r="980713" spans="47:47">
      <c r="AU980713" s="31"/>
    </row>
    <row r="980745" spans="47:47">
      <c r="AU980745" s="31"/>
    </row>
    <row r="980777" spans="47:47">
      <c r="AU980777" s="31"/>
    </row>
    <row r="980809" spans="47:47">
      <c r="AU980809" s="31"/>
    </row>
    <row r="980841" spans="47:47">
      <c r="AU980841" s="31"/>
    </row>
    <row r="980873" spans="47:47">
      <c r="AU980873" s="31"/>
    </row>
    <row r="980905" spans="47:47">
      <c r="AU980905" s="31"/>
    </row>
    <row r="980937" spans="47:47">
      <c r="AU980937" s="31"/>
    </row>
    <row r="980969" spans="47:47">
      <c r="AU980969" s="31"/>
    </row>
    <row r="981001" spans="47:47">
      <c r="AU981001" s="31"/>
    </row>
    <row r="981033" spans="47:47">
      <c r="AU981033" s="31"/>
    </row>
    <row r="981065" spans="47:47">
      <c r="AU981065" s="31"/>
    </row>
    <row r="981097" spans="47:47">
      <c r="AU981097" s="31"/>
    </row>
    <row r="981129" spans="47:47">
      <c r="AU981129" s="31"/>
    </row>
    <row r="981161" spans="47:47">
      <c r="AU981161" s="31"/>
    </row>
    <row r="981193" spans="47:47">
      <c r="AU981193" s="31"/>
    </row>
    <row r="981225" spans="47:47">
      <c r="AU981225" s="31"/>
    </row>
    <row r="981257" spans="47:47">
      <c r="AU981257" s="31"/>
    </row>
    <row r="981289" spans="47:47">
      <c r="AU981289" s="31"/>
    </row>
    <row r="981321" spans="47:47">
      <c r="AU981321" s="31"/>
    </row>
    <row r="981353" spans="47:47">
      <c r="AU981353" s="31"/>
    </row>
    <row r="981385" spans="47:47">
      <c r="AU981385" s="31"/>
    </row>
    <row r="981417" spans="47:47">
      <c r="AU981417" s="31"/>
    </row>
    <row r="981449" spans="47:47">
      <c r="AU981449" s="31"/>
    </row>
    <row r="981481" spans="47:47">
      <c r="AU981481" s="31"/>
    </row>
    <row r="981513" spans="47:47">
      <c r="AU981513" s="31"/>
    </row>
    <row r="981545" spans="47:47">
      <c r="AU981545" s="31"/>
    </row>
    <row r="981577" spans="47:47">
      <c r="AU981577" s="31"/>
    </row>
    <row r="981609" spans="47:47">
      <c r="AU981609" s="31"/>
    </row>
    <row r="981641" spans="47:47">
      <c r="AU981641" s="31"/>
    </row>
    <row r="981673" spans="47:47">
      <c r="AU981673" s="31"/>
    </row>
    <row r="981705" spans="47:47">
      <c r="AU981705" s="31"/>
    </row>
    <row r="981737" spans="47:47">
      <c r="AU981737" s="31"/>
    </row>
    <row r="981769" spans="47:47">
      <c r="AU981769" s="31"/>
    </row>
    <row r="981801" spans="47:47">
      <c r="AU981801" s="31"/>
    </row>
    <row r="981833" spans="47:47">
      <c r="AU981833" s="31"/>
    </row>
    <row r="981865" spans="47:47">
      <c r="AU981865" s="31"/>
    </row>
    <row r="981897" spans="47:47">
      <c r="AU981897" s="31"/>
    </row>
    <row r="981929" spans="47:47">
      <c r="AU981929" s="31"/>
    </row>
    <row r="981961" spans="47:47">
      <c r="AU981961" s="31"/>
    </row>
    <row r="981993" spans="47:47">
      <c r="AU981993" s="31"/>
    </row>
    <row r="982025" spans="47:47">
      <c r="AU982025" s="31"/>
    </row>
    <row r="982057" spans="47:47">
      <c r="AU982057" s="31"/>
    </row>
    <row r="982089" spans="47:47">
      <c r="AU982089" s="31"/>
    </row>
    <row r="982121" spans="47:47">
      <c r="AU982121" s="31"/>
    </row>
    <row r="982153" spans="47:47">
      <c r="AU982153" s="31"/>
    </row>
    <row r="982185" spans="47:47">
      <c r="AU982185" s="31"/>
    </row>
    <row r="982217" spans="47:47">
      <c r="AU982217" s="31"/>
    </row>
    <row r="982249" spans="47:47">
      <c r="AU982249" s="31"/>
    </row>
    <row r="982281" spans="47:47">
      <c r="AU982281" s="31"/>
    </row>
    <row r="982313" spans="47:47">
      <c r="AU982313" s="31"/>
    </row>
    <row r="982345" spans="47:47">
      <c r="AU982345" s="31"/>
    </row>
    <row r="982377" spans="47:47">
      <c r="AU982377" s="31"/>
    </row>
    <row r="982409" spans="47:47">
      <c r="AU982409" s="31"/>
    </row>
    <row r="982441" spans="47:47">
      <c r="AU982441" s="31"/>
    </row>
    <row r="982473" spans="47:47">
      <c r="AU982473" s="31"/>
    </row>
    <row r="982505" spans="47:47">
      <c r="AU982505" s="31"/>
    </row>
    <row r="982537" spans="47:47">
      <c r="AU982537" s="31"/>
    </row>
    <row r="982569" spans="47:47">
      <c r="AU982569" s="31"/>
    </row>
    <row r="982601" spans="47:47">
      <c r="AU982601" s="31"/>
    </row>
    <row r="982633" spans="47:47">
      <c r="AU982633" s="31"/>
    </row>
    <row r="982665" spans="47:47">
      <c r="AU982665" s="31"/>
    </row>
    <row r="982697" spans="47:47">
      <c r="AU982697" s="31"/>
    </row>
    <row r="982729" spans="47:47">
      <c r="AU982729" s="31"/>
    </row>
    <row r="982761" spans="47:47">
      <c r="AU982761" s="31"/>
    </row>
    <row r="982793" spans="47:47">
      <c r="AU982793" s="31"/>
    </row>
    <row r="982825" spans="47:47">
      <c r="AU982825" s="31"/>
    </row>
    <row r="982857" spans="47:47">
      <c r="AU982857" s="31"/>
    </row>
    <row r="982889" spans="47:47">
      <c r="AU982889" s="31"/>
    </row>
    <row r="982921" spans="47:47">
      <c r="AU982921" s="31"/>
    </row>
    <row r="982953" spans="47:47">
      <c r="AU982953" s="31"/>
    </row>
    <row r="982985" spans="47:47">
      <c r="AU982985" s="31"/>
    </row>
    <row r="983017" spans="47:47">
      <c r="AU983017" s="31"/>
    </row>
    <row r="983049" spans="47:47">
      <c r="AU983049" s="31"/>
    </row>
    <row r="983081" spans="47:47">
      <c r="AU983081" s="31"/>
    </row>
    <row r="983113" spans="47:47">
      <c r="AU983113" s="31"/>
    </row>
    <row r="983145" spans="47:47">
      <c r="AU983145" s="31"/>
    </row>
    <row r="983177" spans="47:47">
      <c r="AU983177" s="31"/>
    </row>
    <row r="983209" spans="47:47">
      <c r="AU983209" s="31"/>
    </row>
    <row r="983241" spans="47:47">
      <c r="AU983241" s="31"/>
    </row>
    <row r="983273" spans="47:47">
      <c r="AU983273" s="31"/>
    </row>
    <row r="983305" spans="47:47">
      <c r="AU983305" s="31"/>
    </row>
    <row r="983337" spans="47:47">
      <c r="AU983337" s="31"/>
    </row>
    <row r="983369" spans="47:47">
      <c r="AU983369" s="31"/>
    </row>
    <row r="983401" spans="47:47">
      <c r="AU983401" s="31"/>
    </row>
    <row r="983433" spans="47:47">
      <c r="AU983433" s="31"/>
    </row>
    <row r="983465" spans="47:47">
      <c r="AU983465" s="31"/>
    </row>
    <row r="983497" spans="47:47">
      <c r="AU983497" s="31"/>
    </row>
    <row r="983529" spans="47:47">
      <c r="AU983529" s="31"/>
    </row>
    <row r="983561" spans="47:47">
      <c r="AU983561" s="31"/>
    </row>
    <row r="983593" spans="47:47">
      <c r="AU983593" s="31"/>
    </row>
    <row r="983625" spans="47:47">
      <c r="AU983625" s="31"/>
    </row>
    <row r="983657" spans="47:47">
      <c r="AU983657" s="31"/>
    </row>
    <row r="983689" spans="47:47">
      <c r="AU983689" s="31"/>
    </row>
    <row r="983721" spans="47:47">
      <c r="AU983721" s="31"/>
    </row>
    <row r="983753" spans="47:47">
      <c r="AU983753" s="31"/>
    </row>
    <row r="983785" spans="47:47">
      <c r="AU983785" s="31"/>
    </row>
    <row r="983817" spans="47:47">
      <c r="AU983817" s="31"/>
    </row>
    <row r="983849" spans="47:47">
      <c r="AU983849" s="31"/>
    </row>
    <row r="983881" spans="47:47">
      <c r="AU983881" s="31"/>
    </row>
    <row r="983913" spans="47:47">
      <c r="AU983913" s="31"/>
    </row>
    <row r="983945" spans="47:47">
      <c r="AU983945" s="31"/>
    </row>
    <row r="983977" spans="47:47">
      <c r="AU983977" s="31"/>
    </row>
    <row r="984009" spans="47:47">
      <c r="AU984009" s="31"/>
    </row>
    <row r="984041" spans="47:47">
      <c r="AU984041" s="31"/>
    </row>
    <row r="984073" spans="47:47">
      <c r="AU984073" s="31"/>
    </row>
    <row r="984105" spans="47:47">
      <c r="AU984105" s="31"/>
    </row>
    <row r="984137" spans="47:47">
      <c r="AU984137" s="31"/>
    </row>
    <row r="984169" spans="47:47">
      <c r="AU984169" s="31"/>
    </row>
    <row r="984201" spans="47:47">
      <c r="AU984201" s="31"/>
    </row>
    <row r="984233" spans="47:47">
      <c r="AU984233" s="31"/>
    </row>
    <row r="984265" spans="47:47">
      <c r="AU984265" s="31"/>
    </row>
    <row r="984297" spans="47:47">
      <c r="AU984297" s="31"/>
    </row>
    <row r="984329" spans="47:47">
      <c r="AU984329" s="31"/>
    </row>
    <row r="984361" spans="47:47">
      <c r="AU984361" s="31"/>
    </row>
    <row r="984393" spans="47:47">
      <c r="AU984393" s="31"/>
    </row>
    <row r="984425" spans="47:47">
      <c r="AU984425" s="31"/>
    </row>
    <row r="984457" spans="47:47">
      <c r="AU984457" s="31"/>
    </row>
    <row r="984489" spans="47:47">
      <c r="AU984489" s="31"/>
    </row>
    <row r="984521" spans="47:47">
      <c r="AU984521" s="31"/>
    </row>
    <row r="984553" spans="47:47">
      <c r="AU984553" s="31"/>
    </row>
    <row r="984585" spans="47:47">
      <c r="AU984585" s="31"/>
    </row>
    <row r="984617" spans="47:47">
      <c r="AU984617" s="31"/>
    </row>
    <row r="984649" spans="47:47">
      <c r="AU984649" s="31"/>
    </row>
    <row r="984681" spans="47:47">
      <c r="AU984681" s="31"/>
    </row>
    <row r="984713" spans="47:47">
      <c r="AU984713" s="31"/>
    </row>
    <row r="984745" spans="47:47">
      <c r="AU984745" s="31"/>
    </row>
    <row r="984777" spans="47:47">
      <c r="AU984777" s="31"/>
    </row>
    <row r="984809" spans="47:47">
      <c r="AU984809" s="31"/>
    </row>
    <row r="984841" spans="47:47">
      <c r="AU984841" s="31"/>
    </row>
    <row r="984873" spans="47:47">
      <c r="AU984873" s="31"/>
    </row>
    <row r="984905" spans="47:47">
      <c r="AU984905" s="31"/>
    </row>
    <row r="984937" spans="47:47">
      <c r="AU984937" s="31"/>
    </row>
    <row r="984969" spans="47:47">
      <c r="AU984969" s="31"/>
    </row>
    <row r="985001" spans="47:47">
      <c r="AU985001" s="31"/>
    </row>
    <row r="985033" spans="47:47">
      <c r="AU985033" s="31"/>
    </row>
    <row r="985065" spans="47:47">
      <c r="AU985065" s="31"/>
    </row>
    <row r="985097" spans="47:47">
      <c r="AU985097" s="31"/>
    </row>
    <row r="985129" spans="47:47">
      <c r="AU985129" s="31"/>
    </row>
    <row r="985161" spans="47:47">
      <c r="AU985161" s="31"/>
    </row>
    <row r="985193" spans="47:47">
      <c r="AU985193" s="31"/>
    </row>
    <row r="985225" spans="47:47">
      <c r="AU985225" s="31"/>
    </row>
    <row r="985257" spans="47:47">
      <c r="AU985257" s="31"/>
    </row>
    <row r="985289" spans="47:47">
      <c r="AU985289" s="31"/>
    </row>
    <row r="985321" spans="47:47">
      <c r="AU985321" s="31"/>
    </row>
    <row r="985353" spans="47:47">
      <c r="AU985353" s="31"/>
    </row>
    <row r="985385" spans="47:47">
      <c r="AU985385" s="31"/>
    </row>
    <row r="985417" spans="47:47">
      <c r="AU985417" s="31"/>
    </row>
    <row r="985449" spans="47:47">
      <c r="AU985449" s="31"/>
    </row>
    <row r="985481" spans="47:47">
      <c r="AU985481" s="31"/>
    </row>
    <row r="985513" spans="47:47">
      <c r="AU985513" s="31"/>
    </row>
    <row r="985545" spans="47:47">
      <c r="AU985545" s="31"/>
    </row>
    <row r="985577" spans="47:47">
      <c r="AU985577" s="31"/>
    </row>
    <row r="985609" spans="47:47">
      <c r="AU985609" s="31"/>
    </row>
    <row r="985641" spans="47:47">
      <c r="AU985641" s="31"/>
    </row>
    <row r="985673" spans="47:47">
      <c r="AU985673" s="31"/>
    </row>
    <row r="985705" spans="47:47">
      <c r="AU985705" s="31"/>
    </row>
    <row r="985737" spans="47:47">
      <c r="AU985737" s="31"/>
    </row>
    <row r="985769" spans="47:47">
      <c r="AU985769" s="31"/>
    </row>
    <row r="985801" spans="47:47">
      <c r="AU985801" s="31"/>
    </row>
    <row r="985833" spans="47:47">
      <c r="AU985833" s="31"/>
    </row>
    <row r="985865" spans="47:47">
      <c r="AU985865" s="31"/>
    </row>
    <row r="985897" spans="47:47">
      <c r="AU985897" s="31"/>
    </row>
    <row r="985929" spans="47:47">
      <c r="AU985929" s="31"/>
    </row>
    <row r="985961" spans="47:47">
      <c r="AU985961" s="31"/>
    </row>
    <row r="985993" spans="47:47">
      <c r="AU985993" s="31"/>
    </row>
    <row r="986025" spans="47:47">
      <c r="AU986025" s="31"/>
    </row>
    <row r="986057" spans="47:47">
      <c r="AU986057" s="31"/>
    </row>
    <row r="986089" spans="47:47">
      <c r="AU986089" s="31"/>
    </row>
    <row r="986121" spans="47:47">
      <c r="AU986121" s="31"/>
    </row>
    <row r="986153" spans="47:47">
      <c r="AU986153" s="31"/>
    </row>
    <row r="986185" spans="47:47">
      <c r="AU986185" s="31"/>
    </row>
    <row r="986217" spans="47:47">
      <c r="AU986217" s="31"/>
    </row>
    <row r="986249" spans="47:47">
      <c r="AU986249" s="31"/>
    </row>
    <row r="986281" spans="47:47">
      <c r="AU986281" s="31"/>
    </row>
    <row r="986313" spans="47:47">
      <c r="AU986313" s="31"/>
    </row>
    <row r="986345" spans="47:47">
      <c r="AU986345" s="31"/>
    </row>
    <row r="986377" spans="47:47">
      <c r="AU986377" s="31"/>
    </row>
    <row r="986409" spans="47:47">
      <c r="AU986409" s="31"/>
    </row>
    <row r="986441" spans="47:47">
      <c r="AU986441" s="31"/>
    </row>
    <row r="986473" spans="47:47">
      <c r="AU986473" s="31"/>
    </row>
    <row r="986505" spans="47:47">
      <c r="AU986505" s="31"/>
    </row>
    <row r="986537" spans="47:47">
      <c r="AU986537" s="31"/>
    </row>
    <row r="986569" spans="47:47">
      <c r="AU986569" s="31"/>
    </row>
    <row r="986601" spans="47:47">
      <c r="AU986601" s="31"/>
    </row>
    <row r="986633" spans="47:47">
      <c r="AU986633" s="31"/>
    </row>
    <row r="986665" spans="47:47">
      <c r="AU986665" s="31"/>
    </row>
    <row r="986697" spans="47:47">
      <c r="AU986697" s="31"/>
    </row>
    <row r="986729" spans="47:47">
      <c r="AU986729" s="31"/>
    </row>
    <row r="986761" spans="47:47">
      <c r="AU986761" s="31"/>
    </row>
    <row r="986793" spans="47:47">
      <c r="AU986793" s="31"/>
    </row>
    <row r="986825" spans="47:47">
      <c r="AU986825" s="31"/>
    </row>
    <row r="986857" spans="47:47">
      <c r="AU986857" s="31"/>
    </row>
    <row r="986889" spans="47:47">
      <c r="AU986889" s="31"/>
    </row>
    <row r="986921" spans="47:47">
      <c r="AU986921" s="31"/>
    </row>
    <row r="986953" spans="47:47">
      <c r="AU986953" s="31"/>
    </row>
    <row r="986985" spans="47:47">
      <c r="AU986985" s="31"/>
    </row>
    <row r="987017" spans="47:47">
      <c r="AU987017" s="31"/>
    </row>
    <row r="987049" spans="47:47">
      <c r="AU987049" s="31"/>
    </row>
    <row r="987081" spans="47:47">
      <c r="AU987081" s="31"/>
    </row>
    <row r="987113" spans="47:47">
      <c r="AU987113" s="31"/>
    </row>
    <row r="987145" spans="47:47">
      <c r="AU987145" s="31"/>
    </row>
    <row r="987177" spans="47:47">
      <c r="AU987177" s="31"/>
    </row>
    <row r="987209" spans="47:47">
      <c r="AU987209" s="31"/>
    </row>
    <row r="987241" spans="47:47">
      <c r="AU987241" s="31"/>
    </row>
    <row r="987273" spans="47:47">
      <c r="AU987273" s="31"/>
    </row>
    <row r="987305" spans="47:47">
      <c r="AU987305" s="31"/>
    </row>
    <row r="987337" spans="47:47">
      <c r="AU987337" s="31"/>
    </row>
    <row r="987369" spans="47:47">
      <c r="AU987369" s="31"/>
    </row>
    <row r="987401" spans="47:47">
      <c r="AU987401" s="31"/>
    </row>
    <row r="987433" spans="47:47">
      <c r="AU987433" s="31"/>
    </row>
    <row r="987465" spans="47:47">
      <c r="AU987465" s="31"/>
    </row>
    <row r="987497" spans="47:47">
      <c r="AU987497" s="31"/>
    </row>
    <row r="987529" spans="47:47">
      <c r="AU987529" s="31"/>
    </row>
    <row r="987561" spans="47:47">
      <c r="AU987561" s="31"/>
    </row>
    <row r="987593" spans="47:47">
      <c r="AU987593" s="31"/>
    </row>
    <row r="987625" spans="47:47">
      <c r="AU987625" s="31"/>
    </row>
    <row r="987657" spans="47:47">
      <c r="AU987657" s="31"/>
    </row>
    <row r="987689" spans="47:47">
      <c r="AU987689" s="31"/>
    </row>
    <row r="987721" spans="47:47">
      <c r="AU987721" s="31"/>
    </row>
    <row r="987753" spans="47:47">
      <c r="AU987753" s="31"/>
    </row>
    <row r="987785" spans="47:47">
      <c r="AU987785" s="31"/>
    </row>
    <row r="987817" spans="47:47">
      <c r="AU987817" s="31"/>
    </row>
    <row r="987849" spans="47:47">
      <c r="AU987849" s="31"/>
    </row>
    <row r="987881" spans="47:47">
      <c r="AU987881" s="31"/>
    </row>
    <row r="987913" spans="47:47">
      <c r="AU987913" s="31"/>
    </row>
    <row r="987945" spans="47:47">
      <c r="AU987945" s="31"/>
    </row>
    <row r="987977" spans="47:47">
      <c r="AU987977" s="31"/>
    </row>
    <row r="988009" spans="47:47">
      <c r="AU988009" s="31"/>
    </row>
    <row r="988041" spans="47:47">
      <c r="AU988041" s="31"/>
    </row>
    <row r="988073" spans="47:47">
      <c r="AU988073" s="31"/>
    </row>
    <row r="988105" spans="47:47">
      <c r="AU988105" s="31"/>
    </row>
    <row r="988137" spans="47:47">
      <c r="AU988137" s="31"/>
    </row>
    <row r="988169" spans="47:47">
      <c r="AU988169" s="31"/>
    </row>
    <row r="988201" spans="47:47">
      <c r="AU988201" s="31"/>
    </row>
    <row r="988233" spans="47:47">
      <c r="AU988233" s="31"/>
    </row>
    <row r="988265" spans="47:47">
      <c r="AU988265" s="31"/>
    </row>
    <row r="988297" spans="47:47">
      <c r="AU988297" s="31"/>
    </row>
    <row r="988329" spans="47:47">
      <c r="AU988329" s="31"/>
    </row>
    <row r="988361" spans="47:47">
      <c r="AU988361" s="31"/>
    </row>
    <row r="988393" spans="47:47">
      <c r="AU988393" s="31"/>
    </row>
    <row r="988425" spans="47:47">
      <c r="AU988425" s="31"/>
    </row>
    <row r="988457" spans="47:47">
      <c r="AU988457" s="31"/>
    </row>
    <row r="988489" spans="47:47">
      <c r="AU988489" s="31"/>
    </row>
    <row r="988521" spans="47:47">
      <c r="AU988521" s="31"/>
    </row>
    <row r="988553" spans="47:47">
      <c r="AU988553" s="31"/>
    </row>
    <row r="988585" spans="47:47">
      <c r="AU988585" s="31"/>
    </row>
    <row r="988617" spans="47:47">
      <c r="AU988617" s="31"/>
    </row>
    <row r="988649" spans="47:47">
      <c r="AU988649" s="31"/>
    </row>
    <row r="988681" spans="47:47">
      <c r="AU988681" s="31"/>
    </row>
    <row r="988713" spans="47:47">
      <c r="AU988713" s="31"/>
    </row>
    <row r="988745" spans="47:47">
      <c r="AU988745" s="31"/>
    </row>
    <row r="988777" spans="47:47">
      <c r="AU988777" s="31"/>
    </row>
    <row r="988809" spans="47:47">
      <c r="AU988809" s="31"/>
    </row>
    <row r="988841" spans="47:47">
      <c r="AU988841" s="31"/>
    </row>
    <row r="988873" spans="47:47">
      <c r="AU988873" s="31"/>
    </row>
    <row r="988905" spans="47:47">
      <c r="AU988905" s="31"/>
    </row>
    <row r="988937" spans="47:47">
      <c r="AU988937" s="31"/>
    </row>
    <row r="988969" spans="47:47">
      <c r="AU988969" s="31"/>
    </row>
    <row r="989001" spans="47:47">
      <c r="AU989001" s="31"/>
    </row>
    <row r="989033" spans="47:47">
      <c r="AU989033" s="31"/>
    </row>
    <row r="989065" spans="47:47">
      <c r="AU989065" s="31"/>
    </row>
    <row r="989097" spans="47:47">
      <c r="AU989097" s="31"/>
    </row>
    <row r="989129" spans="47:47">
      <c r="AU989129" s="31"/>
    </row>
    <row r="989161" spans="47:47">
      <c r="AU989161" s="31"/>
    </row>
    <row r="989193" spans="47:47">
      <c r="AU989193" s="31"/>
    </row>
    <row r="989225" spans="47:47">
      <c r="AU989225" s="31"/>
    </row>
    <row r="989257" spans="47:47">
      <c r="AU989257" s="31"/>
    </row>
    <row r="989289" spans="47:47">
      <c r="AU989289" s="31"/>
    </row>
    <row r="989321" spans="47:47">
      <c r="AU989321" s="31"/>
    </row>
    <row r="989353" spans="47:47">
      <c r="AU989353" s="31"/>
    </row>
    <row r="989385" spans="47:47">
      <c r="AU989385" s="31"/>
    </row>
    <row r="989417" spans="47:47">
      <c r="AU989417" s="31"/>
    </row>
    <row r="989449" spans="47:47">
      <c r="AU989449" s="31"/>
    </row>
    <row r="989481" spans="47:47">
      <c r="AU989481" s="31"/>
    </row>
    <row r="989513" spans="47:47">
      <c r="AU989513" s="31"/>
    </row>
    <row r="989545" spans="47:47">
      <c r="AU989545" s="31"/>
    </row>
    <row r="989577" spans="47:47">
      <c r="AU989577" s="31"/>
    </row>
    <row r="989609" spans="47:47">
      <c r="AU989609" s="31"/>
    </row>
    <row r="989641" spans="47:47">
      <c r="AU989641" s="31"/>
    </row>
    <row r="989673" spans="47:47">
      <c r="AU989673" s="31"/>
    </row>
    <row r="989705" spans="47:47">
      <c r="AU989705" s="31"/>
    </row>
    <row r="989737" spans="47:47">
      <c r="AU989737" s="31"/>
    </row>
    <row r="989769" spans="47:47">
      <c r="AU989769" s="31"/>
    </row>
    <row r="989801" spans="47:47">
      <c r="AU989801" s="31"/>
    </row>
    <row r="989833" spans="47:47">
      <c r="AU989833" s="31"/>
    </row>
    <row r="989865" spans="47:47">
      <c r="AU989865" s="31"/>
    </row>
    <row r="989897" spans="47:47">
      <c r="AU989897" s="31"/>
    </row>
    <row r="989929" spans="47:47">
      <c r="AU989929" s="31"/>
    </row>
    <row r="989961" spans="47:47">
      <c r="AU989961" s="31"/>
    </row>
    <row r="989993" spans="47:47">
      <c r="AU989993" s="31"/>
    </row>
    <row r="990025" spans="47:47">
      <c r="AU990025" s="31"/>
    </row>
    <row r="990057" spans="47:47">
      <c r="AU990057" s="31"/>
    </row>
    <row r="990089" spans="47:47">
      <c r="AU990089" s="31"/>
    </row>
    <row r="990121" spans="47:47">
      <c r="AU990121" s="31"/>
    </row>
    <row r="990153" spans="47:47">
      <c r="AU990153" s="31"/>
    </row>
    <row r="990185" spans="47:47">
      <c r="AU990185" s="31"/>
    </row>
    <row r="990217" spans="47:47">
      <c r="AU990217" s="31"/>
    </row>
    <row r="990249" spans="47:47">
      <c r="AU990249" s="31"/>
    </row>
    <row r="990281" spans="47:47">
      <c r="AU990281" s="31"/>
    </row>
    <row r="990313" spans="47:47">
      <c r="AU990313" s="31"/>
    </row>
    <row r="990345" spans="47:47">
      <c r="AU990345" s="31"/>
    </row>
    <row r="990377" spans="47:47">
      <c r="AU990377" s="31"/>
    </row>
    <row r="990409" spans="47:47">
      <c r="AU990409" s="31"/>
    </row>
    <row r="990441" spans="47:47">
      <c r="AU990441" s="31"/>
    </row>
    <row r="990473" spans="47:47">
      <c r="AU990473" s="31"/>
    </row>
    <row r="990505" spans="47:47">
      <c r="AU990505" s="31"/>
    </row>
    <row r="990537" spans="47:47">
      <c r="AU990537" s="31"/>
    </row>
    <row r="990569" spans="47:47">
      <c r="AU990569" s="31"/>
    </row>
    <row r="990601" spans="47:47">
      <c r="AU990601" s="31"/>
    </row>
    <row r="990633" spans="47:47">
      <c r="AU990633" s="31"/>
    </row>
    <row r="990665" spans="47:47">
      <c r="AU990665" s="31"/>
    </row>
    <row r="990697" spans="47:47">
      <c r="AU990697" s="31"/>
    </row>
    <row r="990729" spans="47:47">
      <c r="AU990729" s="31"/>
    </row>
    <row r="990761" spans="47:47">
      <c r="AU990761" s="31"/>
    </row>
    <row r="990793" spans="47:47">
      <c r="AU990793" s="31"/>
    </row>
    <row r="990825" spans="47:47">
      <c r="AU990825" s="31"/>
    </row>
    <row r="990857" spans="47:47">
      <c r="AU990857" s="31"/>
    </row>
    <row r="990889" spans="47:47">
      <c r="AU990889" s="31"/>
    </row>
    <row r="990921" spans="47:47">
      <c r="AU990921" s="31"/>
    </row>
    <row r="990953" spans="47:47">
      <c r="AU990953" s="31"/>
    </row>
    <row r="990985" spans="47:47">
      <c r="AU990985" s="31"/>
    </row>
    <row r="991017" spans="47:47">
      <c r="AU991017" s="31"/>
    </row>
    <row r="991049" spans="47:47">
      <c r="AU991049" s="31"/>
    </row>
    <row r="991081" spans="47:47">
      <c r="AU991081" s="31"/>
    </row>
    <row r="991113" spans="47:47">
      <c r="AU991113" s="31"/>
    </row>
    <row r="991145" spans="47:47">
      <c r="AU991145" s="31"/>
    </row>
    <row r="991177" spans="47:47">
      <c r="AU991177" s="31"/>
    </row>
    <row r="991209" spans="47:47">
      <c r="AU991209" s="31"/>
    </row>
    <row r="991241" spans="47:47">
      <c r="AU991241" s="31"/>
    </row>
    <row r="991273" spans="47:47">
      <c r="AU991273" s="31"/>
    </row>
    <row r="991305" spans="47:47">
      <c r="AU991305" s="31"/>
    </row>
    <row r="991337" spans="47:47">
      <c r="AU991337" s="31"/>
    </row>
    <row r="991369" spans="47:47">
      <c r="AU991369" s="31"/>
    </row>
    <row r="991401" spans="47:47">
      <c r="AU991401" s="31"/>
    </row>
    <row r="991433" spans="47:47">
      <c r="AU991433" s="31"/>
    </row>
    <row r="991465" spans="47:47">
      <c r="AU991465" s="31"/>
    </row>
    <row r="991497" spans="47:47">
      <c r="AU991497" s="31"/>
    </row>
    <row r="991529" spans="47:47">
      <c r="AU991529" s="31"/>
    </row>
    <row r="991561" spans="47:47">
      <c r="AU991561" s="31"/>
    </row>
    <row r="991593" spans="47:47">
      <c r="AU991593" s="31"/>
    </row>
    <row r="991625" spans="47:47">
      <c r="AU991625" s="31"/>
    </row>
    <row r="991657" spans="47:47">
      <c r="AU991657" s="31"/>
    </row>
    <row r="991689" spans="47:47">
      <c r="AU991689" s="31"/>
    </row>
    <row r="991721" spans="47:47">
      <c r="AU991721" s="31"/>
    </row>
    <row r="991753" spans="47:47">
      <c r="AU991753" s="31"/>
    </row>
    <row r="991785" spans="47:47">
      <c r="AU991785" s="31"/>
    </row>
    <row r="991817" spans="47:47">
      <c r="AU991817" s="31"/>
    </row>
    <row r="991849" spans="47:47">
      <c r="AU991849" s="31"/>
    </row>
    <row r="991881" spans="47:47">
      <c r="AU991881" s="31"/>
    </row>
    <row r="991913" spans="47:47">
      <c r="AU991913" s="31"/>
    </row>
    <row r="991945" spans="47:47">
      <c r="AU991945" s="31"/>
    </row>
    <row r="991977" spans="47:47">
      <c r="AU991977" s="31"/>
    </row>
    <row r="992009" spans="47:47">
      <c r="AU992009" s="31"/>
    </row>
    <row r="992041" spans="47:47">
      <c r="AU992041" s="31"/>
    </row>
    <row r="992073" spans="47:47">
      <c r="AU992073" s="31"/>
    </row>
    <row r="992105" spans="47:47">
      <c r="AU992105" s="31"/>
    </row>
    <row r="992137" spans="47:47">
      <c r="AU992137" s="31"/>
    </row>
    <row r="992169" spans="47:47">
      <c r="AU992169" s="31"/>
    </row>
    <row r="992201" spans="47:47">
      <c r="AU992201" s="31"/>
    </row>
    <row r="992233" spans="47:47">
      <c r="AU992233" s="31"/>
    </row>
    <row r="992265" spans="47:47">
      <c r="AU992265" s="31"/>
    </row>
    <row r="992297" spans="47:47">
      <c r="AU992297" s="31"/>
    </row>
    <row r="992329" spans="47:47">
      <c r="AU992329" s="31"/>
    </row>
    <row r="992361" spans="47:47">
      <c r="AU992361" s="31"/>
    </row>
    <row r="992393" spans="47:47">
      <c r="AU992393" s="31"/>
    </row>
    <row r="992425" spans="47:47">
      <c r="AU992425" s="31"/>
    </row>
    <row r="992457" spans="47:47">
      <c r="AU992457" s="31"/>
    </row>
    <row r="992489" spans="47:47">
      <c r="AU992489" s="31"/>
    </row>
    <row r="992521" spans="47:47">
      <c r="AU992521" s="31"/>
    </row>
    <row r="992553" spans="47:47">
      <c r="AU992553" s="31"/>
    </row>
    <row r="992585" spans="47:47">
      <c r="AU992585" s="31"/>
    </row>
    <row r="992617" spans="47:47">
      <c r="AU992617" s="31"/>
    </row>
    <row r="992649" spans="47:47">
      <c r="AU992649" s="31"/>
    </row>
    <row r="992681" spans="47:47">
      <c r="AU992681" s="31"/>
    </row>
    <row r="992713" spans="47:47">
      <c r="AU992713" s="31"/>
    </row>
    <row r="992745" spans="47:47">
      <c r="AU992745" s="31"/>
    </row>
    <row r="992777" spans="47:47">
      <c r="AU992777" s="31"/>
    </row>
    <row r="992809" spans="47:47">
      <c r="AU992809" s="31"/>
    </row>
    <row r="992841" spans="47:47">
      <c r="AU992841" s="31"/>
    </row>
    <row r="992873" spans="47:47">
      <c r="AU992873" s="31"/>
    </row>
    <row r="992905" spans="47:47">
      <c r="AU992905" s="31"/>
    </row>
    <row r="992937" spans="47:47">
      <c r="AU992937" s="31"/>
    </row>
    <row r="992969" spans="47:47">
      <c r="AU992969" s="31"/>
    </row>
    <row r="993001" spans="47:47">
      <c r="AU993001" s="31"/>
    </row>
    <row r="993033" spans="47:47">
      <c r="AU993033" s="31"/>
    </row>
    <row r="993065" spans="47:47">
      <c r="AU993065" s="31"/>
    </row>
    <row r="993097" spans="47:47">
      <c r="AU993097" s="31"/>
    </row>
    <row r="993129" spans="47:47">
      <c r="AU993129" s="31"/>
    </row>
    <row r="993161" spans="47:47">
      <c r="AU993161" s="31"/>
    </row>
    <row r="993193" spans="47:47">
      <c r="AU993193" s="31"/>
    </row>
    <row r="993225" spans="47:47">
      <c r="AU993225" s="31"/>
    </row>
    <row r="993257" spans="47:47">
      <c r="AU993257" s="31"/>
    </row>
    <row r="993289" spans="47:47">
      <c r="AU993289" s="31"/>
    </row>
    <row r="993321" spans="47:47">
      <c r="AU993321" s="31"/>
    </row>
    <row r="993353" spans="47:47">
      <c r="AU993353" s="31"/>
    </row>
    <row r="993385" spans="47:47">
      <c r="AU993385" s="31"/>
    </row>
    <row r="993417" spans="47:47">
      <c r="AU993417" s="31"/>
    </row>
    <row r="993449" spans="47:47">
      <c r="AU993449" s="31"/>
    </row>
    <row r="993481" spans="47:47">
      <c r="AU993481" s="31"/>
    </row>
    <row r="993513" spans="47:47">
      <c r="AU993513" s="31"/>
    </row>
    <row r="993545" spans="47:47">
      <c r="AU993545" s="31"/>
    </row>
    <row r="993577" spans="47:47">
      <c r="AU993577" s="31"/>
    </row>
    <row r="993609" spans="47:47">
      <c r="AU993609" s="31"/>
    </row>
    <row r="993641" spans="47:47">
      <c r="AU993641" s="31"/>
    </row>
    <row r="993673" spans="47:47">
      <c r="AU993673" s="31"/>
    </row>
    <row r="993705" spans="47:47">
      <c r="AU993705" s="31"/>
    </row>
    <row r="993737" spans="47:47">
      <c r="AU993737" s="31"/>
    </row>
    <row r="993769" spans="47:47">
      <c r="AU993769" s="31"/>
    </row>
    <row r="993801" spans="47:47">
      <c r="AU993801" s="31"/>
    </row>
    <row r="993833" spans="47:47">
      <c r="AU993833" s="31"/>
    </row>
    <row r="993865" spans="47:47">
      <c r="AU993865" s="31"/>
    </row>
    <row r="993897" spans="47:47">
      <c r="AU993897" s="31"/>
    </row>
    <row r="993929" spans="47:47">
      <c r="AU993929" s="31"/>
    </row>
    <row r="993961" spans="47:47">
      <c r="AU993961" s="31"/>
    </row>
    <row r="993993" spans="47:47">
      <c r="AU993993" s="31"/>
    </row>
    <row r="994025" spans="47:47">
      <c r="AU994025" s="31"/>
    </row>
    <row r="994057" spans="47:47">
      <c r="AU994057" s="31"/>
    </row>
    <row r="994089" spans="47:47">
      <c r="AU994089" s="31"/>
    </row>
    <row r="994121" spans="47:47">
      <c r="AU994121" s="31"/>
    </row>
    <row r="994153" spans="47:47">
      <c r="AU994153" s="31"/>
    </row>
    <row r="994185" spans="47:47">
      <c r="AU994185" s="31"/>
    </row>
    <row r="994217" spans="47:47">
      <c r="AU994217" s="31"/>
    </row>
    <row r="994249" spans="47:47">
      <c r="AU994249" s="31"/>
    </row>
    <row r="994281" spans="47:47">
      <c r="AU994281" s="31"/>
    </row>
    <row r="994313" spans="47:47">
      <c r="AU994313" s="31"/>
    </row>
    <row r="994345" spans="47:47">
      <c r="AU994345" s="31"/>
    </row>
    <row r="994377" spans="47:47">
      <c r="AU994377" s="31"/>
    </row>
    <row r="994409" spans="47:47">
      <c r="AU994409" s="31"/>
    </row>
    <row r="994441" spans="47:47">
      <c r="AU994441" s="31"/>
    </row>
    <row r="994473" spans="47:47">
      <c r="AU994473" s="31"/>
    </row>
    <row r="994505" spans="47:47">
      <c r="AU994505" s="31"/>
    </row>
    <row r="994537" spans="47:47">
      <c r="AU994537" s="31"/>
    </row>
    <row r="994569" spans="47:47">
      <c r="AU994569" s="31"/>
    </row>
    <row r="994601" spans="47:47">
      <c r="AU994601" s="31"/>
    </row>
    <row r="994633" spans="47:47">
      <c r="AU994633" s="31"/>
    </row>
    <row r="994665" spans="47:47">
      <c r="AU994665" s="31"/>
    </row>
    <row r="994697" spans="47:47">
      <c r="AU994697" s="31"/>
    </row>
    <row r="994729" spans="47:47">
      <c r="AU994729" s="31"/>
    </row>
    <row r="994761" spans="47:47">
      <c r="AU994761" s="31"/>
    </row>
    <row r="994793" spans="47:47">
      <c r="AU994793" s="31"/>
    </row>
    <row r="994825" spans="47:47">
      <c r="AU994825" s="31"/>
    </row>
    <row r="994857" spans="47:47">
      <c r="AU994857" s="31"/>
    </row>
    <row r="994889" spans="47:47">
      <c r="AU994889" s="31"/>
    </row>
    <row r="994921" spans="47:47">
      <c r="AU994921" s="31"/>
    </row>
    <row r="994953" spans="47:47">
      <c r="AU994953" s="31"/>
    </row>
    <row r="994985" spans="47:47">
      <c r="AU994985" s="31"/>
    </row>
    <row r="995017" spans="47:47">
      <c r="AU995017" s="31"/>
    </row>
    <row r="995049" spans="47:47">
      <c r="AU995049" s="31"/>
    </row>
    <row r="995081" spans="47:47">
      <c r="AU995081" s="31"/>
    </row>
    <row r="995113" spans="47:47">
      <c r="AU995113" s="31"/>
    </row>
    <row r="995145" spans="47:47">
      <c r="AU995145" s="31"/>
    </row>
    <row r="995177" spans="47:47">
      <c r="AU995177" s="31"/>
    </row>
    <row r="995209" spans="47:47">
      <c r="AU995209" s="31"/>
    </row>
    <row r="995241" spans="47:47">
      <c r="AU995241" s="31"/>
    </row>
    <row r="995273" spans="47:47">
      <c r="AU995273" s="31"/>
    </row>
    <row r="995305" spans="47:47">
      <c r="AU995305" s="31"/>
    </row>
    <row r="995337" spans="47:47">
      <c r="AU995337" s="31"/>
    </row>
    <row r="995369" spans="47:47">
      <c r="AU995369" s="31"/>
    </row>
    <row r="995401" spans="47:47">
      <c r="AU995401" s="31"/>
    </row>
    <row r="995433" spans="47:47">
      <c r="AU995433" s="31"/>
    </row>
    <row r="995465" spans="47:47">
      <c r="AU995465" s="31"/>
    </row>
    <row r="995497" spans="47:47">
      <c r="AU995497" s="31"/>
    </row>
    <row r="995529" spans="47:47">
      <c r="AU995529" s="31"/>
    </row>
    <row r="995561" spans="47:47">
      <c r="AU995561" s="31"/>
    </row>
    <row r="995593" spans="47:47">
      <c r="AU995593" s="31"/>
    </row>
    <row r="995625" spans="47:47">
      <c r="AU995625" s="31"/>
    </row>
    <row r="995657" spans="47:47">
      <c r="AU995657" s="31"/>
    </row>
    <row r="995689" spans="47:47">
      <c r="AU995689" s="31"/>
    </row>
    <row r="995721" spans="47:47">
      <c r="AU995721" s="31"/>
    </row>
    <row r="995753" spans="47:47">
      <c r="AU995753" s="31"/>
    </row>
    <row r="995785" spans="47:47">
      <c r="AU995785" s="31"/>
    </row>
    <row r="995817" spans="47:47">
      <c r="AU995817" s="31"/>
    </row>
    <row r="995849" spans="47:47">
      <c r="AU995849" s="31"/>
    </row>
    <row r="995881" spans="47:47">
      <c r="AU995881" s="31"/>
    </row>
    <row r="995913" spans="47:47">
      <c r="AU995913" s="31"/>
    </row>
    <row r="995945" spans="47:47">
      <c r="AU995945" s="31"/>
    </row>
    <row r="995977" spans="47:47">
      <c r="AU995977" s="31"/>
    </row>
    <row r="996009" spans="47:47">
      <c r="AU996009" s="31"/>
    </row>
    <row r="996041" spans="47:47">
      <c r="AU996041" s="31"/>
    </row>
    <row r="996073" spans="47:47">
      <c r="AU996073" s="31"/>
    </row>
    <row r="996105" spans="47:47">
      <c r="AU996105" s="31"/>
    </row>
    <row r="996137" spans="47:47">
      <c r="AU996137" s="31"/>
    </row>
    <row r="996169" spans="47:47">
      <c r="AU996169" s="31"/>
    </row>
    <row r="996201" spans="47:47">
      <c r="AU996201" s="31"/>
    </row>
    <row r="996233" spans="47:47">
      <c r="AU996233" s="31"/>
    </row>
    <row r="996265" spans="47:47">
      <c r="AU996265" s="31"/>
    </row>
    <row r="996297" spans="47:47">
      <c r="AU996297" s="31"/>
    </row>
    <row r="996329" spans="47:47">
      <c r="AU996329" s="31"/>
    </row>
    <row r="996361" spans="47:47">
      <c r="AU996361" s="31"/>
    </row>
    <row r="996393" spans="47:47">
      <c r="AU996393" s="31"/>
    </row>
    <row r="996425" spans="47:47">
      <c r="AU996425" s="31"/>
    </row>
    <row r="996457" spans="47:47">
      <c r="AU996457" s="31"/>
    </row>
    <row r="996489" spans="47:47">
      <c r="AU996489" s="31"/>
    </row>
    <row r="996521" spans="47:47">
      <c r="AU996521" s="31"/>
    </row>
    <row r="996553" spans="47:47">
      <c r="AU996553" s="31"/>
    </row>
    <row r="996585" spans="47:47">
      <c r="AU996585" s="31"/>
    </row>
    <row r="996617" spans="47:47">
      <c r="AU996617" s="31"/>
    </row>
    <row r="996649" spans="47:47">
      <c r="AU996649" s="31"/>
    </row>
    <row r="996681" spans="47:47">
      <c r="AU996681" s="31"/>
    </row>
    <row r="996713" spans="47:47">
      <c r="AU996713" s="31"/>
    </row>
    <row r="996745" spans="47:47">
      <c r="AU996745" s="31"/>
    </row>
    <row r="996777" spans="47:47">
      <c r="AU996777" s="31"/>
    </row>
    <row r="996809" spans="47:47">
      <c r="AU996809" s="31"/>
    </row>
    <row r="996841" spans="47:47">
      <c r="AU996841" s="31"/>
    </row>
    <row r="996873" spans="47:47">
      <c r="AU996873" s="31"/>
    </row>
    <row r="996905" spans="47:47">
      <c r="AU996905" s="31"/>
    </row>
    <row r="996937" spans="47:47">
      <c r="AU996937" s="31"/>
    </row>
    <row r="996969" spans="47:47">
      <c r="AU996969" s="31"/>
    </row>
    <row r="997001" spans="47:47">
      <c r="AU997001" s="31"/>
    </row>
    <row r="997033" spans="47:47">
      <c r="AU997033" s="31"/>
    </row>
    <row r="997065" spans="47:47">
      <c r="AU997065" s="31"/>
    </row>
    <row r="997097" spans="47:47">
      <c r="AU997097" s="31"/>
    </row>
    <row r="997129" spans="47:47">
      <c r="AU997129" s="31"/>
    </row>
    <row r="997161" spans="47:47">
      <c r="AU997161" s="31"/>
    </row>
    <row r="997193" spans="47:47">
      <c r="AU997193" s="31"/>
    </row>
    <row r="997225" spans="47:47">
      <c r="AU997225" s="31"/>
    </row>
    <row r="997257" spans="47:47">
      <c r="AU997257" s="31"/>
    </row>
    <row r="997289" spans="47:47">
      <c r="AU997289" s="31"/>
    </row>
    <row r="997321" spans="47:47">
      <c r="AU997321" s="31"/>
    </row>
    <row r="997353" spans="47:47">
      <c r="AU997353" s="31"/>
    </row>
    <row r="997385" spans="47:47">
      <c r="AU997385" s="31"/>
    </row>
    <row r="997417" spans="47:47">
      <c r="AU997417" s="31"/>
    </row>
    <row r="997449" spans="47:47">
      <c r="AU997449" s="31"/>
    </row>
    <row r="997481" spans="47:47">
      <c r="AU997481" s="31"/>
    </row>
    <row r="997513" spans="47:47">
      <c r="AU997513" s="31"/>
    </row>
    <row r="997545" spans="47:47">
      <c r="AU997545" s="31"/>
    </row>
    <row r="997577" spans="47:47">
      <c r="AU997577" s="31"/>
    </row>
    <row r="997609" spans="47:47">
      <c r="AU997609" s="31"/>
    </row>
    <row r="997641" spans="47:47">
      <c r="AU997641" s="31"/>
    </row>
    <row r="997673" spans="47:47">
      <c r="AU997673" s="31"/>
    </row>
    <row r="997705" spans="47:47">
      <c r="AU997705" s="31"/>
    </row>
    <row r="997737" spans="47:47">
      <c r="AU997737" s="31"/>
    </row>
    <row r="997769" spans="47:47">
      <c r="AU997769" s="31"/>
    </row>
    <row r="997801" spans="47:47">
      <c r="AU997801" s="31"/>
    </row>
    <row r="997833" spans="47:47">
      <c r="AU997833" s="31"/>
    </row>
    <row r="997865" spans="47:47">
      <c r="AU997865" s="31"/>
    </row>
    <row r="997897" spans="47:47">
      <c r="AU997897" s="31"/>
    </row>
    <row r="997929" spans="47:47">
      <c r="AU997929" s="31"/>
    </row>
    <row r="997961" spans="47:47">
      <c r="AU997961" s="31"/>
    </row>
    <row r="997993" spans="47:47">
      <c r="AU997993" s="31"/>
    </row>
    <row r="998025" spans="47:47">
      <c r="AU998025" s="31"/>
    </row>
    <row r="998057" spans="47:47">
      <c r="AU998057" s="31"/>
    </row>
    <row r="998089" spans="47:47">
      <c r="AU998089" s="31"/>
    </row>
    <row r="998121" spans="47:47">
      <c r="AU998121" s="31"/>
    </row>
    <row r="998153" spans="47:47">
      <c r="AU998153" s="31"/>
    </row>
    <row r="998185" spans="47:47">
      <c r="AU998185" s="31"/>
    </row>
    <row r="998217" spans="47:47">
      <c r="AU998217" s="31"/>
    </row>
    <row r="998249" spans="47:47">
      <c r="AU998249" s="31"/>
    </row>
    <row r="998281" spans="47:47">
      <c r="AU998281" s="31"/>
    </row>
    <row r="998313" spans="47:47">
      <c r="AU998313" s="31"/>
    </row>
    <row r="998345" spans="47:47">
      <c r="AU998345" s="31"/>
    </row>
    <row r="998377" spans="47:47">
      <c r="AU998377" s="31"/>
    </row>
    <row r="998409" spans="47:47">
      <c r="AU998409" s="31"/>
    </row>
    <row r="998441" spans="47:47">
      <c r="AU998441" s="31"/>
    </row>
    <row r="998473" spans="47:47">
      <c r="AU998473" s="31"/>
    </row>
    <row r="998505" spans="47:47">
      <c r="AU998505" s="31"/>
    </row>
    <row r="998537" spans="47:47">
      <c r="AU998537" s="31"/>
    </row>
    <row r="998569" spans="47:47">
      <c r="AU998569" s="31"/>
    </row>
    <row r="998601" spans="47:47">
      <c r="AU998601" s="31"/>
    </row>
    <row r="998633" spans="47:47">
      <c r="AU998633" s="31"/>
    </row>
    <row r="998665" spans="47:47">
      <c r="AU998665" s="31"/>
    </row>
    <row r="998697" spans="47:47">
      <c r="AU998697" s="31"/>
    </row>
    <row r="998729" spans="47:47">
      <c r="AU998729" s="31"/>
    </row>
    <row r="998761" spans="47:47">
      <c r="AU998761" s="31"/>
    </row>
    <row r="998793" spans="47:47">
      <c r="AU998793" s="31"/>
    </row>
    <row r="998825" spans="47:47">
      <c r="AU998825" s="31"/>
    </row>
    <row r="998857" spans="47:47">
      <c r="AU998857" s="31"/>
    </row>
    <row r="998889" spans="47:47">
      <c r="AU998889" s="31"/>
    </row>
    <row r="998921" spans="47:47">
      <c r="AU998921" s="31"/>
    </row>
    <row r="998953" spans="47:47">
      <c r="AU998953" s="31"/>
    </row>
    <row r="998985" spans="47:47">
      <c r="AU998985" s="31"/>
    </row>
    <row r="999017" spans="47:47">
      <c r="AU999017" s="31"/>
    </row>
    <row r="999049" spans="47:47">
      <c r="AU999049" s="31"/>
    </row>
    <row r="999081" spans="47:47">
      <c r="AU999081" s="31"/>
    </row>
    <row r="999113" spans="47:47">
      <c r="AU999113" s="31"/>
    </row>
    <row r="999145" spans="47:47">
      <c r="AU999145" s="31"/>
    </row>
    <row r="999177" spans="47:47">
      <c r="AU999177" s="31"/>
    </row>
    <row r="999209" spans="47:47">
      <c r="AU999209" s="31"/>
    </row>
    <row r="999241" spans="47:47">
      <c r="AU999241" s="31"/>
    </row>
    <row r="999273" spans="47:47">
      <c r="AU999273" s="31"/>
    </row>
    <row r="999305" spans="47:47">
      <c r="AU999305" s="31"/>
    </row>
    <row r="999337" spans="47:47">
      <c r="AU999337" s="31"/>
    </row>
    <row r="999369" spans="47:47">
      <c r="AU999369" s="31"/>
    </row>
    <row r="999401" spans="47:47">
      <c r="AU999401" s="31"/>
    </row>
    <row r="999433" spans="47:47">
      <c r="AU999433" s="31"/>
    </row>
    <row r="999465" spans="47:47">
      <c r="AU999465" s="31"/>
    </row>
    <row r="999497" spans="47:47">
      <c r="AU999497" s="31"/>
    </row>
    <row r="999529" spans="47:47">
      <c r="AU999529" s="31"/>
    </row>
    <row r="999561" spans="47:47">
      <c r="AU999561" s="31"/>
    </row>
    <row r="999593" spans="47:47">
      <c r="AU999593" s="31"/>
    </row>
    <row r="999625" spans="47:47">
      <c r="AU999625" s="31"/>
    </row>
    <row r="999657" spans="47:47">
      <c r="AU999657" s="31"/>
    </row>
    <row r="999689" spans="47:47">
      <c r="AU999689" s="31"/>
    </row>
    <row r="999721" spans="47:47">
      <c r="AU999721" s="31"/>
    </row>
    <row r="999753" spans="47:47">
      <c r="AU999753" s="31"/>
    </row>
    <row r="999785" spans="47:47">
      <c r="AU999785" s="31"/>
    </row>
    <row r="999817" spans="47:47">
      <c r="AU999817" s="31"/>
    </row>
    <row r="999849" spans="47:47">
      <c r="AU999849" s="31"/>
    </row>
    <row r="999881" spans="47:47">
      <c r="AU999881" s="31"/>
    </row>
    <row r="999913" spans="47:47">
      <c r="AU999913" s="31"/>
    </row>
    <row r="999945" spans="47:47">
      <c r="AU999945" s="31"/>
    </row>
    <row r="999977" spans="47:47">
      <c r="AU999977" s="31"/>
    </row>
    <row r="1000009" spans="47:47">
      <c r="AU1000009" s="31"/>
    </row>
    <row r="1000041" spans="47:47">
      <c r="AU1000041" s="31"/>
    </row>
    <row r="1000073" spans="47:47">
      <c r="AU1000073" s="31"/>
    </row>
    <row r="1000105" spans="47:47">
      <c r="AU1000105" s="31"/>
    </row>
    <row r="1000137" spans="47:47">
      <c r="AU1000137" s="31"/>
    </row>
    <row r="1000169" spans="47:47">
      <c r="AU1000169" s="31"/>
    </row>
    <row r="1000201" spans="47:47">
      <c r="AU1000201" s="31"/>
    </row>
    <row r="1000233" spans="47:47">
      <c r="AU1000233" s="31"/>
    </row>
    <row r="1000265" spans="47:47">
      <c r="AU1000265" s="31"/>
    </row>
    <row r="1000297" spans="47:47">
      <c r="AU1000297" s="31"/>
    </row>
    <row r="1000329" spans="47:47">
      <c r="AU1000329" s="31"/>
    </row>
    <row r="1000361" spans="47:47">
      <c r="AU1000361" s="31"/>
    </row>
    <row r="1000393" spans="47:47">
      <c r="AU1000393" s="31"/>
    </row>
    <row r="1000425" spans="47:47">
      <c r="AU1000425" s="31"/>
    </row>
    <row r="1000457" spans="47:47">
      <c r="AU1000457" s="31"/>
    </row>
    <row r="1000489" spans="47:47">
      <c r="AU1000489" s="31"/>
    </row>
    <row r="1000521" spans="47:47">
      <c r="AU1000521" s="31"/>
    </row>
    <row r="1000553" spans="47:47">
      <c r="AU1000553" s="31"/>
    </row>
    <row r="1000585" spans="47:47">
      <c r="AU1000585" s="31"/>
    </row>
    <row r="1000617" spans="47:47">
      <c r="AU1000617" s="31"/>
    </row>
    <row r="1000649" spans="47:47">
      <c r="AU1000649" s="31"/>
    </row>
    <row r="1000681" spans="47:47">
      <c r="AU1000681" s="31"/>
    </row>
    <row r="1000713" spans="47:47">
      <c r="AU1000713" s="31"/>
    </row>
    <row r="1000745" spans="47:47">
      <c r="AU1000745" s="31"/>
    </row>
    <row r="1000777" spans="47:47">
      <c r="AU1000777" s="31"/>
    </row>
    <row r="1000809" spans="47:47">
      <c r="AU1000809" s="31"/>
    </row>
    <row r="1000841" spans="47:47">
      <c r="AU1000841" s="31"/>
    </row>
    <row r="1000873" spans="47:47">
      <c r="AU1000873" s="31"/>
    </row>
    <row r="1000905" spans="47:47">
      <c r="AU1000905" s="31"/>
    </row>
    <row r="1000937" spans="47:47">
      <c r="AU1000937" s="31"/>
    </row>
    <row r="1000969" spans="47:47">
      <c r="AU1000969" s="31"/>
    </row>
    <row r="1001001" spans="47:47">
      <c r="AU1001001" s="31"/>
    </row>
    <row r="1001033" spans="47:47">
      <c r="AU1001033" s="31"/>
    </row>
    <row r="1001065" spans="47:47">
      <c r="AU1001065" s="31"/>
    </row>
    <row r="1001097" spans="47:47">
      <c r="AU1001097" s="31"/>
    </row>
    <row r="1001129" spans="47:47">
      <c r="AU1001129" s="31"/>
    </row>
    <row r="1001161" spans="47:47">
      <c r="AU1001161" s="31"/>
    </row>
    <row r="1001193" spans="47:47">
      <c r="AU1001193" s="31"/>
    </row>
    <row r="1001225" spans="47:47">
      <c r="AU1001225" s="31"/>
    </row>
    <row r="1001257" spans="47:47">
      <c r="AU1001257" s="31"/>
    </row>
    <row r="1001289" spans="47:47">
      <c r="AU1001289" s="31"/>
    </row>
    <row r="1001321" spans="47:47">
      <c r="AU1001321" s="31"/>
    </row>
    <row r="1001353" spans="47:47">
      <c r="AU1001353" s="31"/>
    </row>
    <row r="1001385" spans="47:47">
      <c r="AU1001385" s="31"/>
    </row>
    <row r="1001417" spans="47:47">
      <c r="AU1001417" s="31"/>
    </row>
    <row r="1001449" spans="47:47">
      <c r="AU1001449" s="31"/>
    </row>
    <row r="1001481" spans="47:47">
      <c r="AU1001481" s="31"/>
    </row>
    <row r="1001513" spans="47:47">
      <c r="AU1001513" s="31"/>
    </row>
    <row r="1001545" spans="47:47">
      <c r="AU1001545" s="31"/>
    </row>
    <row r="1001577" spans="47:47">
      <c r="AU1001577" s="31"/>
    </row>
    <row r="1001609" spans="47:47">
      <c r="AU1001609" s="31"/>
    </row>
    <row r="1001641" spans="47:47">
      <c r="AU1001641" s="31"/>
    </row>
    <row r="1001673" spans="47:47">
      <c r="AU1001673" s="31"/>
    </row>
    <row r="1001705" spans="47:47">
      <c r="AU1001705" s="31"/>
    </row>
    <row r="1001737" spans="47:47">
      <c r="AU1001737" s="31"/>
    </row>
    <row r="1001769" spans="47:47">
      <c r="AU1001769" s="31"/>
    </row>
    <row r="1001801" spans="47:47">
      <c r="AU1001801" s="31"/>
    </row>
    <row r="1001833" spans="47:47">
      <c r="AU1001833" s="31"/>
    </row>
    <row r="1001865" spans="47:47">
      <c r="AU1001865" s="31"/>
    </row>
    <row r="1001897" spans="47:47">
      <c r="AU1001897" s="31"/>
    </row>
    <row r="1001929" spans="47:47">
      <c r="AU1001929" s="31"/>
    </row>
    <row r="1001961" spans="47:47">
      <c r="AU1001961" s="31"/>
    </row>
    <row r="1001993" spans="47:47">
      <c r="AU1001993" s="31"/>
    </row>
    <row r="1002025" spans="47:47">
      <c r="AU1002025" s="31"/>
    </row>
    <row r="1002057" spans="47:47">
      <c r="AU1002057" s="31"/>
    </row>
    <row r="1002089" spans="47:47">
      <c r="AU1002089" s="31"/>
    </row>
    <row r="1002121" spans="47:47">
      <c r="AU1002121" s="31"/>
    </row>
    <row r="1002153" spans="47:47">
      <c r="AU1002153" s="31"/>
    </row>
    <row r="1002185" spans="47:47">
      <c r="AU1002185" s="31"/>
    </row>
    <row r="1002217" spans="47:47">
      <c r="AU1002217" s="31"/>
    </row>
    <row r="1002249" spans="47:47">
      <c r="AU1002249" s="31"/>
    </row>
    <row r="1002281" spans="47:47">
      <c r="AU1002281" s="31"/>
    </row>
    <row r="1002313" spans="47:47">
      <c r="AU1002313" s="31"/>
    </row>
    <row r="1002345" spans="47:47">
      <c r="AU1002345" s="31"/>
    </row>
    <row r="1002377" spans="47:47">
      <c r="AU1002377" s="31"/>
    </row>
    <row r="1002409" spans="47:47">
      <c r="AU1002409" s="31"/>
    </row>
    <row r="1002441" spans="47:47">
      <c r="AU1002441" s="31"/>
    </row>
    <row r="1002473" spans="47:47">
      <c r="AU1002473" s="31"/>
    </row>
    <row r="1002505" spans="47:47">
      <c r="AU1002505" s="31"/>
    </row>
    <row r="1002537" spans="47:47">
      <c r="AU1002537" s="31"/>
    </row>
    <row r="1002569" spans="47:47">
      <c r="AU1002569" s="31"/>
    </row>
    <row r="1002601" spans="47:47">
      <c r="AU1002601" s="31"/>
    </row>
    <row r="1002633" spans="47:47">
      <c r="AU1002633" s="31"/>
    </row>
    <row r="1002665" spans="47:47">
      <c r="AU1002665" s="31"/>
    </row>
    <row r="1002697" spans="47:47">
      <c r="AU1002697" s="31"/>
    </row>
    <row r="1002729" spans="47:47">
      <c r="AU1002729" s="31"/>
    </row>
    <row r="1002761" spans="47:47">
      <c r="AU1002761" s="31"/>
    </row>
    <row r="1002793" spans="47:47">
      <c r="AU1002793" s="31"/>
    </row>
    <row r="1002825" spans="47:47">
      <c r="AU1002825" s="31"/>
    </row>
    <row r="1002857" spans="47:47">
      <c r="AU1002857" s="31"/>
    </row>
    <row r="1002889" spans="47:47">
      <c r="AU1002889" s="31"/>
    </row>
    <row r="1002921" spans="47:47">
      <c r="AU1002921" s="31"/>
    </row>
    <row r="1002953" spans="47:47">
      <c r="AU1002953" s="31"/>
    </row>
    <row r="1002985" spans="47:47">
      <c r="AU1002985" s="31"/>
    </row>
    <row r="1003017" spans="47:47">
      <c r="AU1003017" s="31"/>
    </row>
    <row r="1003049" spans="47:47">
      <c r="AU1003049" s="31"/>
    </row>
    <row r="1003081" spans="47:47">
      <c r="AU1003081" s="31"/>
    </row>
    <row r="1003113" spans="47:47">
      <c r="AU1003113" s="31"/>
    </row>
    <row r="1003145" spans="47:47">
      <c r="AU1003145" s="31"/>
    </row>
    <row r="1003177" spans="47:47">
      <c r="AU1003177" s="31"/>
    </row>
    <row r="1003209" spans="47:47">
      <c r="AU1003209" s="31"/>
    </row>
    <row r="1003241" spans="47:47">
      <c r="AU1003241" s="31"/>
    </row>
    <row r="1003273" spans="47:47">
      <c r="AU1003273" s="31"/>
    </row>
    <row r="1003305" spans="47:47">
      <c r="AU1003305" s="31"/>
    </row>
    <row r="1003337" spans="47:47">
      <c r="AU1003337" s="31"/>
    </row>
    <row r="1003369" spans="47:47">
      <c r="AU1003369" s="31"/>
    </row>
    <row r="1003401" spans="47:47">
      <c r="AU1003401" s="31"/>
    </row>
    <row r="1003433" spans="47:47">
      <c r="AU1003433" s="31"/>
    </row>
    <row r="1003465" spans="47:47">
      <c r="AU1003465" s="31"/>
    </row>
    <row r="1003497" spans="47:47">
      <c r="AU1003497" s="31"/>
    </row>
    <row r="1003529" spans="47:47">
      <c r="AU1003529" s="31"/>
    </row>
    <row r="1003561" spans="47:47">
      <c r="AU1003561" s="31"/>
    </row>
    <row r="1003593" spans="47:47">
      <c r="AU1003593" s="31"/>
    </row>
    <row r="1003625" spans="47:47">
      <c r="AU1003625" s="31"/>
    </row>
    <row r="1003657" spans="47:47">
      <c r="AU1003657" s="31"/>
    </row>
    <row r="1003689" spans="47:47">
      <c r="AU1003689" s="31"/>
    </row>
    <row r="1003721" spans="47:47">
      <c r="AU1003721" s="31"/>
    </row>
    <row r="1003753" spans="47:47">
      <c r="AU1003753" s="31"/>
    </row>
    <row r="1003785" spans="47:47">
      <c r="AU1003785" s="31"/>
    </row>
    <row r="1003817" spans="47:47">
      <c r="AU1003817" s="31"/>
    </row>
    <row r="1003849" spans="47:47">
      <c r="AU1003849" s="31"/>
    </row>
    <row r="1003881" spans="47:47">
      <c r="AU1003881" s="31"/>
    </row>
    <row r="1003913" spans="47:47">
      <c r="AU1003913" s="31"/>
    </row>
    <row r="1003945" spans="47:47">
      <c r="AU1003945" s="31"/>
    </row>
    <row r="1003977" spans="47:47">
      <c r="AU1003977" s="31"/>
    </row>
    <row r="1004009" spans="47:47">
      <c r="AU1004009" s="31"/>
    </row>
    <row r="1004041" spans="47:47">
      <c r="AU1004041" s="31"/>
    </row>
    <row r="1004073" spans="47:47">
      <c r="AU1004073" s="31"/>
    </row>
    <row r="1004105" spans="47:47">
      <c r="AU1004105" s="31"/>
    </row>
    <row r="1004137" spans="47:47">
      <c r="AU1004137" s="31"/>
    </row>
    <row r="1004169" spans="47:47">
      <c r="AU1004169" s="31"/>
    </row>
    <row r="1004201" spans="47:47">
      <c r="AU1004201" s="31"/>
    </row>
    <row r="1004233" spans="47:47">
      <c r="AU1004233" s="31"/>
    </row>
    <row r="1004265" spans="47:47">
      <c r="AU1004265" s="31"/>
    </row>
    <row r="1004297" spans="47:47">
      <c r="AU1004297" s="31"/>
    </row>
    <row r="1004329" spans="47:47">
      <c r="AU1004329" s="31"/>
    </row>
    <row r="1004361" spans="47:47">
      <c r="AU1004361" s="31"/>
    </row>
    <row r="1004393" spans="47:47">
      <c r="AU1004393" s="31"/>
    </row>
    <row r="1004425" spans="47:47">
      <c r="AU1004425" s="31"/>
    </row>
    <row r="1004457" spans="47:47">
      <c r="AU1004457" s="31"/>
    </row>
    <row r="1004489" spans="47:47">
      <c r="AU1004489" s="31"/>
    </row>
    <row r="1004521" spans="47:47">
      <c r="AU1004521" s="31"/>
    </row>
    <row r="1004553" spans="47:47">
      <c r="AU1004553" s="31"/>
    </row>
    <row r="1004585" spans="47:47">
      <c r="AU1004585" s="31"/>
    </row>
    <row r="1004617" spans="47:47">
      <c r="AU1004617" s="31"/>
    </row>
    <row r="1004649" spans="47:47">
      <c r="AU1004649" s="31"/>
    </row>
    <row r="1004681" spans="47:47">
      <c r="AU1004681" s="31"/>
    </row>
    <row r="1004713" spans="47:47">
      <c r="AU1004713" s="31"/>
    </row>
    <row r="1004745" spans="47:47">
      <c r="AU1004745" s="31"/>
    </row>
    <row r="1004777" spans="47:47">
      <c r="AU1004777" s="31"/>
    </row>
    <row r="1004809" spans="47:47">
      <c r="AU1004809" s="31"/>
    </row>
    <row r="1004841" spans="47:47">
      <c r="AU1004841" s="31"/>
    </row>
    <row r="1004873" spans="47:47">
      <c r="AU1004873" s="31"/>
    </row>
    <row r="1004905" spans="47:47">
      <c r="AU1004905" s="31"/>
    </row>
    <row r="1004937" spans="47:47">
      <c r="AU1004937" s="31"/>
    </row>
    <row r="1004969" spans="47:47">
      <c r="AU1004969" s="31"/>
    </row>
    <row r="1005001" spans="47:47">
      <c r="AU1005001" s="31"/>
    </row>
    <row r="1005033" spans="47:47">
      <c r="AU1005033" s="31"/>
    </row>
    <row r="1005065" spans="47:47">
      <c r="AU1005065" s="31"/>
    </row>
    <row r="1005097" spans="47:47">
      <c r="AU1005097" s="31"/>
    </row>
    <row r="1005129" spans="47:47">
      <c r="AU1005129" s="31"/>
    </row>
    <row r="1005161" spans="47:47">
      <c r="AU1005161" s="31"/>
    </row>
    <row r="1005193" spans="47:47">
      <c r="AU1005193" s="31"/>
    </row>
    <row r="1005225" spans="47:47">
      <c r="AU1005225" s="31"/>
    </row>
    <row r="1005257" spans="47:47">
      <c r="AU1005257" s="31"/>
    </row>
    <row r="1005289" spans="47:47">
      <c r="AU1005289" s="31"/>
    </row>
    <row r="1005321" spans="47:47">
      <c r="AU1005321" s="31"/>
    </row>
    <row r="1005353" spans="47:47">
      <c r="AU1005353" s="31"/>
    </row>
    <row r="1005385" spans="47:47">
      <c r="AU1005385" s="31"/>
    </row>
    <row r="1005417" spans="47:47">
      <c r="AU1005417" s="31"/>
    </row>
    <row r="1005449" spans="47:47">
      <c r="AU1005449" s="31"/>
    </row>
    <row r="1005481" spans="47:47">
      <c r="AU1005481" s="31"/>
    </row>
    <row r="1005513" spans="47:47">
      <c r="AU1005513" s="31"/>
    </row>
    <row r="1005545" spans="47:47">
      <c r="AU1005545" s="31"/>
    </row>
    <row r="1005577" spans="47:47">
      <c r="AU1005577" s="31"/>
    </row>
    <row r="1005609" spans="47:47">
      <c r="AU1005609" s="31"/>
    </row>
    <row r="1005641" spans="47:47">
      <c r="AU1005641" s="31"/>
    </row>
    <row r="1005673" spans="47:47">
      <c r="AU1005673" s="31"/>
    </row>
    <row r="1005705" spans="47:47">
      <c r="AU1005705" s="31"/>
    </row>
    <row r="1005737" spans="47:47">
      <c r="AU1005737" s="31"/>
    </row>
    <row r="1005769" spans="47:47">
      <c r="AU1005769" s="31"/>
    </row>
    <row r="1005801" spans="47:47">
      <c r="AU1005801" s="31"/>
    </row>
    <row r="1005833" spans="47:47">
      <c r="AU1005833" s="31"/>
    </row>
    <row r="1005865" spans="47:47">
      <c r="AU1005865" s="31"/>
    </row>
    <row r="1005897" spans="47:47">
      <c r="AU1005897" s="31"/>
    </row>
    <row r="1005929" spans="47:47">
      <c r="AU1005929" s="31"/>
    </row>
    <row r="1005961" spans="47:47">
      <c r="AU1005961" s="31"/>
    </row>
    <row r="1005993" spans="47:47">
      <c r="AU1005993" s="31"/>
    </row>
    <row r="1006025" spans="47:47">
      <c r="AU1006025" s="31"/>
    </row>
    <row r="1006057" spans="47:47">
      <c r="AU1006057" s="31"/>
    </row>
    <row r="1006089" spans="47:47">
      <c r="AU1006089" s="31"/>
    </row>
    <row r="1006121" spans="47:47">
      <c r="AU1006121" s="31"/>
    </row>
    <row r="1006153" spans="47:47">
      <c r="AU1006153" s="31"/>
    </row>
    <row r="1006185" spans="47:47">
      <c r="AU1006185" s="31"/>
    </row>
    <row r="1006217" spans="47:47">
      <c r="AU1006217" s="31"/>
    </row>
    <row r="1006249" spans="47:47">
      <c r="AU1006249" s="31"/>
    </row>
    <row r="1006281" spans="47:47">
      <c r="AU1006281" s="31"/>
    </row>
    <row r="1006313" spans="47:47">
      <c r="AU1006313" s="31"/>
    </row>
    <row r="1006345" spans="47:47">
      <c r="AU1006345" s="31"/>
    </row>
    <row r="1006377" spans="47:47">
      <c r="AU1006377" s="31"/>
    </row>
    <row r="1006409" spans="47:47">
      <c r="AU1006409" s="31"/>
    </row>
    <row r="1006441" spans="47:47">
      <c r="AU1006441" s="31"/>
    </row>
    <row r="1006473" spans="47:47">
      <c r="AU1006473" s="31"/>
    </row>
    <row r="1006505" spans="47:47">
      <c r="AU1006505" s="31"/>
    </row>
    <row r="1006537" spans="47:47">
      <c r="AU1006537" s="31"/>
    </row>
    <row r="1006569" spans="47:47">
      <c r="AU1006569" s="31"/>
    </row>
    <row r="1006601" spans="47:47">
      <c r="AU1006601" s="31"/>
    </row>
    <row r="1006633" spans="47:47">
      <c r="AU1006633" s="31"/>
    </row>
    <row r="1006665" spans="47:47">
      <c r="AU1006665" s="31"/>
    </row>
    <row r="1006697" spans="47:47">
      <c r="AU1006697" s="31"/>
    </row>
    <row r="1006729" spans="47:47">
      <c r="AU1006729" s="31"/>
    </row>
    <row r="1006761" spans="47:47">
      <c r="AU1006761" s="31"/>
    </row>
    <row r="1006793" spans="47:47">
      <c r="AU1006793" s="31"/>
    </row>
    <row r="1006825" spans="47:47">
      <c r="AU1006825" s="31"/>
    </row>
    <row r="1006857" spans="47:47">
      <c r="AU1006857" s="31"/>
    </row>
    <row r="1006889" spans="47:47">
      <c r="AU1006889" s="31"/>
    </row>
    <row r="1006921" spans="47:47">
      <c r="AU1006921" s="31"/>
    </row>
    <row r="1006953" spans="47:47">
      <c r="AU1006953" s="31"/>
    </row>
    <row r="1006985" spans="47:47">
      <c r="AU1006985" s="31"/>
    </row>
    <row r="1007017" spans="47:47">
      <c r="AU1007017" s="31"/>
    </row>
    <row r="1007049" spans="47:47">
      <c r="AU1007049" s="31"/>
    </row>
    <row r="1007081" spans="47:47">
      <c r="AU1007081" s="31"/>
    </row>
    <row r="1007113" spans="47:47">
      <c r="AU1007113" s="31"/>
    </row>
    <row r="1007145" spans="47:47">
      <c r="AU1007145" s="31"/>
    </row>
    <row r="1007177" spans="47:47">
      <c r="AU1007177" s="31"/>
    </row>
    <row r="1007209" spans="47:47">
      <c r="AU1007209" s="31"/>
    </row>
    <row r="1007241" spans="47:47">
      <c r="AU1007241" s="31"/>
    </row>
    <row r="1007273" spans="47:47">
      <c r="AU1007273" s="31"/>
    </row>
    <row r="1007305" spans="47:47">
      <c r="AU1007305" s="31"/>
    </row>
    <row r="1007337" spans="47:47">
      <c r="AU1007337" s="31"/>
    </row>
    <row r="1007369" spans="47:47">
      <c r="AU1007369" s="31"/>
    </row>
    <row r="1007401" spans="47:47">
      <c r="AU1007401" s="31"/>
    </row>
    <row r="1007433" spans="47:47">
      <c r="AU1007433" s="31"/>
    </row>
    <row r="1007465" spans="47:47">
      <c r="AU1007465" s="31"/>
    </row>
    <row r="1007497" spans="47:47">
      <c r="AU1007497" s="31"/>
    </row>
    <row r="1007529" spans="47:47">
      <c r="AU1007529" s="31"/>
    </row>
    <row r="1007561" spans="47:47">
      <c r="AU1007561" s="31"/>
    </row>
    <row r="1007593" spans="47:47">
      <c r="AU1007593" s="31"/>
    </row>
    <row r="1007625" spans="47:47">
      <c r="AU1007625" s="31"/>
    </row>
    <row r="1007657" spans="47:47">
      <c r="AU1007657" s="31"/>
    </row>
    <row r="1007689" spans="47:47">
      <c r="AU1007689" s="31"/>
    </row>
    <row r="1007721" spans="47:47">
      <c r="AU1007721" s="31"/>
    </row>
    <row r="1007753" spans="47:47">
      <c r="AU1007753" s="31"/>
    </row>
    <row r="1007785" spans="47:47">
      <c r="AU1007785" s="31"/>
    </row>
    <row r="1007817" spans="47:47">
      <c r="AU1007817" s="31"/>
    </row>
    <row r="1007849" spans="47:47">
      <c r="AU1007849" s="31"/>
    </row>
    <row r="1007881" spans="47:47">
      <c r="AU1007881" s="31"/>
    </row>
    <row r="1007913" spans="47:47">
      <c r="AU1007913" s="31"/>
    </row>
    <row r="1007945" spans="47:47">
      <c r="AU1007945" s="31"/>
    </row>
    <row r="1007977" spans="47:47">
      <c r="AU1007977" s="31"/>
    </row>
    <row r="1008009" spans="47:47">
      <c r="AU1008009" s="31"/>
    </row>
    <row r="1008041" spans="47:47">
      <c r="AU1008041" s="31"/>
    </row>
    <row r="1008073" spans="47:47">
      <c r="AU1008073" s="31"/>
    </row>
    <row r="1008105" spans="47:47">
      <c r="AU1008105" s="31"/>
    </row>
    <row r="1008137" spans="47:47">
      <c r="AU1008137" s="31"/>
    </row>
    <row r="1008169" spans="47:47">
      <c r="AU1008169" s="31"/>
    </row>
    <row r="1008201" spans="47:47">
      <c r="AU1008201" s="31"/>
    </row>
    <row r="1008233" spans="47:47">
      <c r="AU1008233" s="31"/>
    </row>
    <row r="1008265" spans="47:47">
      <c r="AU1008265" s="31"/>
    </row>
    <row r="1008297" spans="47:47">
      <c r="AU1008297" s="31"/>
    </row>
    <row r="1008329" spans="47:47">
      <c r="AU1008329" s="31"/>
    </row>
    <row r="1008361" spans="47:47">
      <c r="AU1008361" s="31"/>
    </row>
    <row r="1008393" spans="47:47">
      <c r="AU1008393" s="31"/>
    </row>
    <row r="1008425" spans="47:47">
      <c r="AU1008425" s="31"/>
    </row>
    <row r="1008457" spans="47:47">
      <c r="AU1008457" s="31"/>
    </row>
    <row r="1008489" spans="47:47">
      <c r="AU1008489" s="31"/>
    </row>
    <row r="1008521" spans="47:47">
      <c r="AU1008521" s="31"/>
    </row>
    <row r="1008553" spans="47:47">
      <c r="AU1008553" s="31"/>
    </row>
    <row r="1008585" spans="47:47">
      <c r="AU1008585" s="31"/>
    </row>
    <row r="1008617" spans="47:47">
      <c r="AU1008617" s="31"/>
    </row>
    <row r="1008649" spans="47:47">
      <c r="AU1008649" s="31"/>
    </row>
    <row r="1008681" spans="47:47">
      <c r="AU1008681" s="31"/>
    </row>
    <row r="1008713" spans="47:47">
      <c r="AU1008713" s="31"/>
    </row>
    <row r="1008745" spans="47:47">
      <c r="AU1008745" s="31"/>
    </row>
    <row r="1008777" spans="47:47">
      <c r="AU1008777" s="31"/>
    </row>
    <row r="1008809" spans="47:47">
      <c r="AU1008809" s="31"/>
    </row>
    <row r="1008841" spans="47:47">
      <c r="AU1008841" s="31"/>
    </row>
    <row r="1008873" spans="47:47">
      <c r="AU1008873" s="31"/>
    </row>
    <row r="1008905" spans="47:47">
      <c r="AU1008905" s="31"/>
    </row>
    <row r="1008937" spans="47:47">
      <c r="AU1008937" s="31"/>
    </row>
    <row r="1008969" spans="47:47">
      <c r="AU1008969" s="31"/>
    </row>
    <row r="1009001" spans="47:47">
      <c r="AU1009001" s="31"/>
    </row>
    <row r="1009033" spans="47:47">
      <c r="AU1009033" s="31"/>
    </row>
    <row r="1009065" spans="47:47">
      <c r="AU1009065" s="31"/>
    </row>
    <row r="1009097" spans="47:47">
      <c r="AU1009097" s="31"/>
    </row>
    <row r="1009129" spans="47:47">
      <c r="AU1009129" s="31"/>
    </row>
    <row r="1009161" spans="47:47">
      <c r="AU1009161" s="31"/>
    </row>
    <row r="1009193" spans="47:47">
      <c r="AU1009193" s="31"/>
    </row>
    <row r="1009225" spans="47:47">
      <c r="AU1009225" s="31"/>
    </row>
    <row r="1009257" spans="47:47">
      <c r="AU1009257" s="31"/>
    </row>
    <row r="1009289" spans="47:47">
      <c r="AU1009289" s="31"/>
    </row>
    <row r="1009321" spans="47:47">
      <c r="AU1009321" s="31"/>
    </row>
    <row r="1009353" spans="47:47">
      <c r="AU1009353" s="31"/>
    </row>
    <row r="1009385" spans="47:47">
      <c r="AU1009385" s="31"/>
    </row>
    <row r="1009417" spans="47:47">
      <c r="AU1009417" s="31"/>
    </row>
    <row r="1009449" spans="47:47">
      <c r="AU1009449" s="31"/>
    </row>
    <row r="1009481" spans="47:47">
      <c r="AU1009481" s="31"/>
    </row>
    <row r="1009513" spans="47:47">
      <c r="AU1009513" s="31"/>
    </row>
    <row r="1009545" spans="47:47">
      <c r="AU1009545" s="31"/>
    </row>
    <row r="1009577" spans="47:47">
      <c r="AU1009577" s="31"/>
    </row>
    <row r="1009609" spans="47:47">
      <c r="AU1009609" s="31"/>
    </row>
    <row r="1009641" spans="47:47">
      <c r="AU1009641" s="31"/>
    </row>
    <row r="1009673" spans="47:47">
      <c r="AU1009673" s="31"/>
    </row>
    <row r="1009705" spans="47:47">
      <c r="AU1009705" s="31"/>
    </row>
    <row r="1009737" spans="47:47">
      <c r="AU1009737" s="31"/>
    </row>
    <row r="1009769" spans="47:47">
      <c r="AU1009769" s="31"/>
    </row>
    <row r="1009801" spans="47:47">
      <c r="AU1009801" s="31"/>
    </row>
    <row r="1009833" spans="47:47">
      <c r="AU1009833" s="31"/>
    </row>
    <row r="1009865" spans="47:47">
      <c r="AU1009865" s="31"/>
    </row>
    <row r="1009897" spans="47:47">
      <c r="AU1009897" s="31"/>
    </row>
    <row r="1009929" spans="47:47">
      <c r="AU1009929" s="31"/>
    </row>
    <row r="1009961" spans="47:47">
      <c r="AU1009961" s="31"/>
    </row>
    <row r="1009993" spans="47:47">
      <c r="AU1009993" s="31"/>
    </row>
    <row r="1010025" spans="47:47">
      <c r="AU1010025" s="31"/>
    </row>
    <row r="1010057" spans="47:47">
      <c r="AU1010057" s="31"/>
    </row>
    <row r="1010089" spans="47:47">
      <c r="AU1010089" s="31"/>
    </row>
    <row r="1010121" spans="47:47">
      <c r="AU1010121" s="31"/>
    </row>
    <row r="1010153" spans="47:47">
      <c r="AU1010153" s="31"/>
    </row>
    <row r="1010185" spans="47:47">
      <c r="AU1010185" s="31"/>
    </row>
    <row r="1010217" spans="47:47">
      <c r="AU1010217" s="31"/>
    </row>
    <row r="1010249" spans="47:47">
      <c r="AU1010249" s="31"/>
    </row>
    <row r="1010281" spans="47:47">
      <c r="AU1010281" s="31"/>
    </row>
    <row r="1010313" spans="47:47">
      <c r="AU1010313" s="31"/>
    </row>
    <row r="1010345" spans="47:47">
      <c r="AU1010345" s="31"/>
    </row>
    <row r="1010377" spans="47:47">
      <c r="AU1010377" s="31"/>
    </row>
    <row r="1010409" spans="47:47">
      <c r="AU1010409" s="31"/>
    </row>
    <row r="1010441" spans="47:47">
      <c r="AU1010441" s="31"/>
    </row>
    <row r="1010473" spans="47:47">
      <c r="AU1010473" s="31"/>
    </row>
    <row r="1010505" spans="47:47">
      <c r="AU1010505" s="31"/>
    </row>
    <row r="1010537" spans="47:47">
      <c r="AU1010537" s="31"/>
    </row>
    <row r="1010569" spans="47:47">
      <c r="AU1010569" s="31"/>
    </row>
    <row r="1010601" spans="47:47">
      <c r="AU1010601" s="31"/>
    </row>
    <row r="1010633" spans="47:47">
      <c r="AU1010633" s="31"/>
    </row>
    <row r="1010665" spans="47:47">
      <c r="AU1010665" s="31"/>
    </row>
    <row r="1010697" spans="47:47">
      <c r="AU1010697" s="31"/>
    </row>
    <row r="1010729" spans="47:47">
      <c r="AU1010729" s="31"/>
    </row>
    <row r="1010761" spans="47:47">
      <c r="AU1010761" s="31"/>
    </row>
    <row r="1010793" spans="47:47">
      <c r="AU1010793" s="31"/>
    </row>
    <row r="1010825" spans="47:47">
      <c r="AU1010825" s="31"/>
    </row>
    <row r="1010857" spans="47:47">
      <c r="AU1010857" s="31"/>
    </row>
    <row r="1010889" spans="47:47">
      <c r="AU1010889" s="31"/>
    </row>
    <row r="1010921" spans="47:47">
      <c r="AU1010921" s="31"/>
    </row>
    <row r="1010953" spans="47:47">
      <c r="AU1010953" s="31"/>
    </row>
    <row r="1010985" spans="47:47">
      <c r="AU1010985" s="31"/>
    </row>
    <row r="1011017" spans="47:47">
      <c r="AU1011017" s="31"/>
    </row>
    <row r="1011049" spans="47:47">
      <c r="AU1011049" s="31"/>
    </row>
    <row r="1011081" spans="47:47">
      <c r="AU1011081" s="31"/>
    </row>
    <row r="1011113" spans="47:47">
      <c r="AU1011113" s="31"/>
    </row>
    <row r="1011145" spans="47:47">
      <c r="AU1011145" s="31"/>
    </row>
    <row r="1011177" spans="47:47">
      <c r="AU1011177" s="31"/>
    </row>
    <row r="1011209" spans="47:47">
      <c r="AU1011209" s="31"/>
    </row>
    <row r="1011241" spans="47:47">
      <c r="AU1011241" s="31"/>
    </row>
    <row r="1011273" spans="47:47">
      <c r="AU1011273" s="31"/>
    </row>
    <row r="1011305" spans="47:47">
      <c r="AU1011305" s="31"/>
    </row>
    <row r="1011337" spans="47:47">
      <c r="AU1011337" s="31"/>
    </row>
    <row r="1011369" spans="47:47">
      <c r="AU1011369" s="31"/>
    </row>
    <row r="1011401" spans="47:47">
      <c r="AU1011401" s="31"/>
    </row>
    <row r="1011433" spans="47:47">
      <c r="AU1011433" s="31"/>
    </row>
    <row r="1011465" spans="47:47">
      <c r="AU1011465" s="31"/>
    </row>
    <row r="1011497" spans="47:47">
      <c r="AU1011497" s="31"/>
    </row>
    <row r="1011529" spans="47:47">
      <c r="AU1011529" s="31"/>
    </row>
    <row r="1011561" spans="47:47">
      <c r="AU1011561" s="31"/>
    </row>
    <row r="1011593" spans="47:47">
      <c r="AU1011593" s="31"/>
    </row>
    <row r="1011625" spans="47:47">
      <c r="AU1011625" s="31"/>
    </row>
    <row r="1011657" spans="47:47">
      <c r="AU1011657" s="31"/>
    </row>
    <row r="1011689" spans="47:47">
      <c r="AU1011689" s="31"/>
    </row>
    <row r="1011721" spans="47:47">
      <c r="AU1011721" s="31"/>
    </row>
    <row r="1011753" spans="47:47">
      <c r="AU1011753" s="31"/>
    </row>
    <row r="1011785" spans="47:47">
      <c r="AU1011785" s="31"/>
    </row>
    <row r="1011817" spans="47:47">
      <c r="AU1011817" s="31"/>
    </row>
    <row r="1011849" spans="47:47">
      <c r="AU1011849" s="31"/>
    </row>
    <row r="1011881" spans="47:47">
      <c r="AU1011881" s="31"/>
    </row>
    <row r="1011913" spans="47:47">
      <c r="AU1011913" s="31"/>
    </row>
    <row r="1011945" spans="47:47">
      <c r="AU1011945" s="31"/>
    </row>
    <row r="1011977" spans="47:47">
      <c r="AU1011977" s="31"/>
    </row>
    <row r="1012009" spans="47:47">
      <c r="AU1012009" s="31"/>
    </row>
    <row r="1012041" spans="47:47">
      <c r="AU1012041" s="31"/>
    </row>
    <row r="1012073" spans="47:47">
      <c r="AU1012073" s="31"/>
    </row>
    <row r="1012105" spans="47:47">
      <c r="AU1012105" s="31"/>
    </row>
    <row r="1012137" spans="47:47">
      <c r="AU1012137" s="31"/>
    </row>
    <row r="1012169" spans="47:47">
      <c r="AU1012169" s="31"/>
    </row>
    <row r="1012201" spans="47:47">
      <c r="AU1012201" s="31"/>
    </row>
    <row r="1012233" spans="47:47">
      <c r="AU1012233" s="31"/>
    </row>
    <row r="1012265" spans="47:47">
      <c r="AU1012265" s="31"/>
    </row>
    <row r="1012297" spans="47:47">
      <c r="AU1012297" s="31"/>
    </row>
    <row r="1012329" spans="47:47">
      <c r="AU1012329" s="31"/>
    </row>
    <row r="1012361" spans="47:47">
      <c r="AU1012361" s="31"/>
    </row>
    <row r="1012393" spans="47:47">
      <c r="AU1012393" s="31"/>
    </row>
    <row r="1012425" spans="47:47">
      <c r="AU1012425" s="31"/>
    </row>
    <row r="1012457" spans="47:47">
      <c r="AU1012457" s="31"/>
    </row>
    <row r="1012489" spans="47:47">
      <c r="AU1012489" s="31"/>
    </row>
    <row r="1012521" spans="47:47">
      <c r="AU1012521" s="31"/>
    </row>
    <row r="1012553" spans="47:47">
      <c r="AU1012553" s="31"/>
    </row>
    <row r="1012585" spans="47:47">
      <c r="AU1012585" s="31"/>
    </row>
    <row r="1012617" spans="47:47">
      <c r="AU1012617" s="31"/>
    </row>
    <row r="1012649" spans="47:47">
      <c r="AU1012649" s="31"/>
    </row>
    <row r="1012681" spans="47:47">
      <c r="AU1012681" s="31"/>
    </row>
    <row r="1012713" spans="47:47">
      <c r="AU1012713" s="31"/>
    </row>
    <row r="1012745" spans="47:47">
      <c r="AU1012745" s="31"/>
    </row>
    <row r="1012777" spans="47:47">
      <c r="AU1012777" s="31"/>
    </row>
    <row r="1012809" spans="47:47">
      <c r="AU1012809" s="31"/>
    </row>
    <row r="1012841" spans="47:47">
      <c r="AU1012841" s="31"/>
    </row>
    <row r="1012873" spans="47:47">
      <c r="AU1012873" s="31"/>
    </row>
    <row r="1012905" spans="47:47">
      <c r="AU1012905" s="31"/>
    </row>
    <row r="1012937" spans="47:47">
      <c r="AU1012937" s="31"/>
    </row>
    <row r="1012969" spans="47:47">
      <c r="AU1012969" s="31"/>
    </row>
    <row r="1013001" spans="47:47">
      <c r="AU1013001" s="31"/>
    </row>
    <row r="1013033" spans="47:47">
      <c r="AU1013033" s="31"/>
    </row>
    <row r="1013065" spans="47:47">
      <c r="AU1013065" s="31"/>
    </row>
    <row r="1013097" spans="47:47">
      <c r="AU1013097" s="31"/>
    </row>
    <row r="1013129" spans="47:47">
      <c r="AU1013129" s="31"/>
    </row>
    <row r="1013161" spans="47:47">
      <c r="AU1013161" s="31"/>
    </row>
    <row r="1013193" spans="47:47">
      <c r="AU1013193" s="31"/>
    </row>
    <row r="1013225" spans="47:47">
      <c r="AU1013225" s="31"/>
    </row>
    <row r="1013257" spans="47:47">
      <c r="AU1013257" s="31"/>
    </row>
    <row r="1013289" spans="47:47">
      <c r="AU1013289" s="31"/>
    </row>
    <row r="1013321" spans="47:47">
      <c r="AU1013321" s="31"/>
    </row>
    <row r="1013353" spans="47:47">
      <c r="AU1013353" s="31"/>
    </row>
    <row r="1013385" spans="47:47">
      <c r="AU1013385" s="31"/>
    </row>
    <row r="1013417" spans="47:47">
      <c r="AU1013417" s="31"/>
    </row>
    <row r="1013449" spans="47:47">
      <c r="AU1013449" s="31"/>
    </row>
    <row r="1013481" spans="47:47">
      <c r="AU1013481" s="31"/>
    </row>
    <row r="1013513" spans="47:47">
      <c r="AU1013513" s="31"/>
    </row>
    <row r="1013545" spans="47:47">
      <c r="AU1013545" s="31"/>
    </row>
    <row r="1013577" spans="47:47">
      <c r="AU1013577" s="31"/>
    </row>
    <row r="1013609" spans="47:47">
      <c r="AU1013609" s="31"/>
    </row>
    <row r="1013641" spans="47:47">
      <c r="AU1013641" s="31"/>
    </row>
    <row r="1013673" spans="47:47">
      <c r="AU1013673" s="31"/>
    </row>
    <row r="1013705" spans="47:47">
      <c r="AU1013705" s="31"/>
    </row>
    <row r="1013737" spans="47:47">
      <c r="AU1013737" s="31"/>
    </row>
    <row r="1013769" spans="47:47">
      <c r="AU1013769" s="31"/>
    </row>
    <row r="1013801" spans="47:47">
      <c r="AU1013801" s="31"/>
    </row>
    <row r="1013833" spans="47:47">
      <c r="AU1013833" s="31"/>
    </row>
    <row r="1013865" spans="47:47">
      <c r="AU1013865" s="31"/>
    </row>
    <row r="1013897" spans="47:47">
      <c r="AU1013897" s="31"/>
    </row>
    <row r="1013929" spans="47:47">
      <c r="AU1013929" s="31"/>
    </row>
    <row r="1013961" spans="47:47">
      <c r="AU1013961" s="31"/>
    </row>
    <row r="1013993" spans="47:47">
      <c r="AU1013993" s="31"/>
    </row>
    <row r="1014025" spans="47:47">
      <c r="AU1014025" s="31"/>
    </row>
    <row r="1014057" spans="47:47">
      <c r="AU1014057" s="31"/>
    </row>
    <row r="1014089" spans="47:47">
      <c r="AU1014089" s="31"/>
    </row>
    <row r="1014121" spans="47:47">
      <c r="AU1014121" s="31"/>
    </row>
    <row r="1014153" spans="47:47">
      <c r="AU1014153" s="31"/>
    </row>
    <row r="1014185" spans="47:47">
      <c r="AU1014185" s="31"/>
    </row>
    <row r="1014217" spans="47:47">
      <c r="AU1014217" s="31"/>
    </row>
    <row r="1014249" spans="47:47">
      <c r="AU1014249" s="31"/>
    </row>
    <row r="1014281" spans="47:47">
      <c r="AU1014281" s="31"/>
    </row>
    <row r="1014313" spans="47:47">
      <c r="AU1014313" s="31"/>
    </row>
    <row r="1014345" spans="47:47">
      <c r="AU1014345" s="31"/>
    </row>
    <row r="1014377" spans="47:47">
      <c r="AU1014377" s="31"/>
    </row>
    <row r="1014409" spans="47:47">
      <c r="AU1014409" s="31"/>
    </row>
    <row r="1014441" spans="47:47">
      <c r="AU1014441" s="31"/>
    </row>
    <row r="1014473" spans="47:47">
      <c r="AU1014473" s="31"/>
    </row>
    <row r="1014505" spans="47:47">
      <c r="AU1014505" s="31"/>
    </row>
    <row r="1014537" spans="47:47">
      <c r="AU1014537" s="31"/>
    </row>
    <row r="1014569" spans="47:47">
      <c r="AU1014569" s="31"/>
    </row>
    <row r="1014601" spans="47:47">
      <c r="AU1014601" s="31"/>
    </row>
    <row r="1014633" spans="47:47">
      <c r="AU1014633" s="31"/>
    </row>
    <row r="1014665" spans="47:47">
      <c r="AU1014665" s="31"/>
    </row>
    <row r="1014697" spans="47:47">
      <c r="AU1014697" s="31"/>
    </row>
    <row r="1014729" spans="47:47">
      <c r="AU1014729" s="31"/>
    </row>
    <row r="1014761" spans="47:47">
      <c r="AU1014761" s="31"/>
    </row>
    <row r="1014793" spans="47:47">
      <c r="AU1014793" s="31"/>
    </row>
    <row r="1014825" spans="47:47">
      <c r="AU1014825" s="31"/>
    </row>
    <row r="1014857" spans="47:47">
      <c r="AU1014857" s="31"/>
    </row>
    <row r="1014889" spans="47:47">
      <c r="AU1014889" s="31"/>
    </row>
    <row r="1014921" spans="47:47">
      <c r="AU1014921" s="31"/>
    </row>
    <row r="1014953" spans="47:47">
      <c r="AU1014953" s="31"/>
    </row>
    <row r="1014985" spans="47:47">
      <c r="AU1014985" s="31"/>
    </row>
    <row r="1015017" spans="47:47">
      <c r="AU1015017" s="31"/>
    </row>
    <row r="1015049" spans="47:47">
      <c r="AU1015049" s="31"/>
    </row>
    <row r="1015081" spans="47:47">
      <c r="AU1015081" s="31"/>
    </row>
    <row r="1015113" spans="47:47">
      <c r="AU1015113" s="31"/>
    </row>
    <row r="1015145" spans="47:47">
      <c r="AU1015145" s="31"/>
    </row>
    <row r="1015177" spans="47:47">
      <c r="AU1015177" s="31"/>
    </row>
    <row r="1015209" spans="47:47">
      <c r="AU1015209" s="31"/>
    </row>
    <row r="1015241" spans="47:47">
      <c r="AU1015241" s="31"/>
    </row>
    <row r="1015273" spans="47:47">
      <c r="AU1015273" s="31"/>
    </row>
    <row r="1015305" spans="47:47">
      <c r="AU1015305" s="31"/>
    </row>
    <row r="1015337" spans="47:47">
      <c r="AU1015337" s="31"/>
    </row>
    <row r="1015369" spans="47:47">
      <c r="AU1015369" s="31"/>
    </row>
    <row r="1015401" spans="47:47">
      <c r="AU1015401" s="31"/>
    </row>
    <row r="1015433" spans="47:47">
      <c r="AU1015433" s="31"/>
    </row>
    <row r="1015465" spans="47:47">
      <c r="AU1015465" s="31"/>
    </row>
    <row r="1015497" spans="47:47">
      <c r="AU1015497" s="31"/>
    </row>
    <row r="1015529" spans="47:47">
      <c r="AU1015529" s="31"/>
    </row>
    <row r="1015561" spans="47:47">
      <c r="AU1015561" s="31"/>
    </row>
    <row r="1015593" spans="47:47">
      <c r="AU1015593" s="31"/>
    </row>
    <row r="1015625" spans="47:47">
      <c r="AU1015625" s="31"/>
    </row>
    <row r="1015657" spans="47:47">
      <c r="AU1015657" s="31"/>
    </row>
    <row r="1015689" spans="47:47">
      <c r="AU1015689" s="31"/>
    </row>
    <row r="1015721" spans="47:47">
      <c r="AU1015721" s="31"/>
    </row>
    <row r="1015753" spans="47:47">
      <c r="AU1015753" s="31"/>
    </row>
    <row r="1015785" spans="47:47">
      <c r="AU1015785" s="31"/>
    </row>
    <row r="1015817" spans="47:47">
      <c r="AU1015817" s="31"/>
    </row>
    <row r="1015849" spans="47:47">
      <c r="AU1015849" s="31"/>
    </row>
    <row r="1015881" spans="47:47">
      <c r="AU1015881" s="31"/>
    </row>
    <row r="1015913" spans="47:47">
      <c r="AU1015913" s="31"/>
    </row>
    <row r="1015945" spans="47:47">
      <c r="AU1015945" s="31"/>
    </row>
    <row r="1015977" spans="47:47">
      <c r="AU1015977" s="31"/>
    </row>
    <row r="1016009" spans="47:47">
      <c r="AU1016009" s="31"/>
    </row>
    <row r="1016041" spans="47:47">
      <c r="AU1016041" s="31"/>
    </row>
    <row r="1016073" spans="47:47">
      <c r="AU1016073" s="31"/>
    </row>
    <row r="1016105" spans="47:47">
      <c r="AU1016105" s="31"/>
    </row>
    <row r="1016137" spans="47:47">
      <c r="AU1016137" s="31"/>
    </row>
    <row r="1016169" spans="47:47">
      <c r="AU1016169" s="31"/>
    </row>
    <row r="1016201" spans="47:47">
      <c r="AU1016201" s="31"/>
    </row>
    <row r="1016233" spans="47:47">
      <c r="AU1016233" s="31"/>
    </row>
    <row r="1016265" spans="47:47">
      <c r="AU1016265" s="31"/>
    </row>
    <row r="1016297" spans="47:47">
      <c r="AU1016297" s="31"/>
    </row>
    <row r="1016329" spans="47:47">
      <c r="AU1016329" s="31"/>
    </row>
    <row r="1016361" spans="47:47">
      <c r="AU1016361" s="31"/>
    </row>
    <row r="1016393" spans="47:47">
      <c r="AU1016393" s="31"/>
    </row>
    <row r="1016425" spans="47:47">
      <c r="AU1016425" s="31"/>
    </row>
    <row r="1016457" spans="47:47">
      <c r="AU1016457" s="31"/>
    </row>
    <row r="1016489" spans="47:47">
      <c r="AU1016489" s="31"/>
    </row>
    <row r="1016521" spans="47:47">
      <c r="AU1016521" s="31"/>
    </row>
    <row r="1016553" spans="47:47">
      <c r="AU1016553" s="31"/>
    </row>
    <row r="1016585" spans="47:47">
      <c r="AU1016585" s="31"/>
    </row>
    <row r="1016617" spans="47:47">
      <c r="AU1016617" s="31"/>
    </row>
    <row r="1016649" spans="47:47">
      <c r="AU1016649" s="31"/>
    </row>
    <row r="1016681" spans="47:47">
      <c r="AU1016681" s="31"/>
    </row>
    <row r="1016713" spans="47:47">
      <c r="AU1016713" s="31"/>
    </row>
    <row r="1016745" spans="47:47">
      <c r="AU1016745" s="31"/>
    </row>
    <row r="1016777" spans="47:47">
      <c r="AU1016777" s="31"/>
    </row>
    <row r="1016809" spans="47:47">
      <c r="AU1016809" s="31"/>
    </row>
    <row r="1016841" spans="47:47">
      <c r="AU1016841" s="31"/>
    </row>
    <row r="1016873" spans="47:47">
      <c r="AU1016873" s="31"/>
    </row>
    <row r="1016905" spans="47:47">
      <c r="AU1016905" s="31"/>
    </row>
    <row r="1016937" spans="47:47">
      <c r="AU1016937" s="31"/>
    </row>
    <row r="1016969" spans="47:47">
      <c r="AU1016969" s="31"/>
    </row>
    <row r="1017001" spans="47:47">
      <c r="AU1017001" s="31"/>
    </row>
    <row r="1017033" spans="47:47">
      <c r="AU1017033" s="31"/>
    </row>
    <row r="1017065" spans="47:47">
      <c r="AU1017065" s="31"/>
    </row>
    <row r="1017097" spans="47:47">
      <c r="AU1017097" s="31"/>
    </row>
    <row r="1017129" spans="47:47">
      <c r="AU1017129" s="31"/>
    </row>
    <row r="1017161" spans="47:47">
      <c r="AU1017161" s="31"/>
    </row>
    <row r="1017193" spans="47:47">
      <c r="AU1017193" s="31"/>
    </row>
    <row r="1017225" spans="47:47">
      <c r="AU1017225" s="31"/>
    </row>
    <row r="1017257" spans="47:47">
      <c r="AU1017257" s="31"/>
    </row>
    <row r="1017289" spans="47:47">
      <c r="AU1017289" s="31"/>
    </row>
    <row r="1017321" spans="47:47">
      <c r="AU1017321" s="31"/>
    </row>
    <row r="1017353" spans="47:47">
      <c r="AU1017353" s="31"/>
    </row>
    <row r="1017385" spans="47:47">
      <c r="AU1017385" s="31"/>
    </row>
    <row r="1017417" spans="47:47">
      <c r="AU1017417" s="31"/>
    </row>
    <row r="1017449" spans="47:47">
      <c r="AU1017449" s="31"/>
    </row>
    <row r="1017481" spans="47:47">
      <c r="AU1017481" s="31"/>
    </row>
    <row r="1017513" spans="47:47">
      <c r="AU1017513" s="31"/>
    </row>
    <row r="1017545" spans="47:47">
      <c r="AU1017545" s="31"/>
    </row>
    <row r="1017577" spans="47:47">
      <c r="AU1017577" s="31"/>
    </row>
    <row r="1017609" spans="47:47">
      <c r="AU1017609" s="31"/>
    </row>
    <row r="1017641" spans="47:47">
      <c r="AU1017641" s="31"/>
    </row>
    <row r="1017673" spans="47:47">
      <c r="AU1017673" s="31"/>
    </row>
    <row r="1017705" spans="47:47">
      <c r="AU1017705" s="31"/>
    </row>
    <row r="1017737" spans="47:47">
      <c r="AU1017737" s="31"/>
    </row>
    <row r="1017769" spans="47:47">
      <c r="AU1017769" s="31"/>
    </row>
    <row r="1017801" spans="47:47">
      <c r="AU1017801" s="31"/>
    </row>
    <row r="1017833" spans="47:47">
      <c r="AU1017833" s="31"/>
    </row>
    <row r="1017865" spans="47:47">
      <c r="AU1017865" s="31"/>
    </row>
    <row r="1017897" spans="47:47">
      <c r="AU1017897" s="31"/>
    </row>
    <row r="1017929" spans="47:47">
      <c r="AU1017929" s="31"/>
    </row>
    <row r="1017961" spans="47:47">
      <c r="AU1017961" s="31"/>
    </row>
    <row r="1017993" spans="47:47">
      <c r="AU1017993" s="31"/>
    </row>
    <row r="1018025" spans="47:47">
      <c r="AU1018025" s="31"/>
    </row>
    <row r="1018057" spans="47:47">
      <c r="AU1018057" s="31"/>
    </row>
    <row r="1018089" spans="47:47">
      <c r="AU1018089" s="31"/>
    </row>
    <row r="1018121" spans="47:47">
      <c r="AU1018121" s="31"/>
    </row>
    <row r="1018153" spans="47:47">
      <c r="AU1018153" s="31"/>
    </row>
    <row r="1018185" spans="47:47">
      <c r="AU1018185" s="31"/>
    </row>
    <row r="1018217" spans="47:47">
      <c r="AU1018217" s="31"/>
    </row>
    <row r="1018249" spans="47:47">
      <c r="AU1018249" s="31"/>
    </row>
    <row r="1018281" spans="47:47">
      <c r="AU1018281" s="31"/>
    </row>
    <row r="1018313" spans="47:47">
      <c r="AU1018313" s="31"/>
    </row>
    <row r="1018345" spans="47:47">
      <c r="AU1018345" s="31"/>
    </row>
    <row r="1018377" spans="47:47">
      <c r="AU1018377" s="31"/>
    </row>
    <row r="1018409" spans="47:47">
      <c r="AU1018409" s="31"/>
    </row>
    <row r="1018441" spans="47:47">
      <c r="AU1018441" s="31"/>
    </row>
    <row r="1018473" spans="47:47">
      <c r="AU1018473" s="31"/>
    </row>
    <row r="1018505" spans="47:47">
      <c r="AU1018505" s="31"/>
    </row>
    <row r="1018537" spans="47:47">
      <c r="AU1018537" s="31"/>
    </row>
    <row r="1018569" spans="47:47">
      <c r="AU1018569" s="31"/>
    </row>
    <row r="1018601" spans="47:47">
      <c r="AU1018601" s="31"/>
    </row>
    <row r="1018633" spans="47:47">
      <c r="AU1018633" s="31"/>
    </row>
    <row r="1018665" spans="47:47">
      <c r="AU1018665" s="31"/>
    </row>
    <row r="1018697" spans="47:47">
      <c r="AU1018697" s="31"/>
    </row>
    <row r="1018729" spans="47:47">
      <c r="AU1018729" s="31"/>
    </row>
    <row r="1018761" spans="47:47">
      <c r="AU1018761" s="31"/>
    </row>
    <row r="1018793" spans="47:47">
      <c r="AU1018793" s="31"/>
    </row>
    <row r="1018825" spans="47:47">
      <c r="AU1018825" s="31"/>
    </row>
    <row r="1018857" spans="47:47">
      <c r="AU1018857" s="31"/>
    </row>
    <row r="1018889" spans="47:47">
      <c r="AU1018889" s="31"/>
    </row>
    <row r="1018921" spans="47:47">
      <c r="AU1018921" s="31"/>
    </row>
    <row r="1018953" spans="47:47">
      <c r="AU1018953" s="31"/>
    </row>
    <row r="1018985" spans="47:47">
      <c r="AU1018985" s="31"/>
    </row>
    <row r="1019017" spans="47:47">
      <c r="AU1019017" s="31"/>
    </row>
    <row r="1019049" spans="47:47">
      <c r="AU1019049" s="31"/>
    </row>
    <row r="1019081" spans="47:47">
      <c r="AU1019081" s="31"/>
    </row>
    <row r="1019113" spans="47:47">
      <c r="AU1019113" s="31"/>
    </row>
    <row r="1019145" spans="47:47">
      <c r="AU1019145" s="31"/>
    </row>
    <row r="1019177" spans="47:47">
      <c r="AU1019177" s="31"/>
    </row>
    <row r="1019209" spans="47:47">
      <c r="AU1019209" s="31"/>
    </row>
    <row r="1019241" spans="47:47">
      <c r="AU1019241" s="31"/>
    </row>
    <row r="1019273" spans="47:47">
      <c r="AU1019273" s="31"/>
    </row>
    <row r="1019305" spans="47:47">
      <c r="AU1019305" s="31"/>
    </row>
    <row r="1019337" spans="47:47">
      <c r="AU1019337" s="31"/>
    </row>
    <row r="1019369" spans="47:47">
      <c r="AU1019369" s="31"/>
    </row>
    <row r="1019401" spans="47:47">
      <c r="AU1019401" s="31"/>
    </row>
    <row r="1019433" spans="47:47">
      <c r="AU1019433" s="31"/>
    </row>
    <row r="1019465" spans="47:47">
      <c r="AU1019465" s="31"/>
    </row>
    <row r="1019497" spans="47:47">
      <c r="AU1019497" s="31"/>
    </row>
    <row r="1019529" spans="47:47">
      <c r="AU1019529" s="31"/>
    </row>
    <row r="1019561" spans="47:47">
      <c r="AU1019561" s="31"/>
    </row>
    <row r="1019593" spans="47:47">
      <c r="AU1019593" s="31"/>
    </row>
    <row r="1019625" spans="47:47">
      <c r="AU1019625" s="31"/>
    </row>
    <row r="1019657" spans="47:47">
      <c r="AU1019657" s="31"/>
    </row>
    <row r="1019689" spans="47:47">
      <c r="AU1019689" s="31"/>
    </row>
    <row r="1019721" spans="47:47">
      <c r="AU1019721" s="31"/>
    </row>
    <row r="1019753" spans="47:47">
      <c r="AU1019753" s="31"/>
    </row>
    <row r="1019785" spans="47:47">
      <c r="AU1019785" s="31"/>
    </row>
    <row r="1019817" spans="47:47">
      <c r="AU1019817" s="31"/>
    </row>
    <row r="1019849" spans="47:47">
      <c r="AU1019849" s="31"/>
    </row>
    <row r="1019881" spans="47:47">
      <c r="AU1019881" s="31"/>
    </row>
    <row r="1019913" spans="47:47">
      <c r="AU1019913" s="31"/>
    </row>
    <row r="1019945" spans="47:47">
      <c r="AU1019945" s="31"/>
    </row>
    <row r="1019977" spans="47:47">
      <c r="AU1019977" s="31"/>
    </row>
    <row r="1020009" spans="47:47">
      <c r="AU1020009" s="31"/>
    </row>
    <row r="1020041" spans="47:47">
      <c r="AU1020041" s="31"/>
    </row>
    <row r="1020073" spans="47:47">
      <c r="AU1020073" s="31"/>
    </row>
    <row r="1020105" spans="47:47">
      <c r="AU1020105" s="31"/>
    </row>
    <row r="1020137" spans="47:47">
      <c r="AU1020137" s="31"/>
    </row>
    <row r="1020169" spans="47:47">
      <c r="AU1020169" s="31"/>
    </row>
    <row r="1020201" spans="47:47">
      <c r="AU1020201" s="31"/>
    </row>
    <row r="1020233" spans="47:47">
      <c r="AU1020233" s="31"/>
    </row>
    <row r="1020265" spans="47:47">
      <c r="AU1020265" s="31"/>
    </row>
    <row r="1020297" spans="47:47">
      <c r="AU1020297" s="31"/>
    </row>
    <row r="1020329" spans="47:47">
      <c r="AU1020329" s="31"/>
    </row>
    <row r="1020361" spans="47:47">
      <c r="AU1020361" s="31"/>
    </row>
    <row r="1020393" spans="47:47">
      <c r="AU1020393" s="31"/>
    </row>
    <row r="1020425" spans="47:47">
      <c r="AU1020425" s="31"/>
    </row>
    <row r="1020457" spans="47:47">
      <c r="AU1020457" s="31"/>
    </row>
    <row r="1020489" spans="47:47">
      <c r="AU1020489" s="31"/>
    </row>
    <row r="1020521" spans="47:47">
      <c r="AU1020521" s="31"/>
    </row>
    <row r="1020553" spans="47:47">
      <c r="AU1020553" s="31"/>
    </row>
    <row r="1020585" spans="47:47">
      <c r="AU1020585" s="31"/>
    </row>
    <row r="1020617" spans="47:47">
      <c r="AU1020617" s="31"/>
    </row>
    <row r="1020649" spans="47:47">
      <c r="AU1020649" s="31"/>
    </row>
    <row r="1020681" spans="47:47">
      <c r="AU1020681" s="31"/>
    </row>
    <row r="1020713" spans="47:47">
      <c r="AU1020713" s="31"/>
    </row>
    <row r="1020745" spans="47:47">
      <c r="AU1020745" s="31"/>
    </row>
    <row r="1020777" spans="47:47">
      <c r="AU1020777" s="31"/>
    </row>
    <row r="1020809" spans="47:47">
      <c r="AU1020809" s="31"/>
    </row>
    <row r="1020841" spans="47:47">
      <c r="AU1020841" s="31"/>
    </row>
    <row r="1020873" spans="47:47">
      <c r="AU1020873" s="31"/>
    </row>
    <row r="1020905" spans="47:47">
      <c r="AU1020905" s="31"/>
    </row>
    <row r="1020937" spans="47:47">
      <c r="AU1020937" s="31"/>
    </row>
    <row r="1020969" spans="47:47">
      <c r="AU1020969" s="31"/>
    </row>
    <row r="1021001" spans="47:47">
      <c r="AU1021001" s="31"/>
    </row>
    <row r="1021033" spans="47:47">
      <c r="AU1021033" s="31"/>
    </row>
    <row r="1021065" spans="47:47">
      <c r="AU1021065" s="31"/>
    </row>
    <row r="1021097" spans="47:47">
      <c r="AU1021097" s="31"/>
    </row>
    <row r="1021129" spans="47:47">
      <c r="AU1021129" s="31"/>
    </row>
    <row r="1021161" spans="47:47">
      <c r="AU1021161" s="31"/>
    </row>
    <row r="1021193" spans="47:47">
      <c r="AU1021193" s="31"/>
    </row>
    <row r="1021225" spans="47:47">
      <c r="AU1021225" s="31"/>
    </row>
    <row r="1021257" spans="47:47">
      <c r="AU1021257" s="31"/>
    </row>
    <row r="1021289" spans="47:47">
      <c r="AU1021289" s="31"/>
    </row>
    <row r="1021321" spans="47:47">
      <c r="AU1021321" s="31"/>
    </row>
    <row r="1021353" spans="47:47">
      <c r="AU1021353" s="31"/>
    </row>
    <row r="1021385" spans="47:47">
      <c r="AU1021385" s="31"/>
    </row>
    <row r="1021417" spans="47:47">
      <c r="AU1021417" s="31"/>
    </row>
    <row r="1021449" spans="47:47">
      <c r="AU1021449" s="31"/>
    </row>
    <row r="1021481" spans="47:47">
      <c r="AU1021481" s="31"/>
    </row>
    <row r="1021513" spans="47:47">
      <c r="AU1021513" s="31"/>
    </row>
    <row r="1021545" spans="47:47">
      <c r="AU1021545" s="31"/>
    </row>
    <row r="1021577" spans="47:47">
      <c r="AU1021577" s="31"/>
    </row>
    <row r="1021609" spans="47:47">
      <c r="AU1021609" s="31"/>
    </row>
    <row r="1021641" spans="47:47">
      <c r="AU1021641" s="31"/>
    </row>
    <row r="1021673" spans="47:47">
      <c r="AU1021673" s="31"/>
    </row>
    <row r="1021705" spans="47:47">
      <c r="AU1021705" s="31"/>
    </row>
    <row r="1021737" spans="47:47">
      <c r="AU1021737" s="31"/>
    </row>
    <row r="1021769" spans="47:47">
      <c r="AU1021769" s="31"/>
    </row>
    <row r="1021801" spans="47:47">
      <c r="AU1021801" s="31"/>
    </row>
    <row r="1021833" spans="47:47">
      <c r="AU1021833" s="31"/>
    </row>
    <row r="1021865" spans="47:47">
      <c r="AU1021865" s="31"/>
    </row>
    <row r="1021897" spans="47:47">
      <c r="AU1021897" s="31"/>
    </row>
    <row r="1021929" spans="47:47">
      <c r="AU1021929" s="31"/>
    </row>
    <row r="1021961" spans="47:47">
      <c r="AU1021961" s="31"/>
    </row>
    <row r="1021993" spans="47:47">
      <c r="AU1021993" s="31"/>
    </row>
    <row r="1022025" spans="47:47">
      <c r="AU1022025" s="31"/>
    </row>
    <row r="1022057" spans="47:47">
      <c r="AU1022057" s="31"/>
    </row>
    <row r="1022089" spans="47:47">
      <c r="AU1022089" s="31"/>
    </row>
    <row r="1022121" spans="47:47">
      <c r="AU1022121" s="31"/>
    </row>
    <row r="1022153" spans="47:47">
      <c r="AU1022153" s="31"/>
    </row>
    <row r="1022185" spans="47:47">
      <c r="AU1022185" s="31"/>
    </row>
    <row r="1022217" spans="47:47">
      <c r="AU1022217" s="31"/>
    </row>
    <row r="1022249" spans="47:47">
      <c r="AU1022249" s="31"/>
    </row>
    <row r="1022281" spans="47:47">
      <c r="AU1022281" s="31"/>
    </row>
    <row r="1022313" spans="47:47">
      <c r="AU1022313" s="31"/>
    </row>
    <row r="1022345" spans="47:47">
      <c r="AU1022345" s="31"/>
    </row>
    <row r="1022377" spans="47:47">
      <c r="AU1022377" s="31"/>
    </row>
    <row r="1022409" spans="47:47">
      <c r="AU1022409" s="31"/>
    </row>
    <row r="1022441" spans="47:47">
      <c r="AU1022441" s="31"/>
    </row>
    <row r="1022473" spans="47:47">
      <c r="AU1022473" s="31"/>
    </row>
    <row r="1022505" spans="47:47">
      <c r="AU1022505" s="31"/>
    </row>
    <row r="1022537" spans="47:47">
      <c r="AU1022537" s="31"/>
    </row>
    <row r="1022569" spans="47:47">
      <c r="AU1022569" s="31"/>
    </row>
    <row r="1022601" spans="47:47">
      <c r="AU1022601" s="31"/>
    </row>
    <row r="1022633" spans="47:47">
      <c r="AU1022633" s="31"/>
    </row>
    <row r="1022665" spans="47:47">
      <c r="AU1022665" s="31"/>
    </row>
    <row r="1022697" spans="47:47">
      <c r="AU1022697" s="31"/>
    </row>
    <row r="1022729" spans="47:47">
      <c r="AU1022729" s="31"/>
    </row>
    <row r="1022761" spans="47:47">
      <c r="AU1022761" s="31"/>
    </row>
    <row r="1022793" spans="47:47">
      <c r="AU1022793" s="31"/>
    </row>
    <row r="1022825" spans="47:47">
      <c r="AU1022825" s="31"/>
    </row>
    <row r="1022857" spans="47:47">
      <c r="AU1022857" s="31"/>
    </row>
    <row r="1022889" spans="47:47">
      <c r="AU1022889" s="31"/>
    </row>
    <row r="1022921" spans="47:47">
      <c r="AU1022921" s="31"/>
    </row>
    <row r="1022953" spans="47:47">
      <c r="AU1022953" s="31"/>
    </row>
    <row r="1022985" spans="47:47">
      <c r="AU1022985" s="31"/>
    </row>
    <row r="1023017" spans="47:47">
      <c r="AU1023017" s="31"/>
    </row>
    <row r="1023049" spans="47:47">
      <c r="AU1023049" s="31"/>
    </row>
    <row r="1023081" spans="47:47">
      <c r="AU1023081" s="31"/>
    </row>
    <row r="1023113" spans="47:47">
      <c r="AU1023113" s="31"/>
    </row>
    <row r="1023145" spans="47:47">
      <c r="AU1023145" s="31"/>
    </row>
    <row r="1023177" spans="47:47">
      <c r="AU1023177" s="31"/>
    </row>
    <row r="1023209" spans="47:47">
      <c r="AU1023209" s="31"/>
    </row>
    <row r="1023241" spans="47:47">
      <c r="AU1023241" s="31"/>
    </row>
    <row r="1023273" spans="47:47">
      <c r="AU1023273" s="31"/>
    </row>
    <row r="1023305" spans="47:47">
      <c r="AU1023305" s="31"/>
    </row>
    <row r="1023337" spans="47:47">
      <c r="AU1023337" s="31"/>
    </row>
    <row r="1023369" spans="47:47">
      <c r="AU1023369" s="31"/>
    </row>
    <row r="1023401" spans="47:47">
      <c r="AU1023401" s="31"/>
    </row>
    <row r="1023433" spans="47:47">
      <c r="AU1023433" s="31"/>
    </row>
    <row r="1023465" spans="47:47">
      <c r="AU1023465" s="31"/>
    </row>
    <row r="1023497" spans="47:47">
      <c r="AU1023497" s="31"/>
    </row>
    <row r="1023529" spans="47:47">
      <c r="AU1023529" s="31"/>
    </row>
    <row r="1023561" spans="47:47">
      <c r="AU1023561" s="31"/>
    </row>
    <row r="1023593" spans="47:47">
      <c r="AU1023593" s="31"/>
    </row>
    <row r="1023625" spans="47:47">
      <c r="AU1023625" s="31"/>
    </row>
    <row r="1023657" spans="47:47">
      <c r="AU1023657" s="31"/>
    </row>
    <row r="1023689" spans="47:47">
      <c r="AU1023689" s="31"/>
    </row>
    <row r="1023721" spans="47:47">
      <c r="AU1023721" s="31"/>
    </row>
    <row r="1023753" spans="47:47">
      <c r="AU1023753" s="31"/>
    </row>
    <row r="1023785" spans="47:47">
      <c r="AU1023785" s="31"/>
    </row>
    <row r="1023817" spans="47:47">
      <c r="AU1023817" s="31"/>
    </row>
    <row r="1023849" spans="47:47">
      <c r="AU1023849" s="31"/>
    </row>
    <row r="1023881" spans="47:47">
      <c r="AU1023881" s="31"/>
    </row>
    <row r="1023913" spans="47:47">
      <c r="AU1023913" s="31"/>
    </row>
    <row r="1023945" spans="47:47">
      <c r="AU1023945" s="31"/>
    </row>
    <row r="1023977" spans="47:47">
      <c r="AU1023977" s="31"/>
    </row>
    <row r="1024009" spans="47:47">
      <c r="AU1024009" s="31"/>
    </row>
    <row r="1024041" spans="47:47">
      <c r="AU1024041" s="31"/>
    </row>
    <row r="1024073" spans="47:47">
      <c r="AU1024073" s="31"/>
    </row>
    <row r="1024105" spans="47:47">
      <c r="AU1024105" s="31"/>
    </row>
    <row r="1024137" spans="47:47">
      <c r="AU1024137" s="31"/>
    </row>
    <row r="1024169" spans="47:47">
      <c r="AU1024169" s="31"/>
    </row>
    <row r="1024201" spans="47:47">
      <c r="AU1024201" s="31"/>
    </row>
    <row r="1024233" spans="47:47">
      <c r="AU1024233" s="31"/>
    </row>
    <row r="1024265" spans="47:47">
      <c r="AU1024265" s="31"/>
    </row>
    <row r="1024297" spans="47:47">
      <c r="AU1024297" s="31"/>
    </row>
    <row r="1024329" spans="47:47">
      <c r="AU1024329" s="31"/>
    </row>
    <row r="1024361" spans="47:47">
      <c r="AU1024361" s="31"/>
    </row>
    <row r="1024393" spans="47:47">
      <c r="AU1024393" s="31"/>
    </row>
    <row r="1024425" spans="47:47">
      <c r="AU1024425" s="31"/>
    </row>
    <row r="1024457" spans="47:47">
      <c r="AU1024457" s="31"/>
    </row>
    <row r="1024489" spans="47:47">
      <c r="AU1024489" s="31"/>
    </row>
    <row r="1024521" spans="47:47">
      <c r="AU1024521" s="31"/>
    </row>
    <row r="1024553" spans="47:47">
      <c r="AU1024553" s="31"/>
    </row>
    <row r="1024585" spans="47:47">
      <c r="AU1024585" s="31"/>
    </row>
    <row r="1024617" spans="47:47">
      <c r="AU1024617" s="31"/>
    </row>
    <row r="1024649" spans="47:47">
      <c r="AU1024649" s="31"/>
    </row>
    <row r="1024681" spans="47:47">
      <c r="AU1024681" s="31"/>
    </row>
    <row r="1024713" spans="47:47">
      <c r="AU1024713" s="31"/>
    </row>
    <row r="1024745" spans="47:47">
      <c r="AU1024745" s="31"/>
    </row>
    <row r="1024777" spans="47:47">
      <c r="AU1024777" s="31"/>
    </row>
    <row r="1024809" spans="47:47">
      <c r="AU1024809" s="31"/>
    </row>
    <row r="1024841" spans="47:47">
      <c r="AU1024841" s="31"/>
    </row>
    <row r="1024873" spans="47:47">
      <c r="AU1024873" s="31"/>
    </row>
    <row r="1024905" spans="47:47">
      <c r="AU1024905" s="31"/>
    </row>
    <row r="1024937" spans="47:47">
      <c r="AU1024937" s="31"/>
    </row>
    <row r="1024969" spans="47:47">
      <c r="AU1024969" s="31"/>
    </row>
    <row r="1025001" spans="47:47">
      <c r="AU1025001" s="31"/>
    </row>
    <row r="1025033" spans="47:47">
      <c r="AU1025033" s="31"/>
    </row>
    <row r="1025065" spans="47:47">
      <c r="AU1025065" s="31"/>
    </row>
    <row r="1025097" spans="47:47">
      <c r="AU1025097" s="31"/>
    </row>
    <row r="1025129" spans="47:47">
      <c r="AU1025129" s="31"/>
    </row>
    <row r="1025161" spans="47:47">
      <c r="AU1025161" s="31"/>
    </row>
    <row r="1025193" spans="47:47">
      <c r="AU1025193" s="31"/>
    </row>
    <row r="1025225" spans="47:47">
      <c r="AU1025225" s="31"/>
    </row>
    <row r="1025257" spans="47:47">
      <c r="AU1025257" s="31"/>
    </row>
    <row r="1025289" spans="47:47">
      <c r="AU1025289" s="31"/>
    </row>
    <row r="1025321" spans="47:47">
      <c r="AU1025321" s="31"/>
    </row>
    <row r="1025353" spans="47:47">
      <c r="AU1025353" s="31"/>
    </row>
    <row r="1025385" spans="47:47">
      <c r="AU1025385" s="31"/>
    </row>
    <row r="1025417" spans="47:47">
      <c r="AU1025417" s="31"/>
    </row>
    <row r="1025449" spans="47:47">
      <c r="AU1025449" s="31"/>
    </row>
    <row r="1025481" spans="47:47">
      <c r="AU1025481" s="31"/>
    </row>
    <row r="1025513" spans="47:47">
      <c r="AU1025513" s="31"/>
    </row>
    <row r="1025545" spans="47:47">
      <c r="AU1025545" s="31"/>
    </row>
    <row r="1025577" spans="47:47">
      <c r="AU1025577" s="31"/>
    </row>
    <row r="1025609" spans="47:47">
      <c r="AU1025609" s="31"/>
    </row>
    <row r="1025641" spans="47:47">
      <c r="AU1025641" s="31"/>
    </row>
    <row r="1025673" spans="47:47">
      <c r="AU1025673" s="31"/>
    </row>
    <row r="1025705" spans="47:47">
      <c r="AU1025705" s="31"/>
    </row>
    <row r="1025737" spans="47:47">
      <c r="AU1025737" s="31"/>
    </row>
    <row r="1025769" spans="47:47">
      <c r="AU1025769" s="31"/>
    </row>
    <row r="1025801" spans="47:47">
      <c r="AU1025801" s="31"/>
    </row>
    <row r="1025833" spans="47:47">
      <c r="AU1025833" s="31"/>
    </row>
    <row r="1025865" spans="47:47">
      <c r="AU1025865" s="31"/>
    </row>
    <row r="1025897" spans="47:47">
      <c r="AU1025897" s="31"/>
    </row>
    <row r="1025929" spans="47:47">
      <c r="AU1025929" s="31"/>
    </row>
    <row r="1025961" spans="47:47">
      <c r="AU1025961" s="31"/>
    </row>
    <row r="1025993" spans="47:47">
      <c r="AU1025993" s="31"/>
    </row>
    <row r="1026025" spans="47:47">
      <c r="AU1026025" s="31"/>
    </row>
    <row r="1026057" spans="47:47">
      <c r="AU1026057" s="31"/>
    </row>
    <row r="1026089" spans="47:47">
      <c r="AU1026089" s="31"/>
    </row>
    <row r="1026121" spans="47:47">
      <c r="AU1026121" s="31"/>
    </row>
    <row r="1026153" spans="47:47">
      <c r="AU1026153" s="31"/>
    </row>
    <row r="1026185" spans="47:47">
      <c r="AU1026185" s="31"/>
    </row>
    <row r="1026217" spans="47:47">
      <c r="AU1026217" s="31"/>
    </row>
    <row r="1026249" spans="47:47">
      <c r="AU1026249" s="31"/>
    </row>
    <row r="1026281" spans="47:47">
      <c r="AU1026281" s="31"/>
    </row>
    <row r="1026313" spans="47:47">
      <c r="AU1026313" s="31"/>
    </row>
    <row r="1026345" spans="47:47">
      <c r="AU1026345" s="31"/>
    </row>
    <row r="1026377" spans="47:47">
      <c r="AU1026377" s="31"/>
    </row>
    <row r="1026409" spans="47:47">
      <c r="AU1026409" s="31"/>
    </row>
    <row r="1026441" spans="47:47">
      <c r="AU1026441" s="31"/>
    </row>
    <row r="1026473" spans="47:47">
      <c r="AU1026473" s="31"/>
    </row>
    <row r="1026505" spans="47:47">
      <c r="AU1026505" s="31"/>
    </row>
    <row r="1026537" spans="47:47">
      <c r="AU1026537" s="31"/>
    </row>
    <row r="1026569" spans="47:47">
      <c r="AU1026569" s="31"/>
    </row>
    <row r="1026601" spans="47:47">
      <c r="AU1026601" s="31"/>
    </row>
    <row r="1026633" spans="47:47">
      <c r="AU1026633" s="31"/>
    </row>
    <row r="1026665" spans="47:47">
      <c r="AU1026665" s="31"/>
    </row>
    <row r="1026697" spans="47:47">
      <c r="AU1026697" s="31"/>
    </row>
    <row r="1026729" spans="47:47">
      <c r="AU1026729" s="31"/>
    </row>
    <row r="1026761" spans="47:47">
      <c r="AU1026761" s="31"/>
    </row>
    <row r="1026793" spans="47:47">
      <c r="AU1026793" s="31"/>
    </row>
    <row r="1026825" spans="47:47">
      <c r="AU1026825" s="31"/>
    </row>
    <row r="1026857" spans="47:47">
      <c r="AU1026857" s="31"/>
    </row>
    <row r="1026889" spans="47:47">
      <c r="AU1026889" s="31"/>
    </row>
    <row r="1026921" spans="47:47">
      <c r="AU1026921" s="31"/>
    </row>
    <row r="1026953" spans="47:47">
      <c r="AU1026953" s="31"/>
    </row>
    <row r="1026985" spans="47:47">
      <c r="AU1026985" s="31"/>
    </row>
    <row r="1027017" spans="47:47">
      <c r="AU1027017" s="31"/>
    </row>
    <row r="1027049" spans="47:47">
      <c r="AU1027049" s="31"/>
    </row>
    <row r="1027081" spans="47:47">
      <c r="AU1027081" s="31"/>
    </row>
    <row r="1027113" spans="47:47">
      <c r="AU1027113" s="31"/>
    </row>
    <row r="1027145" spans="47:47">
      <c r="AU1027145" s="31"/>
    </row>
    <row r="1027177" spans="47:47">
      <c r="AU1027177" s="31"/>
    </row>
    <row r="1027209" spans="47:47">
      <c r="AU1027209" s="31"/>
    </row>
    <row r="1027241" spans="47:47">
      <c r="AU1027241" s="31"/>
    </row>
    <row r="1027273" spans="47:47">
      <c r="AU1027273" s="31"/>
    </row>
    <row r="1027305" spans="47:47">
      <c r="AU1027305" s="31"/>
    </row>
    <row r="1027337" spans="47:47">
      <c r="AU1027337" s="31"/>
    </row>
    <row r="1027369" spans="47:47">
      <c r="AU1027369" s="31"/>
    </row>
    <row r="1027401" spans="47:47">
      <c r="AU1027401" s="31"/>
    </row>
    <row r="1027433" spans="47:47">
      <c r="AU1027433" s="31"/>
    </row>
    <row r="1027465" spans="47:47">
      <c r="AU1027465" s="31"/>
    </row>
    <row r="1027497" spans="47:47">
      <c r="AU1027497" s="31"/>
    </row>
    <row r="1027529" spans="47:47">
      <c r="AU1027529" s="31"/>
    </row>
    <row r="1027561" spans="47:47">
      <c r="AU1027561" s="31"/>
    </row>
    <row r="1027593" spans="47:47">
      <c r="AU1027593" s="31"/>
    </row>
    <row r="1027625" spans="47:47">
      <c r="AU1027625" s="31"/>
    </row>
    <row r="1027657" spans="47:47">
      <c r="AU1027657" s="31"/>
    </row>
    <row r="1027689" spans="47:47">
      <c r="AU1027689" s="31"/>
    </row>
    <row r="1027721" spans="47:47">
      <c r="AU1027721" s="31"/>
    </row>
    <row r="1027753" spans="47:47">
      <c r="AU1027753" s="31"/>
    </row>
    <row r="1027785" spans="47:47">
      <c r="AU1027785" s="31"/>
    </row>
    <row r="1027817" spans="47:47">
      <c r="AU1027817" s="31"/>
    </row>
    <row r="1027849" spans="47:47">
      <c r="AU1027849" s="31"/>
    </row>
    <row r="1027881" spans="47:47">
      <c r="AU1027881" s="31"/>
    </row>
    <row r="1027913" spans="47:47">
      <c r="AU1027913" s="31"/>
    </row>
    <row r="1027945" spans="47:47">
      <c r="AU1027945" s="31"/>
    </row>
    <row r="1027977" spans="47:47">
      <c r="AU1027977" s="31"/>
    </row>
    <row r="1028009" spans="47:47">
      <c r="AU1028009" s="31"/>
    </row>
    <row r="1028041" spans="47:47">
      <c r="AU1028041" s="31"/>
    </row>
    <row r="1028073" spans="47:47">
      <c r="AU1028073" s="31"/>
    </row>
    <row r="1028105" spans="47:47">
      <c r="AU1028105" s="31"/>
    </row>
    <row r="1028137" spans="47:47">
      <c r="AU1028137" s="31"/>
    </row>
    <row r="1028169" spans="47:47">
      <c r="AU1028169" s="31"/>
    </row>
    <row r="1028201" spans="47:47">
      <c r="AU1028201" s="31"/>
    </row>
    <row r="1028233" spans="47:47">
      <c r="AU1028233" s="31"/>
    </row>
    <row r="1028265" spans="47:47">
      <c r="AU1028265" s="31"/>
    </row>
    <row r="1028297" spans="47:47">
      <c r="AU1028297" s="31"/>
    </row>
    <row r="1028329" spans="47:47">
      <c r="AU1028329" s="31"/>
    </row>
    <row r="1028361" spans="47:47">
      <c r="AU1028361" s="31"/>
    </row>
    <row r="1028393" spans="47:47">
      <c r="AU1028393" s="31"/>
    </row>
    <row r="1028425" spans="47:47">
      <c r="AU1028425" s="31"/>
    </row>
    <row r="1028457" spans="47:47">
      <c r="AU1028457" s="31"/>
    </row>
    <row r="1028489" spans="47:47">
      <c r="AU1028489" s="31"/>
    </row>
    <row r="1028521" spans="47:47">
      <c r="AU1028521" s="31"/>
    </row>
    <row r="1028553" spans="47:47">
      <c r="AU1028553" s="31"/>
    </row>
    <row r="1028585" spans="47:47">
      <c r="AU1028585" s="31"/>
    </row>
    <row r="1028617" spans="47:47">
      <c r="AU1028617" s="31"/>
    </row>
    <row r="1028649" spans="47:47">
      <c r="AU1028649" s="31"/>
    </row>
    <row r="1028681" spans="47:47">
      <c r="AU1028681" s="31"/>
    </row>
    <row r="1028713" spans="47:47">
      <c r="AU1028713" s="31"/>
    </row>
    <row r="1028745" spans="47:47">
      <c r="AU1028745" s="31"/>
    </row>
    <row r="1028777" spans="47:47">
      <c r="AU1028777" s="31"/>
    </row>
    <row r="1028809" spans="47:47">
      <c r="AU1028809" s="31"/>
    </row>
    <row r="1028841" spans="47:47">
      <c r="AU1028841" s="31"/>
    </row>
    <row r="1028873" spans="47:47">
      <c r="AU1028873" s="31"/>
    </row>
    <row r="1028905" spans="47:47">
      <c r="AU1028905" s="31"/>
    </row>
    <row r="1028937" spans="47:47">
      <c r="AU1028937" s="31"/>
    </row>
    <row r="1028969" spans="47:47">
      <c r="AU1028969" s="31"/>
    </row>
    <row r="1029001" spans="47:47">
      <c r="AU1029001" s="31"/>
    </row>
    <row r="1029033" spans="47:47">
      <c r="AU1029033" s="31"/>
    </row>
    <row r="1029065" spans="47:47">
      <c r="AU1029065" s="31"/>
    </row>
    <row r="1029097" spans="47:47">
      <c r="AU1029097" s="31"/>
    </row>
    <row r="1029129" spans="47:47">
      <c r="AU1029129" s="31"/>
    </row>
    <row r="1029161" spans="47:47">
      <c r="AU1029161" s="31"/>
    </row>
    <row r="1029193" spans="47:47">
      <c r="AU1029193" s="31"/>
    </row>
    <row r="1029225" spans="47:47">
      <c r="AU1029225" s="31"/>
    </row>
    <row r="1029257" spans="47:47">
      <c r="AU1029257" s="31"/>
    </row>
    <row r="1029289" spans="47:47">
      <c r="AU1029289" s="31"/>
    </row>
    <row r="1029321" spans="47:47">
      <c r="AU1029321" s="31"/>
    </row>
    <row r="1029353" spans="47:47">
      <c r="AU1029353" s="31"/>
    </row>
    <row r="1029385" spans="47:47">
      <c r="AU1029385" s="31"/>
    </row>
    <row r="1029417" spans="47:47">
      <c r="AU1029417" s="31"/>
    </row>
    <row r="1029449" spans="47:47">
      <c r="AU1029449" s="31"/>
    </row>
    <row r="1029481" spans="47:47">
      <c r="AU1029481" s="31"/>
    </row>
    <row r="1029513" spans="47:47">
      <c r="AU1029513" s="31"/>
    </row>
    <row r="1029545" spans="47:47">
      <c r="AU1029545" s="31"/>
    </row>
    <row r="1029577" spans="47:47">
      <c r="AU1029577" s="31"/>
    </row>
    <row r="1029609" spans="47:47">
      <c r="AU1029609" s="31"/>
    </row>
    <row r="1029641" spans="47:47">
      <c r="AU1029641" s="31"/>
    </row>
    <row r="1029673" spans="47:47">
      <c r="AU1029673" s="31"/>
    </row>
    <row r="1029705" spans="47:47">
      <c r="AU1029705" s="31"/>
    </row>
    <row r="1029737" spans="47:47">
      <c r="AU1029737" s="31"/>
    </row>
    <row r="1029769" spans="47:47">
      <c r="AU1029769" s="31"/>
    </row>
    <row r="1029801" spans="47:47">
      <c r="AU1029801" s="31"/>
    </row>
    <row r="1029833" spans="47:47">
      <c r="AU1029833" s="31"/>
    </row>
    <row r="1029865" spans="47:47">
      <c r="AU1029865" s="31"/>
    </row>
    <row r="1029897" spans="47:47">
      <c r="AU1029897" s="31"/>
    </row>
    <row r="1029929" spans="47:47">
      <c r="AU1029929" s="31"/>
    </row>
    <row r="1029961" spans="47:47">
      <c r="AU1029961" s="31"/>
    </row>
    <row r="1029993" spans="47:47">
      <c r="AU1029993" s="31"/>
    </row>
    <row r="1030025" spans="47:47">
      <c r="AU1030025" s="31"/>
    </row>
    <row r="1030057" spans="47:47">
      <c r="AU1030057" s="31"/>
    </row>
    <row r="1030089" spans="47:47">
      <c r="AU1030089" s="31"/>
    </row>
    <row r="1030121" spans="47:47">
      <c r="AU1030121" s="31"/>
    </row>
    <row r="1030153" spans="47:47">
      <c r="AU1030153" s="31"/>
    </row>
    <row r="1030185" spans="47:47">
      <c r="AU1030185" s="31"/>
    </row>
    <row r="1030217" spans="47:47">
      <c r="AU1030217" s="31"/>
    </row>
    <row r="1030249" spans="47:47">
      <c r="AU1030249" s="31"/>
    </row>
    <row r="1030281" spans="47:47">
      <c r="AU1030281" s="31"/>
    </row>
    <row r="1030313" spans="47:47">
      <c r="AU1030313" s="31"/>
    </row>
    <row r="1030345" spans="47:47">
      <c r="AU1030345" s="31"/>
    </row>
    <row r="1030377" spans="47:47">
      <c r="AU1030377" s="31"/>
    </row>
    <row r="1030409" spans="47:47">
      <c r="AU1030409" s="31"/>
    </row>
    <row r="1030441" spans="47:47">
      <c r="AU1030441" s="31"/>
    </row>
    <row r="1030473" spans="47:47">
      <c r="AU1030473" s="31"/>
    </row>
    <row r="1030505" spans="47:47">
      <c r="AU1030505" s="31"/>
    </row>
    <row r="1030537" spans="47:47">
      <c r="AU1030537" s="31"/>
    </row>
    <row r="1030569" spans="47:47">
      <c r="AU1030569" s="31"/>
    </row>
    <row r="1030601" spans="47:47">
      <c r="AU1030601" s="31"/>
    </row>
    <row r="1030633" spans="47:47">
      <c r="AU1030633" s="31"/>
    </row>
    <row r="1030665" spans="47:47">
      <c r="AU1030665" s="31"/>
    </row>
    <row r="1030697" spans="47:47">
      <c r="AU1030697" s="31"/>
    </row>
    <row r="1030729" spans="47:47">
      <c r="AU1030729" s="31"/>
    </row>
    <row r="1030761" spans="47:47">
      <c r="AU1030761" s="31"/>
    </row>
    <row r="1030793" spans="47:47">
      <c r="AU1030793" s="31"/>
    </row>
    <row r="1030825" spans="47:47">
      <c r="AU1030825" s="31"/>
    </row>
    <row r="1030857" spans="47:47">
      <c r="AU1030857" s="31"/>
    </row>
    <row r="1030889" spans="47:47">
      <c r="AU1030889" s="31"/>
    </row>
    <row r="1030921" spans="47:47">
      <c r="AU1030921" s="31"/>
    </row>
    <row r="1030953" spans="47:47">
      <c r="AU1030953" s="31"/>
    </row>
    <row r="1030985" spans="47:47">
      <c r="AU1030985" s="31"/>
    </row>
    <row r="1031017" spans="47:47">
      <c r="AU1031017" s="31"/>
    </row>
    <row r="1031049" spans="47:47">
      <c r="AU1031049" s="31"/>
    </row>
    <row r="1031081" spans="47:47">
      <c r="AU1031081" s="31"/>
    </row>
    <row r="1031113" spans="47:47">
      <c r="AU1031113" s="31"/>
    </row>
    <row r="1031145" spans="47:47">
      <c r="AU1031145" s="31"/>
    </row>
    <row r="1031177" spans="47:47">
      <c r="AU1031177" s="31"/>
    </row>
    <row r="1031209" spans="47:47">
      <c r="AU1031209" s="31"/>
    </row>
    <row r="1031241" spans="47:47">
      <c r="AU1031241" s="31"/>
    </row>
    <row r="1031273" spans="47:47">
      <c r="AU1031273" s="31"/>
    </row>
    <row r="1031305" spans="47:47">
      <c r="AU1031305" s="31"/>
    </row>
    <row r="1031337" spans="47:47">
      <c r="AU1031337" s="31"/>
    </row>
    <row r="1031369" spans="47:47">
      <c r="AU1031369" s="31"/>
    </row>
    <row r="1031401" spans="47:47">
      <c r="AU1031401" s="31"/>
    </row>
    <row r="1031433" spans="47:47">
      <c r="AU1031433" s="31"/>
    </row>
    <row r="1031465" spans="47:47">
      <c r="AU1031465" s="31"/>
    </row>
    <row r="1031497" spans="47:47">
      <c r="AU1031497" s="31"/>
    </row>
    <row r="1031529" spans="47:47">
      <c r="AU1031529" s="31"/>
    </row>
    <row r="1031561" spans="47:47">
      <c r="AU1031561" s="31"/>
    </row>
    <row r="1031593" spans="47:47">
      <c r="AU1031593" s="31"/>
    </row>
    <row r="1031625" spans="47:47">
      <c r="AU1031625" s="31"/>
    </row>
    <row r="1031657" spans="47:47">
      <c r="AU1031657" s="31"/>
    </row>
    <row r="1031689" spans="47:47">
      <c r="AU1031689" s="31"/>
    </row>
    <row r="1031721" spans="47:47">
      <c r="AU1031721" s="31"/>
    </row>
    <row r="1031753" spans="47:47">
      <c r="AU1031753" s="31"/>
    </row>
    <row r="1031785" spans="47:47">
      <c r="AU1031785" s="31"/>
    </row>
    <row r="1031817" spans="47:47">
      <c r="AU1031817" s="31"/>
    </row>
    <row r="1031849" spans="47:47">
      <c r="AU1031849" s="31"/>
    </row>
    <row r="1031881" spans="47:47">
      <c r="AU1031881" s="31"/>
    </row>
    <row r="1031913" spans="47:47">
      <c r="AU1031913" s="31"/>
    </row>
    <row r="1031945" spans="47:47">
      <c r="AU1031945" s="31"/>
    </row>
    <row r="1031977" spans="47:47">
      <c r="AU1031977" s="31"/>
    </row>
    <row r="1032009" spans="47:47">
      <c r="AU1032009" s="31"/>
    </row>
    <row r="1032041" spans="47:47">
      <c r="AU1032041" s="31"/>
    </row>
    <row r="1032073" spans="47:47">
      <c r="AU1032073" s="31"/>
    </row>
    <row r="1032105" spans="47:47">
      <c r="AU1032105" s="31"/>
    </row>
    <row r="1032137" spans="47:47">
      <c r="AU1032137" s="31"/>
    </row>
    <row r="1032169" spans="47:47">
      <c r="AU1032169" s="31"/>
    </row>
    <row r="1032201" spans="47:47">
      <c r="AU1032201" s="31"/>
    </row>
    <row r="1032233" spans="47:47">
      <c r="AU1032233" s="31"/>
    </row>
    <row r="1032265" spans="47:47">
      <c r="AU1032265" s="31"/>
    </row>
    <row r="1032297" spans="47:47">
      <c r="AU1032297" s="31"/>
    </row>
    <row r="1032329" spans="47:47">
      <c r="AU1032329" s="31"/>
    </row>
    <row r="1032361" spans="47:47">
      <c r="AU1032361" s="31"/>
    </row>
    <row r="1032393" spans="47:47">
      <c r="AU1032393" s="31"/>
    </row>
    <row r="1032425" spans="47:47">
      <c r="AU1032425" s="31"/>
    </row>
    <row r="1032457" spans="47:47">
      <c r="AU1032457" s="31"/>
    </row>
    <row r="1032489" spans="47:47">
      <c r="AU1032489" s="31"/>
    </row>
    <row r="1032521" spans="47:47">
      <c r="AU1032521" s="31"/>
    </row>
    <row r="1032553" spans="47:47">
      <c r="AU1032553" s="31"/>
    </row>
    <row r="1032585" spans="47:47">
      <c r="AU1032585" s="31"/>
    </row>
    <row r="1032617" spans="47:47">
      <c r="AU1032617" s="31"/>
    </row>
    <row r="1032649" spans="47:47">
      <c r="AU1032649" s="31"/>
    </row>
    <row r="1032681" spans="47:47">
      <c r="AU1032681" s="31"/>
    </row>
    <row r="1032713" spans="47:47">
      <c r="AU1032713" s="31"/>
    </row>
    <row r="1032745" spans="47:47">
      <c r="AU1032745" s="31"/>
    </row>
    <row r="1032777" spans="47:47">
      <c r="AU1032777" s="31"/>
    </row>
    <row r="1032809" spans="47:47">
      <c r="AU1032809" s="31"/>
    </row>
    <row r="1032841" spans="47:47">
      <c r="AU1032841" s="31"/>
    </row>
    <row r="1032873" spans="47:47">
      <c r="AU1032873" s="31"/>
    </row>
    <row r="1032905" spans="47:47">
      <c r="AU1032905" s="31"/>
    </row>
    <row r="1032937" spans="47:47">
      <c r="AU1032937" s="31"/>
    </row>
    <row r="1032969" spans="47:47">
      <c r="AU1032969" s="31"/>
    </row>
    <row r="1033001" spans="47:47">
      <c r="AU1033001" s="31"/>
    </row>
    <row r="1033033" spans="47:47">
      <c r="AU1033033" s="31"/>
    </row>
    <row r="1033065" spans="47:47">
      <c r="AU1033065" s="31"/>
    </row>
    <row r="1033097" spans="47:47">
      <c r="AU1033097" s="31"/>
    </row>
    <row r="1033129" spans="47:47">
      <c r="AU1033129" s="31"/>
    </row>
    <row r="1033161" spans="47:47">
      <c r="AU1033161" s="31"/>
    </row>
    <row r="1033193" spans="47:47">
      <c r="AU1033193" s="31"/>
    </row>
    <row r="1033225" spans="47:47">
      <c r="AU1033225" s="31"/>
    </row>
    <row r="1033257" spans="47:47">
      <c r="AU1033257" s="31"/>
    </row>
    <row r="1033289" spans="47:47">
      <c r="AU1033289" s="31"/>
    </row>
    <row r="1033321" spans="47:47">
      <c r="AU1033321" s="31"/>
    </row>
    <row r="1033353" spans="47:47">
      <c r="AU1033353" s="31"/>
    </row>
    <row r="1033385" spans="47:47">
      <c r="AU1033385" s="31"/>
    </row>
    <row r="1033417" spans="47:47">
      <c r="AU1033417" s="31"/>
    </row>
    <row r="1033449" spans="47:47">
      <c r="AU1033449" s="31"/>
    </row>
    <row r="1033481" spans="47:47">
      <c r="AU1033481" s="31"/>
    </row>
    <row r="1033513" spans="47:47">
      <c r="AU1033513" s="31"/>
    </row>
    <row r="1033545" spans="47:47">
      <c r="AU1033545" s="31"/>
    </row>
    <row r="1033577" spans="47:47">
      <c r="AU1033577" s="31"/>
    </row>
    <row r="1033609" spans="47:47">
      <c r="AU1033609" s="31"/>
    </row>
    <row r="1033641" spans="47:47">
      <c r="AU1033641" s="31"/>
    </row>
    <row r="1033673" spans="47:47">
      <c r="AU1033673" s="31"/>
    </row>
    <row r="1033705" spans="47:47">
      <c r="AU1033705" s="31"/>
    </row>
    <row r="1033737" spans="47:47">
      <c r="AU1033737" s="31"/>
    </row>
    <row r="1033769" spans="47:47">
      <c r="AU1033769" s="31"/>
    </row>
    <row r="1033801" spans="47:47">
      <c r="AU1033801" s="31"/>
    </row>
    <row r="1033833" spans="47:47">
      <c r="AU1033833" s="31"/>
    </row>
    <row r="1033865" spans="47:47">
      <c r="AU1033865" s="31"/>
    </row>
    <row r="1033897" spans="47:47">
      <c r="AU1033897" s="31"/>
    </row>
    <row r="1033929" spans="47:47">
      <c r="AU1033929" s="31"/>
    </row>
    <row r="1033961" spans="47:47">
      <c r="AU1033961" s="31"/>
    </row>
    <row r="1033993" spans="47:47">
      <c r="AU1033993" s="31"/>
    </row>
    <row r="1034025" spans="47:47">
      <c r="AU1034025" s="31"/>
    </row>
    <row r="1034057" spans="47:47">
      <c r="AU1034057" s="31"/>
    </row>
    <row r="1034089" spans="47:47">
      <c r="AU1034089" s="31"/>
    </row>
    <row r="1034121" spans="47:47">
      <c r="AU1034121" s="31"/>
    </row>
    <row r="1034153" spans="47:47">
      <c r="AU1034153" s="31"/>
    </row>
    <row r="1034185" spans="47:47">
      <c r="AU1034185" s="31"/>
    </row>
    <row r="1034217" spans="47:47">
      <c r="AU1034217" s="31"/>
    </row>
    <row r="1034249" spans="47:47">
      <c r="AU1034249" s="31"/>
    </row>
    <row r="1034281" spans="47:47">
      <c r="AU1034281" s="31"/>
    </row>
    <row r="1034313" spans="47:47">
      <c r="AU1034313" s="31"/>
    </row>
    <row r="1034345" spans="47:47">
      <c r="AU1034345" s="31"/>
    </row>
    <row r="1034377" spans="47:47">
      <c r="AU1034377" s="31"/>
    </row>
    <row r="1034409" spans="47:47">
      <c r="AU1034409" s="31"/>
    </row>
    <row r="1034441" spans="47:47">
      <c r="AU1034441" s="31"/>
    </row>
    <row r="1034473" spans="47:47">
      <c r="AU1034473" s="31"/>
    </row>
    <row r="1034505" spans="47:47">
      <c r="AU1034505" s="31"/>
    </row>
    <row r="1034537" spans="47:47">
      <c r="AU1034537" s="31"/>
    </row>
    <row r="1034569" spans="47:47">
      <c r="AU1034569" s="31"/>
    </row>
    <row r="1034601" spans="47:47">
      <c r="AU1034601" s="31"/>
    </row>
    <row r="1034633" spans="47:47">
      <c r="AU1034633" s="31"/>
    </row>
    <row r="1034665" spans="47:47">
      <c r="AU1034665" s="31"/>
    </row>
    <row r="1034697" spans="47:47">
      <c r="AU1034697" s="31"/>
    </row>
    <row r="1034729" spans="47:47">
      <c r="AU1034729" s="31"/>
    </row>
    <row r="1034761" spans="47:47">
      <c r="AU1034761" s="31"/>
    </row>
    <row r="1034793" spans="47:47">
      <c r="AU1034793" s="31"/>
    </row>
    <row r="1034825" spans="47:47">
      <c r="AU1034825" s="31"/>
    </row>
    <row r="1034857" spans="47:47">
      <c r="AU1034857" s="31"/>
    </row>
    <row r="1034889" spans="47:47">
      <c r="AU1034889" s="31"/>
    </row>
    <row r="1034921" spans="47:47">
      <c r="AU1034921" s="31"/>
    </row>
    <row r="1034953" spans="47:47">
      <c r="AU1034953" s="31"/>
    </row>
    <row r="1034985" spans="47:47">
      <c r="AU1034985" s="31"/>
    </row>
    <row r="1035017" spans="47:47">
      <c r="AU1035017" s="31"/>
    </row>
    <row r="1035049" spans="47:47">
      <c r="AU1035049" s="31"/>
    </row>
    <row r="1035081" spans="47:47">
      <c r="AU1035081" s="31"/>
    </row>
    <row r="1035113" spans="47:47">
      <c r="AU1035113" s="31"/>
    </row>
    <row r="1035145" spans="47:47">
      <c r="AU1035145" s="31"/>
    </row>
    <row r="1035177" spans="47:47">
      <c r="AU1035177" s="31"/>
    </row>
    <row r="1035209" spans="47:47">
      <c r="AU1035209" s="31"/>
    </row>
    <row r="1035241" spans="47:47">
      <c r="AU1035241" s="31"/>
    </row>
    <row r="1035273" spans="47:47">
      <c r="AU1035273" s="31"/>
    </row>
    <row r="1035305" spans="47:47">
      <c r="AU1035305" s="31"/>
    </row>
    <row r="1035337" spans="47:47">
      <c r="AU1035337" s="31"/>
    </row>
    <row r="1035369" spans="47:47">
      <c r="AU1035369" s="31"/>
    </row>
    <row r="1035401" spans="47:47">
      <c r="AU1035401" s="31"/>
    </row>
    <row r="1035433" spans="47:47">
      <c r="AU1035433" s="31"/>
    </row>
    <row r="1035465" spans="47:47">
      <c r="AU1035465" s="31"/>
    </row>
    <row r="1035497" spans="47:47">
      <c r="AU1035497" s="31"/>
    </row>
    <row r="1035529" spans="47:47">
      <c r="AU1035529" s="31"/>
    </row>
    <row r="1035561" spans="47:47">
      <c r="AU1035561" s="31"/>
    </row>
    <row r="1035593" spans="47:47">
      <c r="AU1035593" s="31"/>
    </row>
    <row r="1035625" spans="47:47">
      <c r="AU1035625" s="31"/>
    </row>
    <row r="1035657" spans="47:47">
      <c r="AU1035657" s="31"/>
    </row>
    <row r="1035689" spans="47:47">
      <c r="AU1035689" s="31"/>
    </row>
    <row r="1035721" spans="47:47">
      <c r="AU1035721" s="31"/>
    </row>
    <row r="1035753" spans="47:47">
      <c r="AU1035753" s="31"/>
    </row>
    <row r="1035785" spans="47:47">
      <c r="AU1035785" s="31"/>
    </row>
    <row r="1035817" spans="47:47">
      <c r="AU1035817" s="31"/>
    </row>
    <row r="1035849" spans="47:47">
      <c r="AU1035849" s="31"/>
    </row>
    <row r="1035881" spans="47:47">
      <c r="AU1035881" s="31"/>
    </row>
    <row r="1035913" spans="47:47">
      <c r="AU1035913" s="31"/>
    </row>
    <row r="1035945" spans="47:47">
      <c r="AU1035945" s="31"/>
    </row>
    <row r="1035977" spans="47:47">
      <c r="AU1035977" s="31"/>
    </row>
    <row r="1036009" spans="47:47">
      <c r="AU1036009" s="31"/>
    </row>
    <row r="1036041" spans="47:47">
      <c r="AU1036041" s="31"/>
    </row>
    <row r="1036073" spans="47:47">
      <c r="AU1036073" s="31"/>
    </row>
    <row r="1036105" spans="47:47">
      <c r="AU1036105" s="31"/>
    </row>
    <row r="1036137" spans="47:47">
      <c r="AU1036137" s="31"/>
    </row>
    <row r="1036169" spans="47:47">
      <c r="AU1036169" s="31"/>
    </row>
    <row r="1036201" spans="47:47">
      <c r="AU1036201" s="31"/>
    </row>
    <row r="1036233" spans="47:47">
      <c r="AU1036233" s="31"/>
    </row>
    <row r="1036265" spans="47:47">
      <c r="AU1036265" s="31"/>
    </row>
    <row r="1036297" spans="47:47">
      <c r="AU1036297" s="31"/>
    </row>
    <row r="1036329" spans="47:47">
      <c r="AU1036329" s="31"/>
    </row>
    <row r="1036361" spans="47:47">
      <c r="AU1036361" s="31"/>
    </row>
    <row r="1036393" spans="47:47">
      <c r="AU1036393" s="31"/>
    </row>
    <row r="1036425" spans="47:47">
      <c r="AU1036425" s="31"/>
    </row>
    <row r="1036457" spans="47:47">
      <c r="AU1036457" s="31"/>
    </row>
    <row r="1036489" spans="47:47">
      <c r="AU1036489" s="31"/>
    </row>
    <row r="1036521" spans="47:47">
      <c r="AU1036521" s="31"/>
    </row>
    <row r="1036553" spans="47:47">
      <c r="AU1036553" s="31"/>
    </row>
    <row r="1036585" spans="47:47">
      <c r="AU1036585" s="31"/>
    </row>
    <row r="1036617" spans="47:47">
      <c r="AU1036617" s="31"/>
    </row>
    <row r="1036649" spans="47:47">
      <c r="AU1036649" s="31"/>
    </row>
    <row r="1036681" spans="47:47">
      <c r="AU1036681" s="31"/>
    </row>
    <row r="1036713" spans="47:47">
      <c r="AU1036713" s="31"/>
    </row>
    <row r="1036745" spans="47:47">
      <c r="AU1036745" s="31"/>
    </row>
    <row r="1036777" spans="47:47">
      <c r="AU1036777" s="31"/>
    </row>
    <row r="1036809" spans="47:47">
      <c r="AU1036809" s="31"/>
    </row>
    <row r="1036841" spans="47:47">
      <c r="AU1036841" s="31"/>
    </row>
    <row r="1036873" spans="47:47">
      <c r="AU1036873" s="31"/>
    </row>
    <row r="1036905" spans="47:47">
      <c r="AU1036905" s="31"/>
    </row>
    <row r="1036937" spans="47:47">
      <c r="AU1036937" s="31"/>
    </row>
    <row r="1036969" spans="47:47">
      <c r="AU1036969" s="31"/>
    </row>
    <row r="1037001" spans="47:47">
      <c r="AU1037001" s="31"/>
    </row>
    <row r="1037033" spans="47:47">
      <c r="AU1037033" s="31"/>
    </row>
    <row r="1037065" spans="47:47">
      <c r="AU1037065" s="31"/>
    </row>
    <row r="1037097" spans="47:47">
      <c r="AU1037097" s="31"/>
    </row>
    <row r="1037129" spans="47:47">
      <c r="AU1037129" s="31"/>
    </row>
    <row r="1037161" spans="47:47">
      <c r="AU1037161" s="31"/>
    </row>
    <row r="1037193" spans="47:47">
      <c r="AU1037193" s="31"/>
    </row>
    <row r="1037225" spans="47:47">
      <c r="AU1037225" s="31"/>
    </row>
    <row r="1037257" spans="47:47">
      <c r="AU1037257" s="31"/>
    </row>
    <row r="1037289" spans="47:47">
      <c r="AU1037289" s="31"/>
    </row>
    <row r="1037321" spans="47:47">
      <c r="AU1037321" s="31"/>
    </row>
    <row r="1037353" spans="47:47">
      <c r="AU1037353" s="31"/>
    </row>
    <row r="1037385" spans="47:47">
      <c r="AU1037385" s="31"/>
    </row>
    <row r="1037417" spans="47:47">
      <c r="AU1037417" s="31"/>
    </row>
    <row r="1037449" spans="47:47">
      <c r="AU1037449" s="31"/>
    </row>
    <row r="1037481" spans="47:47">
      <c r="AU1037481" s="31"/>
    </row>
    <row r="1037513" spans="47:47">
      <c r="AU1037513" s="31"/>
    </row>
    <row r="1037545" spans="47:47">
      <c r="AU1037545" s="31"/>
    </row>
    <row r="1037577" spans="47:47">
      <c r="AU1037577" s="31"/>
    </row>
    <row r="1037609" spans="47:47">
      <c r="AU1037609" s="31"/>
    </row>
    <row r="1037641" spans="47:47">
      <c r="AU1037641" s="31"/>
    </row>
    <row r="1037673" spans="47:47">
      <c r="AU1037673" s="31"/>
    </row>
    <row r="1037705" spans="47:47">
      <c r="AU1037705" s="31"/>
    </row>
    <row r="1037737" spans="47:47">
      <c r="AU1037737" s="31"/>
    </row>
    <row r="1037769" spans="47:47">
      <c r="AU1037769" s="31"/>
    </row>
    <row r="1037801" spans="47:47">
      <c r="AU1037801" s="31"/>
    </row>
    <row r="1037833" spans="47:47">
      <c r="AU1037833" s="31"/>
    </row>
    <row r="1037865" spans="47:47">
      <c r="AU1037865" s="31"/>
    </row>
    <row r="1037897" spans="47:47">
      <c r="AU1037897" s="31"/>
    </row>
    <row r="1037929" spans="47:47">
      <c r="AU1037929" s="31"/>
    </row>
    <row r="1037961" spans="47:47">
      <c r="AU1037961" s="31"/>
    </row>
    <row r="1037993" spans="47:47">
      <c r="AU1037993" s="31"/>
    </row>
    <row r="1038025" spans="47:47">
      <c r="AU1038025" s="31"/>
    </row>
    <row r="1038057" spans="47:47">
      <c r="AU1038057" s="31"/>
    </row>
    <row r="1038089" spans="47:47">
      <c r="AU1038089" s="31"/>
    </row>
    <row r="1038121" spans="47:47">
      <c r="AU1038121" s="31"/>
    </row>
    <row r="1038153" spans="47:47">
      <c r="AU1038153" s="31"/>
    </row>
    <row r="1038185" spans="47:47">
      <c r="AU1038185" s="31"/>
    </row>
    <row r="1038217" spans="47:47">
      <c r="AU1038217" s="31"/>
    </row>
    <row r="1038249" spans="47:47">
      <c r="AU1038249" s="31"/>
    </row>
    <row r="1038281" spans="47:47">
      <c r="AU1038281" s="31"/>
    </row>
    <row r="1038313" spans="47:47">
      <c r="AU1038313" s="31"/>
    </row>
    <row r="1038345" spans="47:47">
      <c r="AU1038345" s="31"/>
    </row>
    <row r="1038377" spans="47:47">
      <c r="AU1038377" s="31"/>
    </row>
    <row r="1038409" spans="47:47">
      <c r="AU1038409" s="31"/>
    </row>
    <row r="1038441" spans="47:47">
      <c r="AU1038441" s="31"/>
    </row>
    <row r="1038473" spans="47:47">
      <c r="AU1038473" s="31"/>
    </row>
    <row r="1038505" spans="47:47">
      <c r="AU1038505" s="31"/>
    </row>
    <row r="1038537" spans="47:47">
      <c r="AU1038537" s="31"/>
    </row>
    <row r="1038569" spans="47:47">
      <c r="AU1038569" s="31"/>
    </row>
    <row r="1038601" spans="47:47">
      <c r="AU1038601" s="31"/>
    </row>
    <row r="1038633" spans="47:47">
      <c r="AU1038633" s="31"/>
    </row>
    <row r="1038665" spans="47:47">
      <c r="AU1038665" s="31"/>
    </row>
    <row r="1038697" spans="47:47">
      <c r="AU1038697" s="31"/>
    </row>
    <row r="1038729" spans="47:47">
      <c r="AU1038729" s="31"/>
    </row>
    <row r="1038761" spans="47:47">
      <c r="AU1038761" s="31"/>
    </row>
    <row r="1038793" spans="47:47">
      <c r="AU1038793" s="31"/>
    </row>
    <row r="1038825" spans="47:47">
      <c r="AU1038825" s="31"/>
    </row>
    <row r="1038857" spans="47:47">
      <c r="AU1038857" s="31"/>
    </row>
    <row r="1038889" spans="47:47">
      <c r="AU1038889" s="31"/>
    </row>
    <row r="1038921" spans="47:47">
      <c r="AU1038921" s="31"/>
    </row>
    <row r="1038953" spans="47:47">
      <c r="AU1038953" s="31"/>
    </row>
    <row r="1038985" spans="47:47">
      <c r="AU1038985" s="31"/>
    </row>
    <row r="1039017" spans="47:47">
      <c r="AU1039017" s="31"/>
    </row>
    <row r="1039049" spans="47:47">
      <c r="AU1039049" s="31"/>
    </row>
    <row r="1039081" spans="47:47">
      <c r="AU1039081" s="31"/>
    </row>
    <row r="1039113" spans="47:47">
      <c r="AU1039113" s="31"/>
    </row>
    <row r="1039145" spans="47:47">
      <c r="AU1039145" s="31"/>
    </row>
    <row r="1039177" spans="47:47">
      <c r="AU1039177" s="31"/>
    </row>
    <row r="1039209" spans="47:47">
      <c r="AU1039209" s="31"/>
    </row>
    <row r="1039241" spans="47:47">
      <c r="AU1039241" s="31"/>
    </row>
    <row r="1039273" spans="47:47">
      <c r="AU1039273" s="31"/>
    </row>
    <row r="1039305" spans="47:47">
      <c r="AU1039305" s="31"/>
    </row>
    <row r="1039337" spans="47:47">
      <c r="AU1039337" s="31"/>
    </row>
    <row r="1039369" spans="47:47">
      <c r="AU1039369" s="31"/>
    </row>
    <row r="1039401" spans="47:47">
      <c r="AU1039401" s="31"/>
    </row>
    <row r="1039433" spans="47:47">
      <c r="AU1039433" s="31"/>
    </row>
    <row r="1039465" spans="47:47">
      <c r="AU1039465" s="31"/>
    </row>
    <row r="1039497" spans="47:47">
      <c r="AU1039497" s="31"/>
    </row>
    <row r="1039529" spans="47:47">
      <c r="AU1039529" s="31"/>
    </row>
    <row r="1039561" spans="47:47">
      <c r="AU1039561" s="31"/>
    </row>
    <row r="1039593" spans="47:47">
      <c r="AU1039593" s="31"/>
    </row>
    <row r="1039625" spans="47:47">
      <c r="AU1039625" s="31"/>
    </row>
    <row r="1039657" spans="47:47">
      <c r="AU1039657" s="31"/>
    </row>
    <row r="1039689" spans="47:47">
      <c r="AU1039689" s="31"/>
    </row>
    <row r="1039721" spans="47:47">
      <c r="AU1039721" s="31"/>
    </row>
    <row r="1039753" spans="47:47">
      <c r="AU1039753" s="31"/>
    </row>
    <row r="1039785" spans="47:47">
      <c r="AU1039785" s="31"/>
    </row>
    <row r="1039817" spans="47:47">
      <c r="AU1039817" s="31"/>
    </row>
    <row r="1039849" spans="47:47">
      <c r="AU1039849" s="31"/>
    </row>
    <row r="1039881" spans="47:47">
      <c r="AU1039881" s="31"/>
    </row>
    <row r="1039913" spans="47:47">
      <c r="AU1039913" s="31"/>
    </row>
    <row r="1039945" spans="47:47">
      <c r="AU1039945" s="31"/>
    </row>
    <row r="1039977" spans="47:47">
      <c r="AU1039977" s="31"/>
    </row>
    <row r="1040009" spans="47:47">
      <c r="AU1040009" s="31"/>
    </row>
    <row r="1040041" spans="47:47">
      <c r="AU1040041" s="31"/>
    </row>
    <row r="1040073" spans="47:47">
      <c r="AU1040073" s="31"/>
    </row>
    <row r="1040105" spans="47:47">
      <c r="AU1040105" s="31"/>
    </row>
    <row r="1040137" spans="47:47">
      <c r="AU1040137" s="31"/>
    </row>
    <row r="1040169" spans="47:47">
      <c r="AU1040169" s="31"/>
    </row>
    <row r="1040201" spans="47:47">
      <c r="AU1040201" s="31"/>
    </row>
    <row r="1040233" spans="47:47">
      <c r="AU1040233" s="31"/>
    </row>
    <row r="1040265" spans="47:47">
      <c r="AU1040265" s="31"/>
    </row>
    <row r="1040297" spans="47:47">
      <c r="AU1040297" s="31"/>
    </row>
    <row r="1040329" spans="47:47">
      <c r="AU1040329" s="31"/>
    </row>
    <row r="1040361" spans="47:47">
      <c r="AU1040361" s="31"/>
    </row>
    <row r="1040393" spans="47:47">
      <c r="AU1040393" s="31"/>
    </row>
    <row r="1040425" spans="47:47">
      <c r="AU1040425" s="31"/>
    </row>
    <row r="1040457" spans="47:47">
      <c r="AU1040457" s="31"/>
    </row>
    <row r="1040489" spans="47:47">
      <c r="AU1040489" s="31"/>
    </row>
    <row r="1040521" spans="47:47">
      <c r="AU1040521" s="31"/>
    </row>
    <row r="1040553" spans="47:47">
      <c r="AU1040553" s="31"/>
    </row>
    <row r="1040585" spans="47:47">
      <c r="AU1040585" s="31"/>
    </row>
    <row r="1040617" spans="47:47">
      <c r="AU1040617" s="31"/>
    </row>
    <row r="1040649" spans="47:47">
      <c r="AU1040649" s="31"/>
    </row>
    <row r="1040681" spans="47:47">
      <c r="AU1040681" s="31"/>
    </row>
    <row r="1040713" spans="47:47">
      <c r="AU1040713" s="31"/>
    </row>
    <row r="1040745" spans="47:47">
      <c r="AU1040745" s="31"/>
    </row>
    <row r="1040777" spans="47:47">
      <c r="AU1040777" s="31"/>
    </row>
    <row r="1040809" spans="47:47">
      <c r="AU1040809" s="31"/>
    </row>
    <row r="1040841" spans="47:47">
      <c r="AU1040841" s="31"/>
    </row>
    <row r="1040873" spans="47:47">
      <c r="AU1040873" s="31"/>
    </row>
    <row r="1040905" spans="47:47">
      <c r="AU1040905" s="31"/>
    </row>
    <row r="1040937" spans="47:47">
      <c r="AU1040937" s="31"/>
    </row>
    <row r="1040969" spans="47:47">
      <c r="AU1040969" s="31"/>
    </row>
    <row r="1041001" spans="47:47">
      <c r="AU1041001" s="31"/>
    </row>
    <row r="1041033" spans="47:47">
      <c r="AU1041033" s="31"/>
    </row>
    <row r="1041065" spans="47:47">
      <c r="AU1041065" s="31"/>
    </row>
    <row r="1041097" spans="47:47">
      <c r="AU1041097" s="31"/>
    </row>
    <row r="1041129" spans="47:47">
      <c r="AU1041129" s="31"/>
    </row>
    <row r="1041161" spans="47:47">
      <c r="AU1041161" s="31"/>
    </row>
    <row r="1041193" spans="47:47">
      <c r="AU1041193" s="31"/>
    </row>
    <row r="1041225" spans="47:47">
      <c r="AU1041225" s="31"/>
    </row>
    <row r="1041257" spans="47:47">
      <c r="AU1041257" s="31"/>
    </row>
    <row r="1041289" spans="47:47">
      <c r="AU1041289" s="31"/>
    </row>
    <row r="1041321" spans="47:47">
      <c r="AU1041321" s="31"/>
    </row>
    <row r="1041353" spans="47:47">
      <c r="AU1041353" s="31"/>
    </row>
    <row r="1041385" spans="47:47">
      <c r="AU1041385" s="31"/>
    </row>
    <row r="1041417" spans="47:47">
      <c r="AU1041417" s="31"/>
    </row>
    <row r="1041449" spans="47:47">
      <c r="AU1041449" s="31"/>
    </row>
    <row r="1041481" spans="47:47">
      <c r="AU1041481" s="31"/>
    </row>
    <row r="1041513" spans="47:47">
      <c r="AU1041513" s="31"/>
    </row>
    <row r="1041545" spans="47:47">
      <c r="AU1041545" s="31"/>
    </row>
    <row r="1041577" spans="47:47">
      <c r="AU1041577" s="31"/>
    </row>
    <row r="1041609" spans="47:47">
      <c r="AU1041609" s="31"/>
    </row>
    <row r="1041641" spans="47:47">
      <c r="AU1041641" s="31"/>
    </row>
    <row r="1041673" spans="47:47">
      <c r="AU1041673" s="31"/>
    </row>
    <row r="1041705" spans="47:47">
      <c r="AU1041705" s="31"/>
    </row>
    <row r="1041737" spans="47:47">
      <c r="AU1041737" s="31"/>
    </row>
    <row r="1041769" spans="47:47">
      <c r="AU1041769" s="31"/>
    </row>
    <row r="1041801" spans="47:47">
      <c r="AU1041801" s="31"/>
    </row>
    <row r="1041833" spans="47:47">
      <c r="AU1041833" s="31"/>
    </row>
    <row r="1041865" spans="47:47">
      <c r="AU1041865" s="31"/>
    </row>
    <row r="1041897" spans="47:47">
      <c r="AU1041897" s="31"/>
    </row>
    <row r="1041929" spans="47:47">
      <c r="AU1041929" s="31"/>
    </row>
    <row r="1041961" spans="47:47">
      <c r="AU1041961" s="31"/>
    </row>
    <row r="1041993" spans="47:47">
      <c r="AU1041993" s="31"/>
    </row>
    <row r="1042025" spans="47:47">
      <c r="AU1042025" s="31"/>
    </row>
    <row r="1042057" spans="47:47">
      <c r="AU1042057" s="31"/>
    </row>
    <row r="1042089" spans="47:47">
      <c r="AU1042089" s="31"/>
    </row>
    <row r="1042121" spans="47:47">
      <c r="AU1042121" s="31"/>
    </row>
    <row r="1042153" spans="47:47">
      <c r="AU1042153" s="31"/>
    </row>
    <row r="1042185" spans="47:47">
      <c r="AU1042185" s="31"/>
    </row>
    <row r="1042217" spans="47:47">
      <c r="AU1042217" s="31"/>
    </row>
    <row r="1042249" spans="47:47">
      <c r="AU1042249" s="31"/>
    </row>
    <row r="1042281" spans="47:47">
      <c r="AU1042281" s="31"/>
    </row>
    <row r="1042313" spans="47:47">
      <c r="AU1042313" s="31"/>
    </row>
    <row r="1042345" spans="47:47">
      <c r="AU1042345" s="31"/>
    </row>
    <row r="1042377" spans="47:47">
      <c r="AU1042377" s="31"/>
    </row>
    <row r="1042409" spans="47:47">
      <c r="AU1042409" s="31"/>
    </row>
    <row r="1042441" spans="47:47">
      <c r="AU1042441" s="31"/>
    </row>
    <row r="1042473" spans="47:47">
      <c r="AU1042473" s="31"/>
    </row>
    <row r="1042505" spans="47:47">
      <c r="AU1042505" s="31"/>
    </row>
    <row r="1042537" spans="47:47">
      <c r="AU1042537" s="31"/>
    </row>
    <row r="1042569" spans="47:47">
      <c r="AU1042569" s="31"/>
    </row>
    <row r="1042601" spans="47:47">
      <c r="AU1042601" s="31"/>
    </row>
    <row r="1042633" spans="47:47">
      <c r="AU1042633" s="31"/>
    </row>
    <row r="1042665" spans="47:47">
      <c r="AU1042665" s="31"/>
    </row>
    <row r="1042697" spans="47:47">
      <c r="AU1042697" s="31"/>
    </row>
    <row r="1042729" spans="47:47">
      <c r="AU1042729" s="31"/>
    </row>
    <row r="1042761" spans="47:47">
      <c r="AU1042761" s="31"/>
    </row>
    <row r="1042793" spans="47:47">
      <c r="AU1042793" s="31"/>
    </row>
    <row r="1042825" spans="47:47">
      <c r="AU1042825" s="31"/>
    </row>
    <row r="1042857" spans="47:47">
      <c r="AU1042857" s="31"/>
    </row>
    <row r="1042889" spans="47:47">
      <c r="AU1042889" s="31"/>
    </row>
    <row r="1042921" spans="47:47">
      <c r="AU1042921" s="31"/>
    </row>
    <row r="1042953" spans="47:47">
      <c r="AU1042953" s="31"/>
    </row>
    <row r="1042985" spans="47:47">
      <c r="AU1042985" s="31"/>
    </row>
    <row r="1043017" spans="47:47">
      <c r="AU1043017" s="31"/>
    </row>
    <row r="1043049" spans="47:47">
      <c r="AU1043049" s="31"/>
    </row>
    <row r="1043081" spans="47:47">
      <c r="AU1043081" s="31"/>
    </row>
    <row r="1043113" spans="47:47">
      <c r="AU1043113" s="31"/>
    </row>
    <row r="1043145" spans="47:47">
      <c r="AU1043145" s="31"/>
    </row>
    <row r="1043177" spans="47:47">
      <c r="AU1043177" s="31"/>
    </row>
    <row r="1043209" spans="47:47">
      <c r="AU1043209" s="31"/>
    </row>
    <row r="1043241" spans="47:47">
      <c r="AU1043241" s="31"/>
    </row>
    <row r="1043273" spans="47:47">
      <c r="AU1043273" s="31"/>
    </row>
    <row r="1043305" spans="47:47">
      <c r="AU1043305" s="31"/>
    </row>
    <row r="1043337" spans="47:47">
      <c r="AU1043337" s="31"/>
    </row>
    <row r="1043369" spans="47:47">
      <c r="AU1043369" s="31"/>
    </row>
    <row r="1043401" spans="47:47">
      <c r="AU1043401" s="31"/>
    </row>
    <row r="1043433" spans="47:47">
      <c r="AU1043433" s="31"/>
    </row>
    <row r="1043465" spans="47:47">
      <c r="AU1043465" s="31"/>
    </row>
    <row r="1043497" spans="47:47">
      <c r="AU1043497" s="31"/>
    </row>
    <row r="1043529" spans="47:47">
      <c r="AU1043529" s="31"/>
    </row>
    <row r="1043561" spans="47:47">
      <c r="AU1043561" s="31"/>
    </row>
    <row r="1043593" spans="47:47">
      <c r="AU1043593" s="31"/>
    </row>
    <row r="1043625" spans="47:47">
      <c r="AU1043625" s="31"/>
    </row>
    <row r="1043657" spans="47:47">
      <c r="AU1043657" s="31"/>
    </row>
    <row r="1043689" spans="47:47">
      <c r="AU1043689" s="31"/>
    </row>
    <row r="1043721" spans="47:47">
      <c r="AU1043721" s="31"/>
    </row>
    <row r="1043753" spans="47:47">
      <c r="AU1043753" s="31"/>
    </row>
    <row r="1043785" spans="47:47">
      <c r="AU1043785" s="31"/>
    </row>
    <row r="1043817" spans="47:47">
      <c r="AU1043817" s="31"/>
    </row>
    <row r="1043849" spans="47:47">
      <c r="AU1043849" s="31"/>
    </row>
    <row r="1043881" spans="47:47">
      <c r="AU1043881" s="31"/>
    </row>
    <row r="1043913" spans="47:47">
      <c r="AU1043913" s="31"/>
    </row>
    <row r="1043945" spans="47:47">
      <c r="AU1043945" s="31"/>
    </row>
    <row r="1043977" spans="47:47">
      <c r="AU1043977" s="31"/>
    </row>
    <row r="1044009" spans="47:47">
      <c r="AU1044009" s="31"/>
    </row>
    <row r="1044041" spans="47:47">
      <c r="AU1044041" s="31"/>
    </row>
    <row r="1044073" spans="47:47">
      <c r="AU1044073" s="31"/>
    </row>
    <row r="1044105" spans="47:47">
      <c r="AU1044105" s="31"/>
    </row>
    <row r="1044137" spans="47:47">
      <c r="AU1044137" s="31"/>
    </row>
    <row r="1044169" spans="47:47">
      <c r="AU1044169" s="31"/>
    </row>
    <row r="1044201" spans="47:47">
      <c r="AU1044201" s="31"/>
    </row>
    <row r="1044233" spans="47:47">
      <c r="AU1044233" s="31"/>
    </row>
    <row r="1044265" spans="47:47">
      <c r="AU1044265" s="31"/>
    </row>
    <row r="1044297" spans="47:47">
      <c r="AU1044297" s="31"/>
    </row>
    <row r="1044329" spans="47:47">
      <c r="AU1044329" s="31"/>
    </row>
    <row r="1044361" spans="47:47">
      <c r="AU1044361" s="31"/>
    </row>
    <row r="1044393" spans="47:47">
      <c r="AU1044393" s="31"/>
    </row>
    <row r="1044425" spans="47:47">
      <c r="AU1044425" s="31"/>
    </row>
    <row r="1044457" spans="47:47">
      <c r="AU1044457" s="31"/>
    </row>
    <row r="1044489" spans="47:47">
      <c r="AU1044489" s="31"/>
    </row>
    <row r="1044521" spans="47:47">
      <c r="AU1044521" s="31"/>
    </row>
    <row r="1044553" spans="47:47">
      <c r="AU1044553" s="31"/>
    </row>
    <row r="1044585" spans="47:47">
      <c r="AU1044585" s="31"/>
    </row>
    <row r="1044617" spans="47:47">
      <c r="AU1044617" s="31"/>
    </row>
    <row r="1044649" spans="47:47">
      <c r="AU1044649" s="31"/>
    </row>
    <row r="1044681" spans="47:47">
      <c r="AU1044681" s="31"/>
    </row>
    <row r="1044713" spans="47:47">
      <c r="AU1044713" s="31"/>
    </row>
    <row r="1044745" spans="47:47">
      <c r="AU1044745" s="31"/>
    </row>
    <row r="1044777" spans="47:47">
      <c r="AU1044777" s="31"/>
    </row>
    <row r="1044809" spans="47:47">
      <c r="AU1044809" s="31"/>
    </row>
    <row r="1044841" spans="47:47">
      <c r="AU1044841" s="31"/>
    </row>
    <row r="1044873" spans="47:47">
      <c r="AU1044873" s="31"/>
    </row>
    <row r="1044905" spans="47:47">
      <c r="AU1044905" s="31"/>
    </row>
    <row r="1044937" spans="47:47">
      <c r="AU1044937" s="31"/>
    </row>
    <row r="1044969" spans="47:47">
      <c r="AU1044969" s="31"/>
    </row>
    <row r="1045001" spans="47:47">
      <c r="AU1045001" s="31"/>
    </row>
    <row r="1045033" spans="47:47">
      <c r="AU1045033" s="31"/>
    </row>
    <row r="1045065" spans="47:47">
      <c r="AU1045065" s="31"/>
    </row>
    <row r="1045097" spans="47:47">
      <c r="AU1045097" s="31"/>
    </row>
    <row r="1045129" spans="47:47">
      <c r="AU1045129" s="31"/>
    </row>
    <row r="1045161" spans="47:47">
      <c r="AU1045161" s="31"/>
    </row>
    <row r="1045193" spans="47:47">
      <c r="AU1045193" s="31"/>
    </row>
    <row r="1045225" spans="47:47">
      <c r="AU1045225" s="31"/>
    </row>
    <row r="1045257" spans="47:47">
      <c r="AU1045257" s="31"/>
    </row>
    <row r="1045289" spans="47:47">
      <c r="AU1045289" s="31"/>
    </row>
    <row r="1045321" spans="47:47">
      <c r="AU1045321" s="31"/>
    </row>
    <row r="1045353" spans="47:47">
      <c r="AU1045353" s="31"/>
    </row>
    <row r="1045385" spans="47:47">
      <c r="AU1045385" s="31"/>
    </row>
    <row r="1045417" spans="47:47">
      <c r="AU1045417" s="31"/>
    </row>
    <row r="1045449" spans="47:47">
      <c r="AU1045449" s="31"/>
    </row>
    <row r="1045481" spans="47:47">
      <c r="AU1045481" s="31"/>
    </row>
    <row r="1045513" spans="47:47">
      <c r="AU1045513" s="31"/>
    </row>
    <row r="1045545" spans="47:47">
      <c r="AU1045545" s="31"/>
    </row>
    <row r="1045577" spans="47:47">
      <c r="AU1045577" s="31"/>
    </row>
    <row r="1045609" spans="47:47">
      <c r="AU1045609" s="31"/>
    </row>
    <row r="1045641" spans="47:47">
      <c r="AU1045641" s="31"/>
    </row>
    <row r="1045673" spans="47:47">
      <c r="AU1045673" s="31"/>
    </row>
    <row r="1045705" spans="47:47">
      <c r="AU1045705" s="31"/>
    </row>
    <row r="1045737" spans="47:47">
      <c r="AU1045737" s="31"/>
    </row>
    <row r="1045769" spans="47:47">
      <c r="AU1045769" s="31"/>
    </row>
    <row r="1045801" spans="47:47">
      <c r="AU1045801" s="31"/>
    </row>
    <row r="1045833" spans="47:47">
      <c r="AU1045833" s="31"/>
    </row>
    <row r="1045865" spans="47:47">
      <c r="AU1045865" s="31"/>
    </row>
    <row r="1045897" spans="47:47">
      <c r="AU1045897" s="31"/>
    </row>
    <row r="1045929" spans="47:47">
      <c r="AU1045929" s="31"/>
    </row>
    <row r="1045961" spans="47:47">
      <c r="AU1045961" s="31"/>
    </row>
    <row r="1045993" spans="47:47">
      <c r="AU1045993" s="31"/>
    </row>
    <row r="1046025" spans="47:47">
      <c r="AU1046025" s="31"/>
    </row>
    <row r="1046057" spans="47:47">
      <c r="AU1046057" s="31"/>
    </row>
    <row r="1046089" spans="47:47">
      <c r="AU1046089" s="31"/>
    </row>
    <row r="1046121" spans="47:47">
      <c r="AU1046121" s="31"/>
    </row>
    <row r="1046153" spans="47:47">
      <c r="AU1046153" s="31"/>
    </row>
    <row r="1046185" spans="47:47">
      <c r="AU1046185" s="31"/>
    </row>
    <row r="1046217" spans="47:47">
      <c r="AU1046217" s="31"/>
    </row>
    <row r="1046249" spans="47:47">
      <c r="AU1046249" s="31"/>
    </row>
    <row r="1046281" spans="47:47">
      <c r="AU1046281" s="31"/>
    </row>
    <row r="1046313" spans="47:47">
      <c r="AU1046313" s="31"/>
    </row>
    <row r="1046345" spans="47:47">
      <c r="AU1046345" s="31"/>
    </row>
    <row r="1046377" spans="47:47">
      <c r="AU1046377" s="31"/>
    </row>
    <row r="1046409" spans="47:47">
      <c r="AU1046409" s="31"/>
    </row>
    <row r="1046441" spans="47:47">
      <c r="AU1046441" s="31"/>
    </row>
    <row r="1046473" spans="47:47">
      <c r="AU1046473" s="31"/>
    </row>
    <row r="1046505" spans="47:47">
      <c r="AU1046505" s="31"/>
    </row>
    <row r="1046537" spans="47:47">
      <c r="AU1046537" s="31"/>
    </row>
    <row r="1046569" spans="47:47">
      <c r="AU1046569" s="31"/>
    </row>
    <row r="1046601" spans="47:47">
      <c r="AU1046601" s="31"/>
    </row>
    <row r="1046633" spans="47:47">
      <c r="AU1046633" s="31"/>
    </row>
    <row r="1046665" spans="47:47">
      <c r="AU1046665" s="31"/>
    </row>
    <row r="1046697" spans="47:47">
      <c r="AU1046697" s="31"/>
    </row>
    <row r="1046729" spans="47:47">
      <c r="AU1046729" s="31"/>
    </row>
    <row r="1046761" spans="47:47">
      <c r="AU1046761" s="31"/>
    </row>
    <row r="1046793" spans="47:47">
      <c r="AU1046793" s="31"/>
    </row>
    <row r="1046825" spans="47:47">
      <c r="AU1046825" s="31"/>
    </row>
    <row r="1046857" spans="47:47">
      <c r="AU1046857" s="31"/>
    </row>
    <row r="1046889" spans="47:47">
      <c r="AU1046889" s="31"/>
    </row>
    <row r="1046921" spans="47:47">
      <c r="AU1046921" s="31"/>
    </row>
    <row r="1046953" spans="47:47">
      <c r="AU1046953" s="31"/>
    </row>
    <row r="1046985" spans="47:47">
      <c r="AU1046985" s="31"/>
    </row>
    <row r="1047017" spans="47:47">
      <c r="AU1047017" s="31"/>
    </row>
    <row r="1047049" spans="47:47">
      <c r="AU1047049" s="31"/>
    </row>
    <row r="1047081" spans="47:47">
      <c r="AU1047081" s="31"/>
    </row>
    <row r="1047113" spans="47:47">
      <c r="AU1047113" s="31"/>
    </row>
    <row r="1047145" spans="47:47">
      <c r="AU1047145" s="31"/>
    </row>
    <row r="1047177" spans="47:47">
      <c r="AU1047177" s="31"/>
    </row>
    <row r="1047209" spans="47:47">
      <c r="AU1047209" s="31"/>
    </row>
    <row r="1047241" spans="47:47">
      <c r="AU1047241" s="31"/>
    </row>
    <row r="1047273" spans="47:47">
      <c r="AU1047273" s="31"/>
    </row>
    <row r="1047305" spans="47:47">
      <c r="AU1047305" s="31"/>
    </row>
    <row r="1047337" spans="47:47">
      <c r="AU1047337" s="31"/>
    </row>
    <row r="1047369" spans="47:47">
      <c r="AU1047369" s="31"/>
    </row>
    <row r="1047401" spans="47:47">
      <c r="AU1047401" s="31"/>
    </row>
    <row r="1047433" spans="47:47">
      <c r="AU1047433" s="31"/>
    </row>
    <row r="1047465" spans="47:47">
      <c r="AU1047465" s="31"/>
    </row>
    <row r="1047497" spans="47:47">
      <c r="AU1047497" s="31"/>
    </row>
    <row r="1047529" spans="47:47">
      <c r="AU1047529" s="31"/>
    </row>
    <row r="1047561" spans="47:47">
      <c r="AU1047561" s="31"/>
    </row>
    <row r="1047593" spans="47:47">
      <c r="AU1047593" s="31"/>
    </row>
    <row r="1047625" spans="47:47">
      <c r="AU1047625" s="31"/>
    </row>
    <row r="1047657" spans="47:47">
      <c r="AU1047657" s="31"/>
    </row>
    <row r="1047689" spans="47:47">
      <c r="AU1047689" s="31"/>
    </row>
    <row r="1047721" spans="47:47">
      <c r="AU1047721" s="31"/>
    </row>
    <row r="1047753" spans="47:47">
      <c r="AU1047753" s="31"/>
    </row>
    <row r="1047785" spans="47:47">
      <c r="AU1047785" s="31"/>
    </row>
    <row r="1047817" spans="47:47">
      <c r="AU1047817" s="31"/>
    </row>
    <row r="1047849" spans="47:47">
      <c r="AU1047849" s="31"/>
    </row>
    <row r="1047881" spans="47:47">
      <c r="AU1047881" s="31"/>
    </row>
    <row r="1047913" spans="47:47">
      <c r="AU1047913" s="31"/>
    </row>
    <row r="1047945" spans="47:47">
      <c r="AU1047945" s="31"/>
    </row>
    <row r="1047977" spans="47:47">
      <c r="AU1047977" s="31"/>
    </row>
    <row r="1048009" spans="47:47">
      <c r="AU1048009" s="31"/>
    </row>
    <row r="1048041" spans="47:47">
      <c r="AU1048041" s="31"/>
    </row>
    <row r="1048073" spans="47:47">
      <c r="AU1048073" s="31"/>
    </row>
    <row r="1048105" spans="47:47">
      <c r="AU1048105" s="31"/>
    </row>
    <row r="1048137" spans="47:47">
      <c r="AU1048137" s="31"/>
    </row>
    <row r="1048169" spans="47:47">
      <c r="AU1048169" s="31"/>
    </row>
    <row r="1048201" spans="47:47">
      <c r="AU1048201" s="31"/>
    </row>
    <row r="1048233" spans="47:47">
      <c r="AU1048233" s="31"/>
    </row>
    <row r="1048265" spans="47:47">
      <c r="AU1048265" s="31"/>
    </row>
    <row r="1048297" spans="47:47">
      <c r="AU1048297" s="31"/>
    </row>
    <row r="1048329" spans="47:47">
      <c r="AU1048329" s="31"/>
    </row>
    <row r="1048361" spans="47:47">
      <c r="AU1048361" s="31"/>
    </row>
    <row r="1048393" spans="47:47">
      <c r="AU1048393" s="31"/>
    </row>
    <row r="1048425" spans="47:47">
      <c r="AU1048425" s="31"/>
    </row>
    <row r="1048457" spans="47:47">
      <c r="AU1048457" s="31"/>
    </row>
    <row r="1048489" spans="47:47">
      <c r="AU1048489" s="31"/>
    </row>
    <row r="1048521" spans="47:47">
      <c r="AU1048521" s="31"/>
    </row>
  </sheetData>
  <mergeCells count="4">
    <mergeCell ref="A94:B96"/>
    <mergeCell ref="A142:B144"/>
    <mergeCell ref="A47:B49"/>
    <mergeCell ref="A1:B3"/>
  </mergeCells>
  <pageMargins left="0" right="0" top="0.39409448818897641" bottom="0.39409448818897641" header="0" footer="0"/>
  <pageSetup paperSize="9" orientation="portrait" horizontalDpi="0" verticalDpi="0" r:id="rId1"/>
  <headerFooter>
    <oddHeader>&amp;C&amp;A</oddHeader>
    <oddFooter>&amp;CStrona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0"/>
  <sheetViews>
    <sheetView workbookViewId="0">
      <selection activeCell="E4" sqref="E4"/>
    </sheetView>
  </sheetViews>
  <sheetFormatPr defaultRowHeight="14.25"/>
  <cols>
    <col min="1" max="1" width="13.42578125" style="66" customWidth="1"/>
    <col min="2" max="2" width="34" style="67" customWidth="1"/>
    <col min="3" max="5" width="10" style="67" customWidth="1"/>
    <col min="6" max="1024" width="10" style="30" customWidth="1"/>
    <col min="1025" max="16384" width="9.140625" style="30"/>
  </cols>
  <sheetData>
    <row r="1" spans="1:8">
      <c r="A1" s="66" t="s">
        <v>667</v>
      </c>
      <c r="B1" s="67" t="s">
        <v>666</v>
      </c>
      <c r="C1" s="67" t="s">
        <v>665</v>
      </c>
      <c r="D1" s="67" t="s">
        <v>664</v>
      </c>
      <c r="E1" s="67" t="s">
        <v>663</v>
      </c>
    </row>
    <row r="2" spans="1:8" ht="15">
      <c r="A2" s="68" t="s">
        <v>24</v>
      </c>
      <c r="B2" s="69" t="s">
        <v>25</v>
      </c>
      <c r="C2" s="70">
        <v>2724</v>
      </c>
      <c r="D2" s="70">
        <v>2251</v>
      </c>
      <c r="E2" s="67">
        <f t="shared" ref="E2:E65" si="0">C2/D2</f>
        <v>1.2101288316303864</v>
      </c>
      <c r="G2" s="1"/>
      <c r="H2" s="1"/>
    </row>
    <row r="3" spans="1:8" ht="15">
      <c r="A3" s="68" t="s">
        <v>26</v>
      </c>
      <c r="B3" s="69" t="s">
        <v>27</v>
      </c>
      <c r="C3" s="70">
        <v>1369</v>
      </c>
      <c r="D3" s="70">
        <v>1372</v>
      </c>
      <c r="E3" s="67">
        <f t="shared" si="0"/>
        <v>0.99781341107871724</v>
      </c>
      <c r="G3" s="1"/>
      <c r="H3" s="1"/>
    </row>
    <row r="4" spans="1:8" ht="15">
      <c r="A4" s="68" t="s">
        <v>28</v>
      </c>
      <c r="B4" s="71" t="s">
        <v>29</v>
      </c>
      <c r="C4" s="70">
        <v>243</v>
      </c>
      <c r="D4" s="70">
        <v>619</v>
      </c>
      <c r="E4" s="67">
        <f t="shared" si="0"/>
        <v>0.39256865912762517</v>
      </c>
      <c r="G4" s="1"/>
      <c r="H4" s="1"/>
    </row>
    <row r="5" spans="1:8" ht="15">
      <c r="A5" s="68" t="s">
        <v>662</v>
      </c>
      <c r="B5" s="69" t="s">
        <v>661</v>
      </c>
      <c r="C5" s="70">
        <v>347</v>
      </c>
      <c r="D5" s="70">
        <v>383</v>
      </c>
      <c r="E5" s="67">
        <f t="shared" si="0"/>
        <v>0.90600522193211486</v>
      </c>
      <c r="G5" s="1"/>
      <c r="H5" s="1"/>
    </row>
    <row r="6" spans="1:8" ht="15">
      <c r="A6" s="68" t="s">
        <v>660</v>
      </c>
      <c r="B6" s="69" t="s">
        <v>659</v>
      </c>
      <c r="C6" s="70">
        <v>442</v>
      </c>
      <c r="D6" s="70">
        <v>1082</v>
      </c>
      <c r="E6" s="67">
        <f t="shared" si="0"/>
        <v>0.40850277264325324</v>
      </c>
      <c r="G6" s="1"/>
      <c r="H6" s="1"/>
    </row>
    <row r="7" spans="1:8" ht="15">
      <c r="A7" s="72" t="s">
        <v>32</v>
      </c>
      <c r="B7" s="69" t="s">
        <v>33</v>
      </c>
      <c r="C7" s="70">
        <v>95</v>
      </c>
      <c r="D7" s="70">
        <v>351</v>
      </c>
      <c r="E7" s="67">
        <f t="shared" si="0"/>
        <v>0.27065527065527067</v>
      </c>
      <c r="G7" s="1"/>
      <c r="H7" s="1"/>
    </row>
    <row r="8" spans="1:8" ht="15">
      <c r="A8" s="72" t="s">
        <v>34</v>
      </c>
      <c r="B8" s="69" t="s">
        <v>35</v>
      </c>
      <c r="C8" s="70">
        <v>398</v>
      </c>
      <c r="D8" s="70">
        <v>890</v>
      </c>
      <c r="E8" s="67">
        <f t="shared" si="0"/>
        <v>0.44719101123595506</v>
      </c>
      <c r="G8" s="1"/>
      <c r="H8" s="1"/>
    </row>
    <row r="9" spans="1:8" ht="15">
      <c r="A9" s="72" t="s">
        <v>70</v>
      </c>
      <c r="B9" s="69" t="s">
        <v>71</v>
      </c>
      <c r="C9" s="70">
        <v>1180</v>
      </c>
      <c r="D9" s="70">
        <v>1792</v>
      </c>
      <c r="E9" s="67">
        <f t="shared" si="0"/>
        <v>0.6584821428571429</v>
      </c>
      <c r="G9" s="1"/>
      <c r="H9" s="1"/>
    </row>
    <row r="10" spans="1:8" ht="15">
      <c r="A10" s="68" t="s">
        <v>658</v>
      </c>
      <c r="B10" s="69" t="s">
        <v>657</v>
      </c>
      <c r="C10" s="70">
        <v>223</v>
      </c>
      <c r="D10" s="70">
        <v>420</v>
      </c>
      <c r="E10" s="67">
        <f t="shared" si="0"/>
        <v>0.53095238095238095</v>
      </c>
      <c r="G10" s="1"/>
      <c r="H10" s="1"/>
    </row>
    <row r="11" spans="1:8" ht="15">
      <c r="A11" s="68" t="s">
        <v>656</v>
      </c>
      <c r="B11" s="69" t="s">
        <v>655</v>
      </c>
      <c r="C11" s="70">
        <v>47</v>
      </c>
      <c r="D11" s="70">
        <v>585</v>
      </c>
      <c r="E11" s="67">
        <f t="shared" si="0"/>
        <v>8.0341880341880348E-2</v>
      </c>
      <c r="G11" s="1"/>
      <c r="H11" s="1"/>
    </row>
    <row r="12" spans="1:8" ht="15">
      <c r="A12" s="72" t="s">
        <v>74</v>
      </c>
      <c r="B12" s="69" t="s">
        <v>75</v>
      </c>
      <c r="C12" s="70">
        <v>225</v>
      </c>
      <c r="D12" s="70">
        <v>545</v>
      </c>
      <c r="E12" s="67">
        <f t="shared" si="0"/>
        <v>0.41284403669724773</v>
      </c>
      <c r="G12" s="1"/>
      <c r="H12" s="1"/>
    </row>
    <row r="13" spans="1:8" ht="15">
      <c r="A13" s="72" t="s">
        <v>76</v>
      </c>
      <c r="B13" s="69" t="s">
        <v>77</v>
      </c>
      <c r="C13" s="70">
        <v>170</v>
      </c>
      <c r="D13" s="70">
        <v>467</v>
      </c>
      <c r="E13" s="67">
        <f t="shared" si="0"/>
        <v>0.36402569593147749</v>
      </c>
      <c r="G13" s="1"/>
      <c r="H13" s="1"/>
    </row>
    <row r="14" spans="1:8" ht="15">
      <c r="A14" s="72" t="s">
        <v>78</v>
      </c>
      <c r="B14" s="69" t="s">
        <v>79</v>
      </c>
      <c r="C14" s="70">
        <v>210</v>
      </c>
      <c r="D14" s="70">
        <v>433</v>
      </c>
      <c r="E14" s="67">
        <f t="shared" si="0"/>
        <v>0.48498845265588914</v>
      </c>
      <c r="G14" s="1"/>
      <c r="H14" s="1"/>
    </row>
    <row r="15" spans="1:8" ht="15">
      <c r="A15" s="72" t="s">
        <v>80</v>
      </c>
      <c r="B15" s="69" t="s">
        <v>81</v>
      </c>
      <c r="C15" s="70">
        <v>22</v>
      </c>
      <c r="D15" s="70">
        <v>458</v>
      </c>
      <c r="E15" s="67">
        <f t="shared" si="0"/>
        <v>4.8034934497816595E-2</v>
      </c>
      <c r="G15" s="1"/>
      <c r="H15" s="1"/>
    </row>
    <row r="16" spans="1:8" ht="15">
      <c r="A16" s="72" t="s">
        <v>82</v>
      </c>
      <c r="B16" s="69" t="s">
        <v>83</v>
      </c>
      <c r="C16" s="70">
        <v>581</v>
      </c>
      <c r="D16" s="70">
        <v>236</v>
      </c>
      <c r="E16" s="67">
        <f t="shared" si="0"/>
        <v>2.4618644067796609</v>
      </c>
      <c r="G16" s="1"/>
      <c r="H16" s="1"/>
    </row>
    <row r="17" spans="1:8" ht="15">
      <c r="A17" s="72" t="s">
        <v>84</v>
      </c>
      <c r="B17" s="69" t="s">
        <v>85</v>
      </c>
      <c r="C17" s="70">
        <v>297</v>
      </c>
      <c r="D17" s="70">
        <v>786</v>
      </c>
      <c r="E17" s="67">
        <f t="shared" si="0"/>
        <v>0.37786259541984735</v>
      </c>
      <c r="G17" s="1"/>
      <c r="H17" s="1"/>
    </row>
    <row r="18" spans="1:8" ht="15">
      <c r="A18" s="72" t="s">
        <v>86</v>
      </c>
      <c r="B18" s="69" t="s">
        <v>87</v>
      </c>
      <c r="C18" s="70">
        <v>420</v>
      </c>
      <c r="D18" s="70">
        <v>660</v>
      </c>
      <c r="E18" s="67">
        <f t="shared" si="0"/>
        <v>0.63636363636363635</v>
      </c>
      <c r="G18" s="1"/>
      <c r="H18" s="1"/>
    </row>
    <row r="19" spans="1:8" ht="15">
      <c r="A19" s="72" t="s">
        <v>88</v>
      </c>
      <c r="B19" s="69" t="s">
        <v>89</v>
      </c>
      <c r="C19" s="70">
        <v>311</v>
      </c>
      <c r="D19" s="70">
        <v>261</v>
      </c>
      <c r="E19" s="67">
        <f t="shared" si="0"/>
        <v>1.1915708812260537</v>
      </c>
      <c r="G19" s="1"/>
      <c r="H19" s="1"/>
    </row>
    <row r="20" spans="1:8" ht="15">
      <c r="A20" s="72" t="s">
        <v>90</v>
      </c>
      <c r="B20" s="69" t="s">
        <v>91</v>
      </c>
      <c r="C20" s="70">
        <v>644</v>
      </c>
      <c r="D20" s="70">
        <v>388</v>
      </c>
      <c r="E20" s="67">
        <f t="shared" si="0"/>
        <v>1.6597938144329898</v>
      </c>
      <c r="G20" s="1"/>
      <c r="H20" s="1"/>
    </row>
    <row r="21" spans="1:8" ht="15">
      <c r="A21" s="72" t="s">
        <v>92</v>
      </c>
      <c r="B21" s="69" t="s">
        <v>93</v>
      </c>
      <c r="C21" s="70">
        <v>157</v>
      </c>
      <c r="D21" s="70">
        <v>766</v>
      </c>
      <c r="E21" s="67">
        <f t="shared" si="0"/>
        <v>0.20496083550913838</v>
      </c>
      <c r="G21" s="1"/>
      <c r="H21" s="1"/>
    </row>
    <row r="22" spans="1:8" ht="15">
      <c r="A22" s="72" t="s">
        <v>94</v>
      </c>
      <c r="B22" s="69" t="s">
        <v>95</v>
      </c>
      <c r="C22" s="70">
        <v>455</v>
      </c>
      <c r="D22" s="70">
        <v>1062</v>
      </c>
      <c r="E22" s="67">
        <f t="shared" si="0"/>
        <v>0.42843691148775892</v>
      </c>
      <c r="G22" s="1"/>
      <c r="H22" s="1"/>
    </row>
    <row r="23" spans="1:8" ht="15">
      <c r="A23" s="72" t="s">
        <v>96</v>
      </c>
      <c r="B23" s="69" t="s">
        <v>97</v>
      </c>
      <c r="C23" s="70">
        <v>346</v>
      </c>
      <c r="D23" s="70">
        <v>768</v>
      </c>
      <c r="E23" s="67">
        <f t="shared" si="0"/>
        <v>0.45052083333333331</v>
      </c>
      <c r="G23" s="1"/>
      <c r="H23" s="1"/>
    </row>
    <row r="24" spans="1:8" ht="15">
      <c r="A24" s="72" t="s">
        <v>98</v>
      </c>
      <c r="B24" s="69" t="s">
        <v>99</v>
      </c>
      <c r="C24" s="70">
        <v>157</v>
      </c>
      <c r="D24" s="70">
        <v>543</v>
      </c>
      <c r="E24" s="67">
        <f t="shared" si="0"/>
        <v>0.28913443830570901</v>
      </c>
      <c r="G24" s="1"/>
      <c r="H24" s="1"/>
    </row>
    <row r="25" spans="1:8" ht="15">
      <c r="A25" s="72" t="s">
        <v>100</v>
      </c>
      <c r="B25" s="69" t="s">
        <v>101</v>
      </c>
      <c r="C25" s="70">
        <v>1813</v>
      </c>
      <c r="D25" s="70">
        <v>1085</v>
      </c>
      <c r="E25" s="67">
        <f t="shared" si="0"/>
        <v>1.6709677419354838</v>
      </c>
      <c r="G25" s="1"/>
      <c r="H25" s="1"/>
    </row>
    <row r="26" spans="1:8" ht="15">
      <c r="A26" s="72" t="s">
        <v>102</v>
      </c>
      <c r="B26" s="69" t="s">
        <v>103</v>
      </c>
      <c r="C26" s="70">
        <v>514</v>
      </c>
      <c r="D26" s="70">
        <v>1279</v>
      </c>
      <c r="E26" s="67">
        <f t="shared" si="0"/>
        <v>0.40187646598905397</v>
      </c>
      <c r="G26" s="1"/>
      <c r="H26" s="1"/>
    </row>
    <row r="27" spans="1:8" ht="15">
      <c r="A27" s="68" t="s">
        <v>654</v>
      </c>
      <c r="B27" s="69" t="s">
        <v>653</v>
      </c>
      <c r="C27" s="70">
        <v>313</v>
      </c>
      <c r="D27" s="70">
        <v>482</v>
      </c>
      <c r="E27" s="67">
        <f t="shared" si="0"/>
        <v>0.64937759336099588</v>
      </c>
      <c r="G27" s="1"/>
      <c r="H27" s="1"/>
    </row>
    <row r="28" spans="1:8" ht="15">
      <c r="A28" s="68" t="s">
        <v>652</v>
      </c>
      <c r="B28" s="69" t="s">
        <v>651</v>
      </c>
      <c r="C28" s="70">
        <v>69</v>
      </c>
      <c r="D28" s="70">
        <v>633</v>
      </c>
      <c r="E28" s="67">
        <f t="shared" si="0"/>
        <v>0.10900473933649289</v>
      </c>
      <c r="G28" s="1"/>
      <c r="H28" s="1"/>
    </row>
    <row r="29" spans="1:8" ht="15">
      <c r="A29" s="72" t="s">
        <v>106</v>
      </c>
      <c r="B29" s="69" t="s">
        <v>107</v>
      </c>
      <c r="C29" s="70">
        <v>69</v>
      </c>
      <c r="D29" s="70">
        <v>602</v>
      </c>
      <c r="E29" s="67">
        <f t="shared" si="0"/>
        <v>0.11461794019933555</v>
      </c>
      <c r="G29" s="1"/>
      <c r="H29" s="1"/>
    </row>
    <row r="30" spans="1:8" ht="15">
      <c r="A30" s="72" t="s">
        <v>152</v>
      </c>
      <c r="B30" s="69" t="s">
        <v>153</v>
      </c>
      <c r="C30" s="70">
        <v>1802</v>
      </c>
      <c r="D30" s="70">
        <v>1135</v>
      </c>
      <c r="E30" s="67">
        <f t="shared" si="0"/>
        <v>1.5876651982378855</v>
      </c>
      <c r="G30" s="1"/>
      <c r="H30" s="1"/>
    </row>
    <row r="31" spans="1:8" ht="15">
      <c r="A31" s="72" t="s">
        <v>154</v>
      </c>
      <c r="B31" s="69" t="s">
        <v>155</v>
      </c>
      <c r="C31" s="70">
        <v>316</v>
      </c>
      <c r="D31" s="70">
        <v>86</v>
      </c>
      <c r="E31" s="67">
        <f t="shared" si="0"/>
        <v>3.6744186046511627</v>
      </c>
      <c r="G31" s="1"/>
      <c r="H31" s="1"/>
    </row>
    <row r="32" spans="1:8" ht="15">
      <c r="A32" s="68" t="s">
        <v>650</v>
      </c>
      <c r="B32" s="69" t="s">
        <v>649</v>
      </c>
      <c r="C32" s="70">
        <v>307</v>
      </c>
      <c r="D32" s="70">
        <v>268</v>
      </c>
      <c r="E32" s="67">
        <f t="shared" si="0"/>
        <v>1.1455223880597014</v>
      </c>
      <c r="G32" s="1"/>
      <c r="H32" s="1"/>
    </row>
    <row r="33" spans="1:8" ht="15">
      <c r="A33" s="68" t="s">
        <v>648</v>
      </c>
      <c r="B33" s="69" t="s">
        <v>647</v>
      </c>
      <c r="C33" s="70">
        <v>70</v>
      </c>
      <c r="D33" s="70">
        <v>580</v>
      </c>
      <c r="E33" s="67">
        <f t="shared" si="0"/>
        <v>0.1206896551724138</v>
      </c>
      <c r="G33" s="1"/>
      <c r="H33" s="1"/>
    </row>
    <row r="34" spans="1:8" ht="15">
      <c r="A34" s="72" t="s">
        <v>158</v>
      </c>
      <c r="B34" s="69" t="s">
        <v>159</v>
      </c>
      <c r="C34" s="70">
        <v>145</v>
      </c>
      <c r="D34" s="70">
        <v>834</v>
      </c>
      <c r="E34" s="67">
        <f t="shared" si="0"/>
        <v>0.17386091127098321</v>
      </c>
      <c r="G34" s="1"/>
      <c r="H34" s="1"/>
    </row>
    <row r="35" spans="1:8" ht="15">
      <c r="A35" s="68" t="s">
        <v>646</v>
      </c>
      <c r="B35" s="69" t="s">
        <v>645</v>
      </c>
      <c r="C35" s="70">
        <v>100</v>
      </c>
      <c r="D35" s="70">
        <v>337</v>
      </c>
      <c r="E35" s="67">
        <f t="shared" si="0"/>
        <v>0.29673590504451036</v>
      </c>
      <c r="G35" s="1"/>
      <c r="H35" s="1"/>
    </row>
    <row r="36" spans="1:8" ht="15">
      <c r="A36" s="68" t="s">
        <v>644</v>
      </c>
      <c r="B36" s="69" t="s">
        <v>643</v>
      </c>
      <c r="C36" s="70">
        <v>42</v>
      </c>
      <c r="D36" s="70">
        <v>198</v>
      </c>
      <c r="E36" s="67">
        <f t="shared" si="0"/>
        <v>0.21212121212121213</v>
      </c>
      <c r="G36" s="1"/>
      <c r="H36" s="1"/>
    </row>
    <row r="37" spans="1:8" ht="15">
      <c r="A37" s="72" t="s">
        <v>162</v>
      </c>
      <c r="B37" s="69" t="s">
        <v>163</v>
      </c>
      <c r="C37" s="70">
        <v>73</v>
      </c>
      <c r="D37" s="70">
        <v>173</v>
      </c>
      <c r="E37" s="67">
        <f t="shared" si="0"/>
        <v>0.42196531791907516</v>
      </c>
      <c r="G37" s="1"/>
      <c r="H37" s="1"/>
    </row>
    <row r="38" spans="1:8" ht="15">
      <c r="A38" s="72" t="s">
        <v>164</v>
      </c>
      <c r="B38" s="69" t="s">
        <v>165</v>
      </c>
      <c r="C38" s="70">
        <v>55</v>
      </c>
      <c r="D38" s="70">
        <v>611</v>
      </c>
      <c r="E38" s="67">
        <f t="shared" si="0"/>
        <v>9.0016366612111293E-2</v>
      </c>
      <c r="G38" s="1"/>
      <c r="H38" s="1"/>
    </row>
    <row r="39" spans="1:8" ht="15">
      <c r="A39" s="68" t="s">
        <v>642</v>
      </c>
      <c r="B39" s="69" t="s">
        <v>641</v>
      </c>
      <c r="C39" s="73">
        <v>354</v>
      </c>
      <c r="D39" s="73">
        <v>415</v>
      </c>
      <c r="E39" s="67">
        <f t="shared" si="0"/>
        <v>0.8530120481927711</v>
      </c>
      <c r="G39" s="1"/>
      <c r="H39" s="1"/>
    </row>
    <row r="40" spans="1:8" ht="15">
      <c r="A40" s="68" t="s">
        <v>640</v>
      </c>
      <c r="B40" s="69" t="s">
        <v>639</v>
      </c>
      <c r="C40" s="73">
        <v>575</v>
      </c>
      <c r="D40" s="73">
        <v>276</v>
      </c>
      <c r="E40" s="67">
        <f t="shared" si="0"/>
        <v>2.0833333333333335</v>
      </c>
      <c r="G40" s="1"/>
      <c r="H40" s="1"/>
    </row>
    <row r="41" spans="1:8" ht="15">
      <c r="A41" s="68" t="s">
        <v>638</v>
      </c>
      <c r="B41" s="69" t="s">
        <v>637</v>
      </c>
      <c r="C41" s="73">
        <v>79</v>
      </c>
      <c r="D41" s="73">
        <v>119</v>
      </c>
      <c r="E41" s="67">
        <f t="shared" si="0"/>
        <v>0.66386554621848737</v>
      </c>
      <c r="G41" s="1"/>
      <c r="H41" s="1"/>
    </row>
    <row r="42" spans="1:8" ht="15">
      <c r="A42" s="68" t="s">
        <v>636</v>
      </c>
      <c r="B42" s="69" t="s">
        <v>635</v>
      </c>
      <c r="C42" s="73">
        <v>0</v>
      </c>
      <c r="D42" s="73">
        <v>417</v>
      </c>
      <c r="E42" s="67">
        <f t="shared" si="0"/>
        <v>0</v>
      </c>
      <c r="G42" s="1"/>
      <c r="H42" s="1"/>
    </row>
    <row r="43" spans="1:8" ht="15">
      <c r="A43" s="68" t="s">
        <v>634</v>
      </c>
      <c r="B43" s="69" t="s">
        <v>633</v>
      </c>
      <c r="C43" s="73">
        <v>599</v>
      </c>
      <c r="D43" s="73">
        <v>547</v>
      </c>
      <c r="E43" s="67">
        <f t="shared" si="0"/>
        <v>1.0950639853747715</v>
      </c>
      <c r="G43" s="1"/>
      <c r="H43" s="1"/>
    </row>
    <row r="44" spans="1:8" ht="15">
      <c r="A44" s="68" t="s">
        <v>632</v>
      </c>
      <c r="B44" s="69" t="s">
        <v>631</v>
      </c>
      <c r="C44" s="73">
        <v>259</v>
      </c>
      <c r="D44" s="73">
        <v>782</v>
      </c>
      <c r="E44" s="67">
        <f t="shared" si="0"/>
        <v>0.33120204603580561</v>
      </c>
      <c r="G44" s="1"/>
      <c r="H44" s="1"/>
    </row>
    <row r="45" spans="1:8" ht="15">
      <c r="A45" s="68" t="s">
        <v>630</v>
      </c>
      <c r="B45" s="69" t="s">
        <v>629</v>
      </c>
      <c r="C45" s="73">
        <v>155</v>
      </c>
      <c r="D45" s="73">
        <v>219</v>
      </c>
      <c r="E45" s="67">
        <f t="shared" si="0"/>
        <v>0.70776255707762559</v>
      </c>
      <c r="G45" s="1"/>
      <c r="H45" s="1"/>
    </row>
    <row r="46" spans="1:8" ht="15">
      <c r="A46" s="68" t="s">
        <v>628</v>
      </c>
      <c r="B46" s="69" t="s">
        <v>627</v>
      </c>
      <c r="C46" s="73">
        <v>38</v>
      </c>
      <c r="D46" s="73">
        <v>427</v>
      </c>
      <c r="E46" s="67">
        <f t="shared" si="0"/>
        <v>8.899297423887588E-2</v>
      </c>
      <c r="G46" s="1"/>
      <c r="H46" s="1"/>
    </row>
    <row r="47" spans="1:8" ht="15">
      <c r="A47" s="68" t="s">
        <v>626</v>
      </c>
      <c r="B47" s="69" t="s">
        <v>625</v>
      </c>
      <c r="C47" s="73">
        <v>52</v>
      </c>
      <c r="D47" s="73">
        <v>154</v>
      </c>
      <c r="E47" s="67">
        <f t="shared" si="0"/>
        <v>0.33766233766233766</v>
      </c>
      <c r="G47" s="1"/>
      <c r="H47" s="1"/>
    </row>
    <row r="48" spans="1:8" ht="15">
      <c r="A48" s="68" t="s">
        <v>624</v>
      </c>
      <c r="B48" s="69" t="s">
        <v>623</v>
      </c>
      <c r="C48" s="73">
        <v>29</v>
      </c>
      <c r="D48" s="73">
        <v>234</v>
      </c>
      <c r="E48" s="67">
        <f t="shared" si="0"/>
        <v>0.12393162393162394</v>
      </c>
      <c r="G48" s="1"/>
      <c r="H48" s="1"/>
    </row>
    <row r="49" spans="1:8" ht="15">
      <c r="A49" s="72" t="s">
        <v>330</v>
      </c>
      <c r="B49" s="69" t="s">
        <v>331</v>
      </c>
      <c r="C49" s="73">
        <v>154</v>
      </c>
      <c r="D49" s="73">
        <v>352</v>
      </c>
      <c r="E49" s="67">
        <f t="shared" si="0"/>
        <v>0.4375</v>
      </c>
      <c r="G49" s="1"/>
      <c r="H49" s="1"/>
    </row>
    <row r="50" spans="1:8" ht="15">
      <c r="A50" s="72" t="s">
        <v>332</v>
      </c>
      <c r="B50" s="69" t="s">
        <v>333</v>
      </c>
      <c r="C50" s="73">
        <v>2576</v>
      </c>
      <c r="D50" s="73">
        <v>1877</v>
      </c>
      <c r="E50" s="67">
        <f t="shared" si="0"/>
        <v>1.3724027703782631</v>
      </c>
      <c r="G50" s="1"/>
      <c r="H50" s="1"/>
    </row>
    <row r="51" spans="1:8" ht="15">
      <c r="A51" s="68" t="s">
        <v>622</v>
      </c>
      <c r="B51" s="69" t="s">
        <v>621</v>
      </c>
      <c r="C51" s="73">
        <v>2227</v>
      </c>
      <c r="D51" s="73">
        <v>427</v>
      </c>
      <c r="E51" s="67">
        <f t="shared" si="0"/>
        <v>5.2154566744730682</v>
      </c>
      <c r="G51" s="1"/>
      <c r="H51" s="1"/>
    </row>
    <row r="52" spans="1:8" ht="15">
      <c r="A52" s="68" t="s">
        <v>620</v>
      </c>
      <c r="B52" s="69" t="s">
        <v>619</v>
      </c>
      <c r="C52" s="73">
        <v>117</v>
      </c>
      <c r="D52" s="73">
        <v>628</v>
      </c>
      <c r="E52" s="67">
        <f t="shared" si="0"/>
        <v>0.18630573248407642</v>
      </c>
      <c r="G52" s="1"/>
      <c r="H52" s="1"/>
    </row>
    <row r="53" spans="1:8" ht="15">
      <c r="A53" s="68" t="s">
        <v>618</v>
      </c>
      <c r="B53" s="69" t="s">
        <v>617</v>
      </c>
      <c r="C53" s="73">
        <v>175</v>
      </c>
      <c r="D53" s="73">
        <v>466</v>
      </c>
      <c r="E53" s="67">
        <f t="shared" si="0"/>
        <v>0.37553648068669526</v>
      </c>
      <c r="G53" s="1"/>
      <c r="H53" s="1"/>
    </row>
    <row r="54" spans="1:8" ht="15">
      <c r="A54" s="68" t="s">
        <v>616</v>
      </c>
      <c r="B54" s="69" t="s">
        <v>615</v>
      </c>
      <c r="C54" s="73">
        <v>24</v>
      </c>
      <c r="D54" s="73">
        <v>421</v>
      </c>
      <c r="E54" s="67">
        <f t="shared" si="0"/>
        <v>5.7007125890736345E-2</v>
      </c>
      <c r="G54" s="1"/>
      <c r="H54" s="1"/>
    </row>
    <row r="55" spans="1:8" ht="15">
      <c r="A55" s="72" t="s">
        <v>338</v>
      </c>
      <c r="B55" s="69" t="s">
        <v>339</v>
      </c>
      <c r="C55" s="73">
        <v>158</v>
      </c>
      <c r="D55" s="73">
        <v>619</v>
      </c>
      <c r="E55" s="67">
        <f t="shared" si="0"/>
        <v>0.25525040387722131</v>
      </c>
      <c r="G55" s="1"/>
      <c r="H55" s="1"/>
    </row>
    <row r="56" spans="1:8" ht="15">
      <c r="A56" s="68" t="s">
        <v>614</v>
      </c>
      <c r="B56" s="69" t="s">
        <v>613</v>
      </c>
      <c r="C56" s="73">
        <v>123</v>
      </c>
      <c r="D56" s="73">
        <v>347</v>
      </c>
      <c r="E56" s="67">
        <f t="shared" si="0"/>
        <v>0.35446685878962536</v>
      </c>
      <c r="G56" s="1"/>
      <c r="H56" s="1"/>
    </row>
    <row r="57" spans="1:8" ht="15">
      <c r="A57" s="68" t="s">
        <v>612</v>
      </c>
      <c r="B57" s="69" t="s">
        <v>611</v>
      </c>
      <c r="C57" s="73">
        <v>45</v>
      </c>
      <c r="D57" s="73">
        <v>563</v>
      </c>
      <c r="E57" s="67">
        <f t="shared" si="0"/>
        <v>7.9928952042628773E-2</v>
      </c>
      <c r="G57" s="1"/>
      <c r="H57" s="1"/>
    </row>
    <row r="58" spans="1:8" ht="15">
      <c r="A58" s="72" t="s">
        <v>342</v>
      </c>
      <c r="B58" s="69" t="s">
        <v>343</v>
      </c>
      <c r="C58" s="73">
        <v>343</v>
      </c>
      <c r="D58" s="73">
        <v>1150</v>
      </c>
      <c r="E58" s="67">
        <f t="shared" si="0"/>
        <v>0.29826086956521741</v>
      </c>
      <c r="G58" s="1"/>
      <c r="H58" s="1"/>
    </row>
    <row r="59" spans="1:8" ht="15">
      <c r="A59" s="72" t="s">
        <v>344</v>
      </c>
      <c r="B59" s="69" t="s">
        <v>345</v>
      </c>
      <c r="C59" s="73">
        <v>0</v>
      </c>
      <c r="D59" s="73">
        <v>279</v>
      </c>
      <c r="E59" s="67">
        <f t="shared" si="0"/>
        <v>0</v>
      </c>
      <c r="G59" s="1"/>
      <c r="H59" s="1"/>
    </row>
    <row r="60" spans="1:8" ht="15">
      <c r="A60" s="72" t="s">
        <v>346</v>
      </c>
      <c r="B60" s="69" t="s">
        <v>347</v>
      </c>
      <c r="C60" s="73">
        <v>1157</v>
      </c>
      <c r="D60" s="73">
        <v>1358</v>
      </c>
      <c r="E60" s="67">
        <f t="shared" si="0"/>
        <v>0.85198821796759938</v>
      </c>
      <c r="G60" s="1"/>
      <c r="H60" s="1"/>
    </row>
    <row r="61" spans="1:8" ht="15">
      <c r="A61" s="72" t="s">
        <v>348</v>
      </c>
      <c r="B61" s="69" t="s">
        <v>349</v>
      </c>
      <c r="C61" s="73">
        <v>77</v>
      </c>
      <c r="D61" s="73">
        <v>386</v>
      </c>
      <c r="E61" s="67">
        <f t="shared" si="0"/>
        <v>0.19948186528497408</v>
      </c>
      <c r="G61" s="1"/>
      <c r="H61" s="1"/>
    </row>
    <row r="62" spans="1:8" ht="15">
      <c r="A62" s="68" t="s">
        <v>610</v>
      </c>
      <c r="B62" s="69" t="s">
        <v>609</v>
      </c>
      <c r="C62" s="73">
        <v>109</v>
      </c>
      <c r="D62" s="73">
        <v>205</v>
      </c>
      <c r="E62" s="67">
        <f t="shared" si="0"/>
        <v>0.53170731707317076</v>
      </c>
      <c r="G62" s="1"/>
      <c r="H62" s="1"/>
    </row>
    <row r="63" spans="1:8" ht="15">
      <c r="A63" s="68" t="s">
        <v>608</v>
      </c>
      <c r="B63" s="69" t="s">
        <v>607</v>
      </c>
      <c r="C63" s="73">
        <v>35</v>
      </c>
      <c r="D63" s="73">
        <v>536</v>
      </c>
      <c r="E63" s="67">
        <f t="shared" si="0"/>
        <v>6.5298507462686561E-2</v>
      </c>
      <c r="G63" s="1"/>
      <c r="H63" s="1"/>
    </row>
    <row r="64" spans="1:8" ht="15">
      <c r="A64" s="72" t="s">
        <v>352</v>
      </c>
      <c r="B64" s="69" t="s">
        <v>353</v>
      </c>
      <c r="C64" s="73">
        <v>46</v>
      </c>
      <c r="D64" s="73">
        <v>574</v>
      </c>
      <c r="E64" s="67">
        <f t="shared" si="0"/>
        <v>8.0139372822299645E-2</v>
      </c>
      <c r="G64" s="1"/>
      <c r="H64" s="1"/>
    </row>
    <row r="65" spans="1:8" ht="15">
      <c r="A65" s="72" t="s">
        <v>354</v>
      </c>
      <c r="B65" s="69" t="s">
        <v>355</v>
      </c>
      <c r="C65" s="73">
        <v>495</v>
      </c>
      <c r="D65" s="73">
        <v>829</v>
      </c>
      <c r="E65" s="67">
        <f t="shared" si="0"/>
        <v>0.59710494571773221</v>
      </c>
      <c r="G65" s="1"/>
      <c r="H65" s="1"/>
    </row>
    <row r="66" spans="1:8" ht="15">
      <c r="A66" s="72" t="s">
        <v>356</v>
      </c>
      <c r="B66" s="69" t="s">
        <v>357</v>
      </c>
      <c r="C66" s="73">
        <v>4774</v>
      </c>
      <c r="D66" s="73">
        <v>3095</v>
      </c>
      <c r="E66" s="67">
        <f t="shared" ref="E66:E129" si="1">C66/D66</f>
        <v>1.5424878836833602</v>
      </c>
      <c r="G66" s="1"/>
      <c r="H66" s="1"/>
    </row>
    <row r="67" spans="1:8" ht="15">
      <c r="A67" s="72" t="s">
        <v>50</v>
      </c>
      <c r="B67" s="69" t="s">
        <v>51</v>
      </c>
      <c r="C67" s="73">
        <v>3240</v>
      </c>
      <c r="D67" s="73">
        <v>6409</v>
      </c>
      <c r="E67" s="67">
        <f t="shared" si="1"/>
        <v>0.50553908566078953</v>
      </c>
      <c r="G67" s="1"/>
      <c r="H67" s="1"/>
    </row>
    <row r="68" spans="1:8" ht="15">
      <c r="A68" s="72" t="s">
        <v>52</v>
      </c>
      <c r="B68" s="69" t="s">
        <v>53</v>
      </c>
      <c r="C68" s="73">
        <v>152</v>
      </c>
      <c r="D68" s="73">
        <v>922</v>
      </c>
      <c r="E68" s="67">
        <f t="shared" si="1"/>
        <v>0.16485900216919741</v>
      </c>
      <c r="G68" s="1"/>
      <c r="H68" s="1"/>
    </row>
    <row r="69" spans="1:8" ht="15">
      <c r="A69" s="72" t="s">
        <v>54</v>
      </c>
      <c r="B69" s="69" t="s">
        <v>55</v>
      </c>
      <c r="C69" s="73">
        <v>127</v>
      </c>
      <c r="D69" s="73">
        <v>714</v>
      </c>
      <c r="E69" s="67">
        <f t="shared" si="1"/>
        <v>0.17787114845938376</v>
      </c>
      <c r="G69" s="1"/>
      <c r="H69" s="1"/>
    </row>
    <row r="70" spans="1:8" ht="15">
      <c r="A70" s="72" t="s">
        <v>56</v>
      </c>
      <c r="B70" s="69" t="s">
        <v>57</v>
      </c>
      <c r="C70" s="73">
        <v>47</v>
      </c>
      <c r="D70" s="73">
        <v>544</v>
      </c>
      <c r="E70" s="67">
        <f t="shared" si="1"/>
        <v>8.639705882352941E-2</v>
      </c>
      <c r="G70" s="1"/>
      <c r="H70" s="1"/>
    </row>
    <row r="71" spans="1:8" ht="15">
      <c r="A71" s="72" t="s">
        <v>58</v>
      </c>
      <c r="B71" s="69" t="s">
        <v>59</v>
      </c>
      <c r="C71" s="73">
        <v>46</v>
      </c>
      <c r="D71" s="73">
        <v>255</v>
      </c>
      <c r="E71" s="67">
        <f t="shared" si="1"/>
        <v>0.1803921568627451</v>
      </c>
      <c r="G71" s="1"/>
      <c r="H71" s="1"/>
    </row>
    <row r="72" spans="1:8" ht="15">
      <c r="A72" s="72" t="s">
        <v>60</v>
      </c>
      <c r="B72" s="69" t="s">
        <v>61</v>
      </c>
      <c r="C72" s="73">
        <v>47</v>
      </c>
      <c r="D72" s="73">
        <v>426</v>
      </c>
      <c r="E72" s="67">
        <f t="shared" si="1"/>
        <v>0.11032863849765258</v>
      </c>
      <c r="G72" s="1"/>
      <c r="H72" s="1"/>
    </row>
    <row r="73" spans="1:8" ht="15">
      <c r="A73" s="68" t="s">
        <v>606</v>
      </c>
      <c r="B73" s="69" t="s">
        <v>605</v>
      </c>
      <c r="C73" s="73">
        <v>707</v>
      </c>
      <c r="D73" s="73">
        <v>887</v>
      </c>
      <c r="E73" s="67">
        <f t="shared" si="1"/>
        <v>0.7970687711386697</v>
      </c>
      <c r="G73" s="1"/>
      <c r="H73" s="1"/>
    </row>
    <row r="74" spans="1:8" ht="15">
      <c r="A74" s="68" t="s">
        <v>604</v>
      </c>
      <c r="B74" s="69" t="s">
        <v>603</v>
      </c>
      <c r="C74" s="73">
        <v>48</v>
      </c>
      <c r="D74" s="73">
        <v>915</v>
      </c>
      <c r="E74" s="67">
        <f t="shared" si="1"/>
        <v>5.2459016393442623E-2</v>
      </c>
      <c r="G74" s="1"/>
      <c r="H74" s="1"/>
    </row>
    <row r="75" spans="1:8" ht="15">
      <c r="A75" s="72" t="s">
        <v>64</v>
      </c>
      <c r="B75" s="69" t="s">
        <v>65</v>
      </c>
      <c r="C75" s="73">
        <v>16</v>
      </c>
      <c r="D75" s="73">
        <v>249</v>
      </c>
      <c r="E75" s="67">
        <f t="shared" si="1"/>
        <v>6.4257028112449793E-2</v>
      </c>
      <c r="G75" s="1"/>
      <c r="H75" s="1"/>
    </row>
    <row r="76" spans="1:8" ht="15">
      <c r="A76" s="72" t="s">
        <v>66</v>
      </c>
      <c r="B76" s="69" t="s">
        <v>67</v>
      </c>
      <c r="C76" s="74">
        <v>47</v>
      </c>
      <c r="D76" s="74">
        <v>446</v>
      </c>
      <c r="E76" s="67">
        <f t="shared" si="1"/>
        <v>0.10538116591928251</v>
      </c>
      <c r="G76" s="1"/>
      <c r="H76" s="1"/>
    </row>
    <row r="77" spans="1:8" ht="15">
      <c r="A77" s="68" t="s">
        <v>602</v>
      </c>
      <c r="B77" s="69" t="s">
        <v>601</v>
      </c>
      <c r="C77" s="74">
        <v>156</v>
      </c>
      <c r="D77" s="74">
        <v>258</v>
      </c>
      <c r="E77" s="67">
        <f t="shared" si="1"/>
        <v>0.60465116279069764</v>
      </c>
      <c r="G77" s="1"/>
      <c r="H77" s="1"/>
    </row>
    <row r="78" spans="1:8" ht="15">
      <c r="A78" s="68" t="s">
        <v>600</v>
      </c>
      <c r="B78" s="69" t="s">
        <v>599</v>
      </c>
      <c r="C78" s="74">
        <v>17</v>
      </c>
      <c r="D78" s="74">
        <v>432</v>
      </c>
      <c r="E78" s="67">
        <f t="shared" si="1"/>
        <v>3.9351851851851853E-2</v>
      </c>
      <c r="G78" s="1"/>
      <c r="H78" s="1"/>
    </row>
    <row r="79" spans="1:8" ht="15">
      <c r="A79" s="72" t="s">
        <v>136</v>
      </c>
      <c r="B79" s="69" t="s">
        <v>137</v>
      </c>
      <c r="C79" s="74">
        <v>260</v>
      </c>
      <c r="D79" s="74">
        <v>1368</v>
      </c>
      <c r="E79" s="67">
        <f t="shared" si="1"/>
        <v>0.19005847953216373</v>
      </c>
      <c r="G79" s="1"/>
      <c r="H79" s="1"/>
    </row>
    <row r="80" spans="1:8" ht="15">
      <c r="A80" s="72" t="s">
        <v>138</v>
      </c>
      <c r="B80" s="69" t="s">
        <v>139</v>
      </c>
      <c r="C80" s="74">
        <v>433</v>
      </c>
      <c r="D80" s="74">
        <v>1162</v>
      </c>
      <c r="E80" s="67">
        <f t="shared" si="1"/>
        <v>0.37263339070567986</v>
      </c>
      <c r="G80" s="1"/>
      <c r="H80" s="1"/>
    </row>
    <row r="81" spans="1:8" ht="15">
      <c r="A81" s="72" t="s">
        <v>140</v>
      </c>
      <c r="B81" s="69" t="s">
        <v>141</v>
      </c>
      <c r="C81" s="74">
        <v>46</v>
      </c>
      <c r="D81" s="74">
        <v>422</v>
      </c>
      <c r="E81" s="67">
        <f t="shared" si="1"/>
        <v>0.10900473933649289</v>
      </c>
      <c r="G81" s="1"/>
      <c r="H81" s="1"/>
    </row>
    <row r="82" spans="1:8" ht="15">
      <c r="A82" s="72" t="s">
        <v>142</v>
      </c>
      <c r="B82" s="69" t="s">
        <v>143</v>
      </c>
      <c r="C82" s="74">
        <v>405</v>
      </c>
      <c r="D82" s="74">
        <v>817</v>
      </c>
      <c r="E82" s="67">
        <f t="shared" si="1"/>
        <v>0.49571603427172584</v>
      </c>
      <c r="G82" s="1"/>
      <c r="H82" s="1"/>
    </row>
    <row r="83" spans="1:8" ht="15">
      <c r="A83" s="72" t="s">
        <v>144</v>
      </c>
      <c r="B83" s="69" t="s">
        <v>145</v>
      </c>
      <c r="C83" s="74">
        <v>581</v>
      </c>
      <c r="D83" s="74">
        <v>541</v>
      </c>
      <c r="E83" s="67">
        <f t="shared" si="1"/>
        <v>1.0739371534195934</v>
      </c>
      <c r="G83" s="1"/>
      <c r="H83" s="1"/>
    </row>
    <row r="84" spans="1:8" ht="15">
      <c r="A84" s="72" t="s">
        <v>146</v>
      </c>
      <c r="B84" s="69" t="s">
        <v>147</v>
      </c>
      <c r="C84" s="74">
        <v>120</v>
      </c>
      <c r="D84" s="74">
        <v>852</v>
      </c>
      <c r="E84" s="67">
        <f t="shared" si="1"/>
        <v>0.14084507042253522</v>
      </c>
      <c r="G84" s="1"/>
      <c r="H84" s="1"/>
    </row>
    <row r="85" spans="1:8" ht="15">
      <c r="A85" s="68" t="s">
        <v>598</v>
      </c>
      <c r="B85" s="69" t="s">
        <v>597</v>
      </c>
      <c r="C85" s="74">
        <v>202</v>
      </c>
      <c r="D85" s="74">
        <v>464</v>
      </c>
      <c r="E85" s="67">
        <f t="shared" si="1"/>
        <v>0.43534482758620691</v>
      </c>
      <c r="G85" s="1"/>
      <c r="H85" s="1"/>
    </row>
    <row r="86" spans="1:8" ht="15">
      <c r="A86" s="68" t="s">
        <v>596</v>
      </c>
      <c r="B86" s="69" t="s">
        <v>595</v>
      </c>
      <c r="C86" s="74">
        <v>76</v>
      </c>
      <c r="D86" s="74">
        <v>558</v>
      </c>
      <c r="E86" s="67">
        <f t="shared" si="1"/>
        <v>0.13620071684587814</v>
      </c>
      <c r="G86" s="1"/>
      <c r="H86" s="1"/>
    </row>
    <row r="87" spans="1:8" ht="15">
      <c r="A87" s="72" t="s">
        <v>150</v>
      </c>
      <c r="B87" s="69" t="s">
        <v>151</v>
      </c>
      <c r="C87" s="74">
        <v>50</v>
      </c>
      <c r="D87" s="74">
        <v>296</v>
      </c>
      <c r="E87" s="67">
        <f t="shared" si="1"/>
        <v>0.16891891891891891</v>
      </c>
      <c r="G87" s="1"/>
      <c r="H87" s="1"/>
    </row>
    <row r="88" spans="1:8" ht="15">
      <c r="A88" s="72" t="s">
        <v>166</v>
      </c>
      <c r="B88" s="69" t="s">
        <v>167</v>
      </c>
      <c r="C88" s="74">
        <v>6125</v>
      </c>
      <c r="D88" s="74">
        <v>6716</v>
      </c>
      <c r="E88" s="67">
        <f t="shared" si="1"/>
        <v>0.91200119118522927</v>
      </c>
      <c r="G88" s="1"/>
      <c r="H88" s="1"/>
    </row>
    <row r="89" spans="1:8" ht="15">
      <c r="A89" s="72" t="s">
        <v>168</v>
      </c>
      <c r="B89" s="69" t="s">
        <v>169</v>
      </c>
      <c r="C89" s="74">
        <v>348</v>
      </c>
      <c r="D89" s="74">
        <v>2351</v>
      </c>
      <c r="E89" s="67">
        <f t="shared" si="1"/>
        <v>0.14802211824755424</v>
      </c>
      <c r="G89" s="1"/>
      <c r="H89" s="1"/>
    </row>
    <row r="90" spans="1:8" ht="15">
      <c r="A90" s="72" t="s">
        <v>170</v>
      </c>
      <c r="B90" s="69" t="s">
        <v>171</v>
      </c>
      <c r="C90" s="74">
        <v>512</v>
      </c>
      <c r="D90" s="74">
        <v>961</v>
      </c>
      <c r="E90" s="67">
        <f t="shared" si="1"/>
        <v>0.53277835587929245</v>
      </c>
      <c r="G90" s="1"/>
      <c r="H90" s="1"/>
    </row>
    <row r="91" spans="1:8" ht="15">
      <c r="A91" s="68" t="s">
        <v>594</v>
      </c>
      <c r="B91" s="69" t="s">
        <v>593</v>
      </c>
      <c r="C91" s="74">
        <v>227</v>
      </c>
      <c r="D91" s="74">
        <v>858</v>
      </c>
      <c r="E91" s="67">
        <f t="shared" si="1"/>
        <v>0.26456876456876455</v>
      </c>
      <c r="G91" s="1"/>
      <c r="H91" s="1"/>
    </row>
    <row r="92" spans="1:8" ht="15">
      <c r="A92" s="68" t="s">
        <v>592</v>
      </c>
      <c r="B92" s="69" t="s">
        <v>591</v>
      </c>
      <c r="C92" s="74">
        <v>12</v>
      </c>
      <c r="D92" s="74">
        <v>719</v>
      </c>
      <c r="E92" s="67">
        <f t="shared" si="1"/>
        <v>1.6689847009735744E-2</v>
      </c>
      <c r="G92" s="1"/>
      <c r="H92" s="1"/>
    </row>
    <row r="93" spans="1:8" ht="15">
      <c r="A93" s="68" t="s">
        <v>590</v>
      </c>
      <c r="B93" s="69" t="s">
        <v>589</v>
      </c>
      <c r="C93" s="74">
        <v>214</v>
      </c>
      <c r="D93" s="74">
        <v>1309</v>
      </c>
      <c r="E93" s="67">
        <f t="shared" si="1"/>
        <v>0.16348357524828114</v>
      </c>
      <c r="G93" s="1"/>
      <c r="H93" s="1"/>
    </row>
    <row r="94" spans="1:8" ht="15">
      <c r="A94" s="68" t="s">
        <v>588</v>
      </c>
      <c r="B94" s="69" t="s">
        <v>587</v>
      </c>
      <c r="C94" s="74">
        <v>154</v>
      </c>
      <c r="D94" s="74">
        <v>855</v>
      </c>
      <c r="E94" s="67">
        <f t="shared" si="1"/>
        <v>0.18011695906432748</v>
      </c>
      <c r="G94" s="1"/>
      <c r="H94" s="1"/>
    </row>
    <row r="95" spans="1:8" ht="15">
      <c r="A95" s="72" t="s">
        <v>216</v>
      </c>
      <c r="B95" s="69" t="s">
        <v>217</v>
      </c>
      <c r="C95" s="74">
        <v>28</v>
      </c>
      <c r="D95" s="74">
        <v>595</v>
      </c>
      <c r="E95" s="67">
        <f t="shared" si="1"/>
        <v>4.7058823529411764E-2</v>
      </c>
      <c r="G95" s="1"/>
      <c r="H95" s="1"/>
    </row>
    <row r="96" spans="1:8" ht="15">
      <c r="A96" s="72" t="s">
        <v>218</v>
      </c>
      <c r="B96" s="69" t="s">
        <v>219</v>
      </c>
      <c r="C96" s="74">
        <v>66</v>
      </c>
      <c r="D96" s="74">
        <v>819</v>
      </c>
      <c r="E96" s="67">
        <f t="shared" si="1"/>
        <v>8.0586080586080591E-2</v>
      </c>
      <c r="G96" s="1"/>
      <c r="H96" s="1"/>
    </row>
    <row r="97" spans="1:8" ht="15">
      <c r="A97" s="68" t="s">
        <v>586</v>
      </c>
      <c r="B97" s="69" t="s">
        <v>585</v>
      </c>
      <c r="C97" s="74">
        <v>11316</v>
      </c>
      <c r="D97" s="74">
        <v>1559</v>
      </c>
      <c r="E97" s="67">
        <f t="shared" si="1"/>
        <v>7.2584990378447722</v>
      </c>
      <c r="G97" s="1"/>
      <c r="H97" s="1"/>
    </row>
    <row r="98" spans="1:8" ht="15">
      <c r="A98" s="68" t="s">
        <v>584</v>
      </c>
      <c r="B98" s="69" t="s">
        <v>583</v>
      </c>
      <c r="C98" s="74">
        <v>3669</v>
      </c>
      <c r="D98" s="74">
        <v>778</v>
      </c>
      <c r="E98" s="67">
        <f t="shared" si="1"/>
        <v>4.7159383033419022</v>
      </c>
      <c r="G98" s="1"/>
      <c r="H98" s="1"/>
    </row>
    <row r="99" spans="1:8" ht="15">
      <c r="A99" s="68" t="s">
        <v>582</v>
      </c>
      <c r="B99" s="69" t="s">
        <v>581</v>
      </c>
      <c r="C99" s="74">
        <v>74</v>
      </c>
      <c r="D99" s="74">
        <v>981</v>
      </c>
      <c r="E99" s="67">
        <f t="shared" si="1"/>
        <v>7.5433231396534142E-2</v>
      </c>
      <c r="G99" s="1"/>
      <c r="H99" s="1"/>
    </row>
    <row r="100" spans="1:8" ht="15">
      <c r="A100" s="68" t="s">
        <v>580</v>
      </c>
      <c r="B100" s="69" t="s">
        <v>579</v>
      </c>
      <c r="C100" s="74">
        <v>14</v>
      </c>
      <c r="D100" s="74">
        <v>335</v>
      </c>
      <c r="E100" s="67">
        <f t="shared" si="1"/>
        <v>4.1791044776119404E-2</v>
      </c>
      <c r="G100" s="1"/>
      <c r="H100" s="1"/>
    </row>
    <row r="101" spans="1:8" ht="15">
      <c r="A101" s="72" t="s">
        <v>224</v>
      </c>
      <c r="B101" s="69" t="s">
        <v>225</v>
      </c>
      <c r="C101" s="74">
        <v>180</v>
      </c>
      <c r="D101" s="74">
        <v>777</v>
      </c>
      <c r="E101" s="67">
        <f t="shared" si="1"/>
        <v>0.23166023166023167</v>
      </c>
      <c r="G101" s="1"/>
      <c r="H101" s="1"/>
    </row>
    <row r="102" spans="1:8" ht="15">
      <c r="A102" s="72" t="s">
        <v>358</v>
      </c>
      <c r="B102" s="69" t="s">
        <v>359</v>
      </c>
      <c r="C102" s="74">
        <v>8805</v>
      </c>
      <c r="D102" s="74">
        <v>4780</v>
      </c>
      <c r="E102" s="67">
        <f t="shared" si="1"/>
        <v>1.8420502092050208</v>
      </c>
      <c r="G102" s="1"/>
      <c r="H102" s="1"/>
    </row>
    <row r="103" spans="1:8" ht="15">
      <c r="A103" s="72" t="s">
        <v>36</v>
      </c>
      <c r="B103" s="69" t="s">
        <v>37</v>
      </c>
      <c r="C103" s="74">
        <v>741</v>
      </c>
      <c r="D103" s="74">
        <v>3265</v>
      </c>
      <c r="E103" s="67">
        <f t="shared" si="1"/>
        <v>0.22695252679938743</v>
      </c>
      <c r="G103" s="1"/>
      <c r="H103" s="1"/>
    </row>
    <row r="104" spans="1:8" ht="15">
      <c r="A104" s="72" t="s">
        <v>38</v>
      </c>
      <c r="B104" s="69" t="s">
        <v>39</v>
      </c>
      <c r="C104" s="74">
        <v>4065</v>
      </c>
      <c r="D104" s="74">
        <v>2124</v>
      </c>
      <c r="E104" s="67">
        <f t="shared" si="1"/>
        <v>1.9138418079096045</v>
      </c>
      <c r="G104" s="1"/>
      <c r="H104" s="1"/>
    </row>
    <row r="105" spans="1:8" ht="15">
      <c r="A105" s="72" t="s">
        <v>40</v>
      </c>
      <c r="B105" s="69" t="s">
        <v>41</v>
      </c>
      <c r="C105" s="74">
        <v>394</v>
      </c>
      <c r="D105" s="74">
        <v>977</v>
      </c>
      <c r="E105" s="67">
        <f t="shared" si="1"/>
        <v>0.40327533265097237</v>
      </c>
      <c r="G105" s="1"/>
      <c r="H105" s="1"/>
    </row>
    <row r="106" spans="1:8" ht="15">
      <c r="A106" s="72" t="s">
        <v>42</v>
      </c>
      <c r="B106" s="69" t="s">
        <v>43</v>
      </c>
      <c r="C106" s="74">
        <v>141</v>
      </c>
      <c r="D106" s="74">
        <v>763</v>
      </c>
      <c r="E106" s="67">
        <f t="shared" si="1"/>
        <v>0.18479685452162517</v>
      </c>
      <c r="G106" s="1"/>
      <c r="H106" s="1"/>
    </row>
    <row r="107" spans="1:8" ht="15">
      <c r="A107" s="72" t="s">
        <v>44</v>
      </c>
      <c r="B107" s="69" t="s">
        <v>45</v>
      </c>
      <c r="C107" s="74">
        <v>246</v>
      </c>
      <c r="D107" s="74">
        <v>1257</v>
      </c>
      <c r="E107" s="67">
        <f t="shared" si="1"/>
        <v>0.19570405727923629</v>
      </c>
      <c r="G107" s="1"/>
      <c r="H107" s="1"/>
    </row>
    <row r="108" spans="1:8" ht="15">
      <c r="A108" s="72" t="s">
        <v>46</v>
      </c>
      <c r="B108" s="69" t="s">
        <v>47</v>
      </c>
      <c r="C108" s="74">
        <v>71</v>
      </c>
      <c r="D108" s="74">
        <v>1034</v>
      </c>
      <c r="E108" s="67">
        <f t="shared" si="1"/>
        <v>6.866537717601548E-2</v>
      </c>
      <c r="G108" s="1"/>
      <c r="H108" s="1"/>
    </row>
    <row r="109" spans="1:8" ht="15">
      <c r="A109" s="68" t="s">
        <v>578</v>
      </c>
      <c r="B109" s="69" t="s">
        <v>577</v>
      </c>
      <c r="C109" s="74">
        <v>149</v>
      </c>
      <c r="D109" s="74">
        <v>272</v>
      </c>
      <c r="E109" s="67">
        <f t="shared" si="1"/>
        <v>0.54779411764705888</v>
      </c>
      <c r="G109" s="1"/>
      <c r="H109" s="1"/>
    </row>
    <row r="110" spans="1:8" ht="15">
      <c r="A110" s="68" t="s">
        <v>576</v>
      </c>
      <c r="B110" s="69" t="s">
        <v>575</v>
      </c>
      <c r="C110" s="74">
        <v>28</v>
      </c>
      <c r="D110" s="74">
        <v>372</v>
      </c>
      <c r="E110" s="67">
        <f t="shared" si="1"/>
        <v>7.5268817204301078E-2</v>
      </c>
      <c r="G110" s="1"/>
      <c r="H110" s="1"/>
    </row>
    <row r="111" spans="1:8" ht="15">
      <c r="A111" s="72" t="s">
        <v>108</v>
      </c>
      <c r="B111" s="69" t="s">
        <v>109</v>
      </c>
      <c r="C111" s="74">
        <v>181</v>
      </c>
      <c r="D111" s="74">
        <v>184</v>
      </c>
      <c r="E111" s="67">
        <f t="shared" si="1"/>
        <v>0.98369565217391308</v>
      </c>
      <c r="G111" s="1"/>
      <c r="H111" s="1"/>
    </row>
    <row r="112" spans="1:8" ht="15">
      <c r="A112" s="72" t="s">
        <v>110</v>
      </c>
      <c r="B112" s="69" t="s">
        <v>111</v>
      </c>
      <c r="C112" s="74">
        <v>3653</v>
      </c>
      <c r="D112" s="74">
        <v>1080</v>
      </c>
      <c r="E112" s="67">
        <f t="shared" si="1"/>
        <v>3.3824074074074075</v>
      </c>
      <c r="G112" s="1"/>
      <c r="H112" s="1"/>
    </row>
    <row r="113" spans="1:8" ht="15">
      <c r="A113" s="72" t="s">
        <v>112</v>
      </c>
      <c r="B113" s="69" t="s">
        <v>113</v>
      </c>
      <c r="C113" s="74">
        <v>148</v>
      </c>
      <c r="D113" s="74">
        <v>201</v>
      </c>
      <c r="E113" s="67">
        <f t="shared" si="1"/>
        <v>0.73631840796019898</v>
      </c>
      <c r="G113" s="1"/>
      <c r="H113" s="1"/>
    </row>
    <row r="114" spans="1:8" ht="15">
      <c r="A114" s="72" t="s">
        <v>114</v>
      </c>
      <c r="B114" s="67" t="s">
        <v>115</v>
      </c>
      <c r="C114" s="75">
        <v>644</v>
      </c>
      <c r="D114" s="75">
        <v>1817</v>
      </c>
      <c r="E114" s="67">
        <f t="shared" si="1"/>
        <v>0.35443037974683544</v>
      </c>
      <c r="G114" s="1"/>
      <c r="H114" s="1"/>
    </row>
    <row r="115" spans="1:8" ht="15">
      <c r="A115" s="72" t="s">
        <v>116</v>
      </c>
      <c r="B115" s="67" t="s">
        <v>117</v>
      </c>
      <c r="C115" s="75">
        <v>768</v>
      </c>
      <c r="D115" s="75">
        <v>212</v>
      </c>
      <c r="E115" s="67">
        <f t="shared" si="1"/>
        <v>3.6226415094339623</v>
      </c>
      <c r="G115" s="1"/>
      <c r="H115" s="1"/>
    </row>
    <row r="116" spans="1:8" ht="15">
      <c r="A116" s="68" t="s">
        <v>574</v>
      </c>
      <c r="B116" s="67" t="s">
        <v>573</v>
      </c>
      <c r="C116" s="75">
        <v>645</v>
      </c>
      <c r="D116" s="75">
        <v>603</v>
      </c>
      <c r="E116" s="67">
        <f t="shared" si="1"/>
        <v>1.0696517412935322</v>
      </c>
      <c r="G116" s="1"/>
      <c r="H116" s="1"/>
    </row>
    <row r="117" spans="1:8" ht="15">
      <c r="A117" s="68" t="s">
        <v>572</v>
      </c>
      <c r="B117" s="67" t="s">
        <v>571</v>
      </c>
      <c r="C117" s="75">
        <v>145</v>
      </c>
      <c r="D117" s="75">
        <v>1005</v>
      </c>
      <c r="E117" s="67">
        <f t="shared" si="1"/>
        <v>0.14427860696517414</v>
      </c>
      <c r="G117" s="1"/>
      <c r="H117" s="1"/>
    </row>
    <row r="118" spans="1:8" ht="15">
      <c r="A118" s="72" t="s">
        <v>120</v>
      </c>
      <c r="B118" s="67" t="s">
        <v>121</v>
      </c>
      <c r="C118" s="75">
        <v>285</v>
      </c>
      <c r="D118" s="75">
        <v>1880</v>
      </c>
      <c r="E118" s="67">
        <f t="shared" si="1"/>
        <v>0.15159574468085107</v>
      </c>
      <c r="G118" s="1"/>
      <c r="H118" s="1"/>
    </row>
    <row r="119" spans="1:8" ht="15">
      <c r="A119" s="68" t="s">
        <v>570</v>
      </c>
      <c r="B119" s="67" t="s">
        <v>569</v>
      </c>
      <c r="C119" s="75">
        <v>324</v>
      </c>
      <c r="D119" s="75">
        <v>259</v>
      </c>
      <c r="E119" s="67">
        <f t="shared" si="1"/>
        <v>1.2509652509652509</v>
      </c>
      <c r="G119" s="1"/>
      <c r="H119" s="1"/>
    </row>
    <row r="120" spans="1:8" ht="15">
      <c r="A120" s="68" t="s">
        <v>568</v>
      </c>
      <c r="B120" s="67" t="s">
        <v>567</v>
      </c>
      <c r="C120" s="75">
        <v>0</v>
      </c>
      <c r="D120" s="75">
        <v>307</v>
      </c>
      <c r="E120" s="67">
        <f t="shared" si="1"/>
        <v>0</v>
      </c>
      <c r="G120" s="1"/>
      <c r="H120" s="1"/>
    </row>
    <row r="121" spans="1:8" ht="15">
      <c r="A121" s="72" t="s">
        <v>124</v>
      </c>
      <c r="B121" s="67" t="s">
        <v>125</v>
      </c>
      <c r="C121" s="75">
        <v>19</v>
      </c>
      <c r="D121" s="75">
        <v>106</v>
      </c>
      <c r="E121" s="67">
        <f t="shared" si="1"/>
        <v>0.17924528301886791</v>
      </c>
      <c r="G121" s="1"/>
      <c r="H121" s="1"/>
    </row>
    <row r="122" spans="1:8" ht="15">
      <c r="A122" s="68" t="s">
        <v>566</v>
      </c>
      <c r="B122" s="67" t="s">
        <v>565</v>
      </c>
      <c r="C122" s="75">
        <v>110</v>
      </c>
      <c r="D122" s="75">
        <v>135</v>
      </c>
      <c r="E122" s="67">
        <f t="shared" si="1"/>
        <v>0.81481481481481477</v>
      </c>
      <c r="G122" s="1"/>
      <c r="H122" s="1"/>
    </row>
    <row r="123" spans="1:8" ht="15">
      <c r="A123" s="68" t="s">
        <v>564</v>
      </c>
      <c r="B123" s="67" t="s">
        <v>563</v>
      </c>
      <c r="C123" s="75">
        <v>38</v>
      </c>
      <c r="D123" s="75">
        <v>394</v>
      </c>
      <c r="E123" s="67">
        <f t="shared" si="1"/>
        <v>9.6446700507614211E-2</v>
      </c>
      <c r="G123" s="1"/>
      <c r="H123" s="1"/>
    </row>
    <row r="124" spans="1:8" ht="15">
      <c r="A124" s="72" t="s">
        <v>128</v>
      </c>
      <c r="B124" s="67" t="s">
        <v>129</v>
      </c>
      <c r="C124" s="75">
        <v>481</v>
      </c>
      <c r="D124" s="75">
        <v>1268</v>
      </c>
      <c r="E124" s="67">
        <f t="shared" si="1"/>
        <v>0.37933753943217663</v>
      </c>
      <c r="G124" s="1"/>
      <c r="H124" s="1"/>
    </row>
    <row r="125" spans="1:8" ht="15">
      <c r="A125" s="68" t="s">
        <v>562</v>
      </c>
      <c r="B125" s="67" t="s">
        <v>561</v>
      </c>
      <c r="C125" s="75">
        <v>105</v>
      </c>
      <c r="D125" s="75">
        <v>127</v>
      </c>
      <c r="E125" s="67">
        <f t="shared" si="1"/>
        <v>0.82677165354330706</v>
      </c>
      <c r="G125" s="1"/>
      <c r="H125" s="1"/>
    </row>
    <row r="126" spans="1:8" ht="15">
      <c r="A126" s="68" t="s">
        <v>560</v>
      </c>
      <c r="B126" s="67" t="s">
        <v>559</v>
      </c>
      <c r="C126" s="75">
        <v>360</v>
      </c>
      <c r="D126" s="75">
        <v>589</v>
      </c>
      <c r="E126" s="67">
        <f t="shared" si="1"/>
        <v>0.61120543293718166</v>
      </c>
      <c r="G126" s="1"/>
      <c r="H126" s="1"/>
    </row>
    <row r="127" spans="1:8" ht="15">
      <c r="A127" s="68" t="s">
        <v>558</v>
      </c>
      <c r="B127" s="67" t="s">
        <v>557</v>
      </c>
      <c r="C127" s="75">
        <v>91</v>
      </c>
      <c r="D127" s="75">
        <v>376</v>
      </c>
      <c r="E127" s="67">
        <f t="shared" si="1"/>
        <v>0.24202127659574468</v>
      </c>
      <c r="G127" s="1"/>
      <c r="H127" s="1"/>
    </row>
    <row r="128" spans="1:8" ht="15">
      <c r="A128" s="68" t="s">
        <v>556</v>
      </c>
      <c r="B128" s="67" t="s">
        <v>555</v>
      </c>
      <c r="C128" s="75">
        <v>101</v>
      </c>
      <c r="D128" s="75">
        <v>104</v>
      </c>
      <c r="E128" s="67">
        <f t="shared" si="1"/>
        <v>0.97115384615384615</v>
      </c>
      <c r="G128" s="1"/>
      <c r="H128" s="1"/>
    </row>
    <row r="129" spans="1:8" ht="15">
      <c r="A129" s="68" t="s">
        <v>554</v>
      </c>
      <c r="B129" s="67" t="s">
        <v>553</v>
      </c>
      <c r="C129" s="75">
        <v>44</v>
      </c>
      <c r="D129" s="75">
        <v>354</v>
      </c>
      <c r="E129" s="67">
        <f t="shared" si="1"/>
        <v>0.12429378531073447</v>
      </c>
      <c r="G129" s="1"/>
      <c r="H129" s="1"/>
    </row>
    <row r="130" spans="1:8" ht="15">
      <c r="A130" s="68" t="s">
        <v>552</v>
      </c>
      <c r="B130" s="67" t="s">
        <v>551</v>
      </c>
      <c r="C130" s="75">
        <v>14</v>
      </c>
      <c r="D130" s="75">
        <v>170</v>
      </c>
      <c r="E130" s="67">
        <f t="shared" ref="E130:E193" si="2">C130/D130</f>
        <v>8.2352941176470587E-2</v>
      </c>
      <c r="G130" s="1"/>
      <c r="H130" s="1"/>
    </row>
    <row r="131" spans="1:8" ht="15">
      <c r="A131" s="72" t="s">
        <v>246</v>
      </c>
      <c r="B131" s="67" t="s">
        <v>247</v>
      </c>
      <c r="C131" s="75">
        <v>5450</v>
      </c>
      <c r="D131" s="75">
        <v>4091</v>
      </c>
      <c r="E131" s="67">
        <f t="shared" si="2"/>
        <v>1.3321926179418235</v>
      </c>
      <c r="G131" s="1"/>
      <c r="H131" s="1"/>
    </row>
    <row r="132" spans="1:8" ht="15">
      <c r="A132" s="72" t="s">
        <v>248</v>
      </c>
      <c r="B132" s="67" t="s">
        <v>249</v>
      </c>
      <c r="C132" s="75">
        <v>850</v>
      </c>
      <c r="D132" s="75">
        <v>2320</v>
      </c>
      <c r="E132" s="67">
        <f t="shared" si="2"/>
        <v>0.36637931034482757</v>
      </c>
      <c r="G132" s="1"/>
      <c r="H132" s="1"/>
    </row>
    <row r="133" spans="1:8" ht="15">
      <c r="A133" s="72" t="s">
        <v>250</v>
      </c>
      <c r="B133" s="67" t="s">
        <v>251</v>
      </c>
      <c r="C133" s="75">
        <v>339</v>
      </c>
      <c r="D133" s="75">
        <v>503</v>
      </c>
      <c r="E133" s="67">
        <f t="shared" si="2"/>
        <v>0.67395626242544726</v>
      </c>
      <c r="G133" s="1"/>
      <c r="H133" s="1"/>
    </row>
    <row r="134" spans="1:8" ht="15">
      <c r="A134" s="68" t="s">
        <v>550</v>
      </c>
      <c r="B134" s="67" t="s">
        <v>549</v>
      </c>
      <c r="C134" s="75">
        <v>727</v>
      </c>
      <c r="D134" s="75">
        <v>705</v>
      </c>
      <c r="E134" s="67">
        <f t="shared" si="2"/>
        <v>1.0312056737588653</v>
      </c>
      <c r="G134" s="1"/>
      <c r="H134" s="1"/>
    </row>
    <row r="135" spans="1:8" ht="15">
      <c r="A135" s="68" t="s">
        <v>548</v>
      </c>
      <c r="B135" s="67" t="s">
        <v>547</v>
      </c>
      <c r="C135" s="75">
        <v>58</v>
      </c>
      <c r="D135" s="75">
        <v>972</v>
      </c>
      <c r="E135" s="67">
        <f t="shared" si="2"/>
        <v>5.9670781893004114E-2</v>
      </c>
      <c r="G135" s="1"/>
      <c r="H135" s="1"/>
    </row>
    <row r="136" spans="1:8" ht="15">
      <c r="A136" s="72" t="s">
        <v>254</v>
      </c>
      <c r="B136" s="67" t="s">
        <v>255</v>
      </c>
      <c r="C136" s="75">
        <v>156</v>
      </c>
      <c r="D136" s="75">
        <v>1107</v>
      </c>
      <c r="E136" s="67">
        <f t="shared" si="2"/>
        <v>0.14092140921409213</v>
      </c>
      <c r="G136" s="1"/>
      <c r="H136" s="1"/>
    </row>
    <row r="137" spans="1:8" ht="15">
      <c r="A137" s="68" t="s">
        <v>546</v>
      </c>
      <c r="B137" s="67" t="s">
        <v>545</v>
      </c>
      <c r="C137" s="75">
        <v>1068</v>
      </c>
      <c r="D137" s="75">
        <v>58</v>
      </c>
      <c r="E137" s="67">
        <f t="shared" si="2"/>
        <v>18.413793103448278</v>
      </c>
      <c r="G137" s="1"/>
      <c r="H137" s="1"/>
    </row>
    <row r="138" spans="1:8" ht="15">
      <c r="A138" s="68" t="s">
        <v>544</v>
      </c>
      <c r="B138" s="67" t="s">
        <v>543</v>
      </c>
      <c r="C138" s="75">
        <v>709</v>
      </c>
      <c r="D138" s="75">
        <v>1340</v>
      </c>
      <c r="E138" s="67">
        <f t="shared" si="2"/>
        <v>0.52910447761194035</v>
      </c>
      <c r="G138" s="1"/>
      <c r="H138" s="1"/>
    </row>
    <row r="139" spans="1:8" ht="15">
      <c r="A139" s="72" t="s">
        <v>258</v>
      </c>
      <c r="B139" s="67" t="s">
        <v>259</v>
      </c>
      <c r="C139" s="75">
        <v>945</v>
      </c>
      <c r="D139" s="75">
        <v>3677</v>
      </c>
      <c r="E139" s="67">
        <f t="shared" si="2"/>
        <v>0.25700299156921402</v>
      </c>
      <c r="G139" s="1"/>
      <c r="H139" s="1"/>
    </row>
    <row r="140" spans="1:8" ht="15">
      <c r="A140" s="68" t="s">
        <v>542</v>
      </c>
      <c r="B140" s="67" t="s">
        <v>541</v>
      </c>
      <c r="C140" s="75">
        <v>1530</v>
      </c>
      <c r="D140" s="75">
        <v>831</v>
      </c>
      <c r="E140" s="67">
        <f t="shared" si="2"/>
        <v>1.8411552346570397</v>
      </c>
      <c r="G140" s="1"/>
      <c r="H140" s="1"/>
    </row>
    <row r="141" spans="1:8" ht="15">
      <c r="A141" s="68" t="s">
        <v>540</v>
      </c>
      <c r="B141" s="67" t="s">
        <v>539</v>
      </c>
      <c r="C141" s="75">
        <v>44</v>
      </c>
      <c r="D141" s="75">
        <v>1114</v>
      </c>
      <c r="E141" s="67">
        <f t="shared" si="2"/>
        <v>3.949730700179533E-2</v>
      </c>
      <c r="G141" s="1"/>
      <c r="H141" s="1"/>
    </row>
    <row r="142" spans="1:8" ht="15">
      <c r="A142" s="72" t="s">
        <v>274</v>
      </c>
      <c r="B142" s="67" t="s">
        <v>275</v>
      </c>
      <c r="C142" s="75">
        <v>161</v>
      </c>
      <c r="D142" s="75">
        <v>2032</v>
      </c>
      <c r="E142" s="67">
        <f t="shared" si="2"/>
        <v>7.9232283464566927E-2</v>
      </c>
      <c r="G142" s="1"/>
      <c r="H142" s="1"/>
    </row>
    <row r="143" spans="1:8" ht="15">
      <c r="A143" s="72" t="s">
        <v>276</v>
      </c>
      <c r="B143" s="67" t="s">
        <v>277</v>
      </c>
      <c r="C143" s="75">
        <v>95</v>
      </c>
      <c r="D143" s="75">
        <v>420</v>
      </c>
      <c r="E143" s="67">
        <f t="shared" si="2"/>
        <v>0.22619047619047619</v>
      </c>
      <c r="G143" s="1"/>
      <c r="H143" s="1"/>
    </row>
    <row r="144" spans="1:8" ht="15">
      <c r="A144" s="72" t="s">
        <v>278</v>
      </c>
      <c r="B144" s="67" t="s">
        <v>279</v>
      </c>
      <c r="C144" s="75">
        <v>624</v>
      </c>
      <c r="D144" s="75">
        <v>681</v>
      </c>
      <c r="E144" s="67">
        <f t="shared" si="2"/>
        <v>0.91629955947136565</v>
      </c>
      <c r="G144" s="1"/>
      <c r="H144" s="1"/>
    </row>
    <row r="145" spans="1:8" ht="15">
      <c r="A145" s="72" t="s">
        <v>280</v>
      </c>
      <c r="B145" s="67" t="s">
        <v>281</v>
      </c>
      <c r="C145" s="75">
        <v>177</v>
      </c>
      <c r="D145" s="75">
        <v>590</v>
      </c>
      <c r="E145" s="67">
        <f t="shared" si="2"/>
        <v>0.3</v>
      </c>
      <c r="G145" s="1"/>
      <c r="H145" s="1"/>
    </row>
    <row r="146" spans="1:8" ht="15">
      <c r="A146" s="68" t="s">
        <v>538</v>
      </c>
      <c r="B146" s="67" t="s">
        <v>537</v>
      </c>
      <c r="C146" s="75">
        <v>97</v>
      </c>
      <c r="D146" s="75">
        <v>583</v>
      </c>
      <c r="E146" s="67">
        <f t="shared" si="2"/>
        <v>0.16638078902229847</v>
      </c>
      <c r="G146" s="1"/>
      <c r="H146" s="1"/>
    </row>
    <row r="147" spans="1:8" ht="15">
      <c r="A147" s="68" t="s">
        <v>536</v>
      </c>
      <c r="B147" s="67" t="s">
        <v>535</v>
      </c>
      <c r="C147" s="75">
        <v>0</v>
      </c>
      <c r="D147" s="75">
        <v>176</v>
      </c>
      <c r="E147" s="67">
        <f t="shared" si="2"/>
        <v>0</v>
      </c>
      <c r="G147" s="1"/>
      <c r="H147" s="1"/>
    </row>
    <row r="148" spans="1:8" ht="15">
      <c r="A148" s="68" t="s">
        <v>534</v>
      </c>
      <c r="B148" s="67" t="s">
        <v>533</v>
      </c>
      <c r="C148" s="75">
        <v>148</v>
      </c>
      <c r="D148" s="75">
        <v>298</v>
      </c>
      <c r="E148" s="67">
        <f t="shared" si="2"/>
        <v>0.49664429530201343</v>
      </c>
      <c r="G148" s="1"/>
      <c r="H148" s="1"/>
    </row>
    <row r="149" spans="1:8" ht="15">
      <c r="A149" s="68" t="s">
        <v>532</v>
      </c>
      <c r="B149" s="67" t="s">
        <v>531</v>
      </c>
      <c r="C149" s="75">
        <v>186</v>
      </c>
      <c r="D149" s="75">
        <v>255</v>
      </c>
      <c r="E149" s="67">
        <f t="shared" si="2"/>
        <v>0.72941176470588232</v>
      </c>
      <c r="G149" s="1"/>
      <c r="H149" s="1"/>
    </row>
    <row r="150" spans="1:8" ht="15">
      <c r="A150" s="72" t="s">
        <v>286</v>
      </c>
      <c r="B150" s="67" t="s">
        <v>287</v>
      </c>
      <c r="C150" s="75">
        <v>40</v>
      </c>
      <c r="D150" s="75">
        <v>429</v>
      </c>
      <c r="E150" s="67">
        <f t="shared" si="2"/>
        <v>9.3240093240093247E-2</v>
      </c>
      <c r="G150" s="1"/>
      <c r="H150" s="1"/>
    </row>
    <row r="151" spans="1:8" ht="15">
      <c r="A151" s="72" t="s">
        <v>288</v>
      </c>
      <c r="B151" s="67" t="s">
        <v>289</v>
      </c>
      <c r="C151" s="75">
        <v>46</v>
      </c>
      <c r="D151" s="75">
        <v>418</v>
      </c>
      <c r="E151" s="67">
        <f t="shared" si="2"/>
        <v>0.11004784688995216</v>
      </c>
      <c r="G151" s="1"/>
      <c r="H151" s="1"/>
    </row>
    <row r="152" spans="1:8" ht="15">
      <c r="A152" s="68" t="s">
        <v>530</v>
      </c>
      <c r="B152" s="67" t="s">
        <v>529</v>
      </c>
      <c r="C152" s="75">
        <v>108</v>
      </c>
      <c r="D152" s="75">
        <v>254</v>
      </c>
      <c r="E152" s="67">
        <f t="shared" si="2"/>
        <v>0.42519685039370081</v>
      </c>
      <c r="G152" s="1"/>
      <c r="H152" s="1"/>
    </row>
    <row r="153" spans="1:8" ht="15">
      <c r="A153" s="68" t="s">
        <v>528</v>
      </c>
      <c r="B153" s="67" t="s">
        <v>527</v>
      </c>
      <c r="C153" s="75">
        <v>136</v>
      </c>
      <c r="D153" s="75">
        <v>233</v>
      </c>
      <c r="E153" s="67">
        <f t="shared" si="2"/>
        <v>0.58369098712446355</v>
      </c>
      <c r="G153" s="1"/>
      <c r="H153" s="1"/>
    </row>
    <row r="154" spans="1:8" ht="15">
      <c r="A154" s="72" t="s">
        <v>318</v>
      </c>
      <c r="B154" s="67" t="s">
        <v>319</v>
      </c>
      <c r="C154" s="75">
        <v>28</v>
      </c>
      <c r="D154" s="75">
        <v>360</v>
      </c>
      <c r="E154" s="67">
        <f t="shared" si="2"/>
        <v>7.7777777777777779E-2</v>
      </c>
      <c r="G154" s="1"/>
      <c r="H154" s="1"/>
    </row>
    <row r="155" spans="1:8" ht="15">
      <c r="A155" s="72" t="s">
        <v>320</v>
      </c>
      <c r="B155" s="67" t="s">
        <v>321</v>
      </c>
      <c r="C155" s="75">
        <v>214</v>
      </c>
      <c r="D155" s="75">
        <v>918</v>
      </c>
      <c r="E155" s="67">
        <f t="shared" si="2"/>
        <v>0.23311546840958605</v>
      </c>
      <c r="G155" s="1"/>
      <c r="H155" s="1"/>
    </row>
    <row r="156" spans="1:8" ht="15">
      <c r="A156" s="72" t="s">
        <v>322</v>
      </c>
      <c r="B156" s="67" t="s">
        <v>323</v>
      </c>
      <c r="C156" s="75">
        <v>74</v>
      </c>
      <c r="D156" s="75">
        <v>466</v>
      </c>
      <c r="E156" s="67">
        <f t="shared" si="2"/>
        <v>0.15879828326180256</v>
      </c>
      <c r="G156" s="1"/>
      <c r="H156" s="1"/>
    </row>
    <row r="157" spans="1:8" ht="15">
      <c r="A157" s="68" t="s">
        <v>526</v>
      </c>
      <c r="B157" s="67" t="s">
        <v>525</v>
      </c>
      <c r="C157" s="75">
        <v>1787</v>
      </c>
      <c r="D157" s="75">
        <v>934</v>
      </c>
      <c r="E157" s="67">
        <f t="shared" si="2"/>
        <v>1.9132762312633833</v>
      </c>
      <c r="G157" s="1"/>
      <c r="H157" s="1"/>
    </row>
    <row r="158" spans="1:8" ht="15">
      <c r="A158" s="68" t="s">
        <v>524</v>
      </c>
      <c r="B158" s="67" t="s">
        <v>523</v>
      </c>
      <c r="C158" s="75">
        <v>43</v>
      </c>
      <c r="D158" s="75">
        <v>511</v>
      </c>
      <c r="E158" s="67">
        <f t="shared" si="2"/>
        <v>8.4148727984344418E-2</v>
      </c>
      <c r="G158" s="1"/>
      <c r="H158" s="1"/>
    </row>
    <row r="159" spans="1:8" ht="15">
      <c r="A159" s="68" t="s">
        <v>522</v>
      </c>
      <c r="B159" s="67" t="s">
        <v>521</v>
      </c>
      <c r="C159" s="75">
        <v>592</v>
      </c>
      <c r="D159" s="75">
        <v>704</v>
      </c>
      <c r="E159" s="67">
        <f t="shared" si="2"/>
        <v>0.84090909090909094</v>
      </c>
      <c r="G159" s="1"/>
      <c r="H159" s="1"/>
    </row>
    <row r="160" spans="1:8" ht="15">
      <c r="A160" s="68" t="s">
        <v>520</v>
      </c>
      <c r="B160" s="67" t="s">
        <v>519</v>
      </c>
      <c r="C160" s="75">
        <v>67</v>
      </c>
      <c r="D160" s="75">
        <v>1088</v>
      </c>
      <c r="E160" s="67">
        <f t="shared" si="2"/>
        <v>6.158088235294118E-2</v>
      </c>
      <c r="G160" s="1"/>
      <c r="H160" s="1"/>
    </row>
    <row r="161" spans="1:10" ht="15">
      <c r="A161" s="68" t="s">
        <v>518</v>
      </c>
      <c r="B161" s="67" t="s">
        <v>517</v>
      </c>
      <c r="C161" s="75">
        <v>142</v>
      </c>
      <c r="D161" s="75">
        <v>159</v>
      </c>
      <c r="E161" s="67">
        <f t="shared" si="2"/>
        <v>0.89308176100628933</v>
      </c>
      <c r="G161" s="1"/>
      <c r="H161" s="1"/>
    </row>
    <row r="162" spans="1:10" ht="15">
      <c r="A162" s="68" t="s">
        <v>516</v>
      </c>
      <c r="B162" s="67" t="s">
        <v>515</v>
      </c>
      <c r="C162" s="75">
        <v>36</v>
      </c>
      <c r="D162" s="75">
        <v>172</v>
      </c>
      <c r="E162" s="67">
        <f t="shared" si="2"/>
        <v>0.20930232558139536</v>
      </c>
      <c r="G162" s="1"/>
      <c r="H162" s="1"/>
    </row>
    <row r="163" spans="1:10" ht="15">
      <c r="A163" s="72" t="s">
        <v>290</v>
      </c>
      <c r="B163" s="67" t="s">
        <v>514</v>
      </c>
      <c r="C163" s="75">
        <v>7945</v>
      </c>
      <c r="D163" s="75">
        <v>4201</v>
      </c>
      <c r="E163" s="67">
        <f t="shared" si="2"/>
        <v>1.8912163770530825</v>
      </c>
      <c r="G163" s="1"/>
      <c r="H163" s="1"/>
    </row>
    <row r="164" spans="1:10" ht="15">
      <c r="A164" s="72" t="s">
        <v>184</v>
      </c>
      <c r="B164" s="67" t="s">
        <v>185</v>
      </c>
      <c r="C164" s="75">
        <v>76</v>
      </c>
      <c r="D164" s="75">
        <v>479</v>
      </c>
      <c r="E164" s="67">
        <f t="shared" si="2"/>
        <v>0.15866388308977036</v>
      </c>
      <c r="G164" s="1"/>
      <c r="H164" s="1"/>
    </row>
    <row r="165" spans="1:10" ht="15">
      <c r="A165" s="72" t="s">
        <v>186</v>
      </c>
      <c r="B165" s="67" t="s">
        <v>187</v>
      </c>
      <c r="C165" s="75">
        <v>440</v>
      </c>
      <c r="D165" s="75">
        <v>899</v>
      </c>
      <c r="E165" s="67">
        <f t="shared" si="2"/>
        <v>0.48943270300333702</v>
      </c>
      <c r="G165" s="1"/>
      <c r="H165" s="1"/>
    </row>
    <row r="166" spans="1:10" ht="15">
      <c r="A166" s="68" t="s">
        <v>513</v>
      </c>
      <c r="B166" s="67" t="s">
        <v>512</v>
      </c>
      <c r="C166" s="75">
        <v>1447</v>
      </c>
      <c r="D166" s="75">
        <v>679</v>
      </c>
      <c r="E166" s="67">
        <f t="shared" si="2"/>
        <v>2.1310751104565537</v>
      </c>
      <c r="G166" s="1"/>
      <c r="H166" s="1"/>
    </row>
    <row r="167" spans="1:10" ht="15">
      <c r="A167" s="68" t="s">
        <v>511</v>
      </c>
      <c r="B167" s="67" t="s">
        <v>510</v>
      </c>
      <c r="C167" s="75">
        <v>538</v>
      </c>
      <c r="D167" s="75">
        <v>1481</v>
      </c>
      <c r="E167" s="67">
        <f t="shared" si="2"/>
        <v>0.36326806212018908</v>
      </c>
      <c r="G167" s="1"/>
      <c r="H167" s="1"/>
    </row>
    <row r="168" spans="1:10" ht="15">
      <c r="A168" s="72" t="s">
        <v>190</v>
      </c>
      <c r="B168" s="67" t="s">
        <v>191</v>
      </c>
      <c r="C168" s="75">
        <v>1919</v>
      </c>
      <c r="D168" s="75">
        <v>3138</v>
      </c>
      <c r="E168" s="67">
        <f t="shared" si="2"/>
        <v>0.61153601019757808</v>
      </c>
      <c r="G168" s="1"/>
      <c r="H168" s="1"/>
    </row>
    <row r="169" spans="1:10" ht="15">
      <c r="A169" s="68" t="s">
        <v>509</v>
      </c>
      <c r="B169" s="67" t="s">
        <v>508</v>
      </c>
      <c r="C169" s="75">
        <v>309</v>
      </c>
      <c r="D169" s="75">
        <v>454</v>
      </c>
      <c r="E169" s="67">
        <f t="shared" si="2"/>
        <v>0.68061674008810569</v>
      </c>
      <c r="G169" s="1"/>
      <c r="H169" s="1"/>
      <c r="I169" s="54"/>
      <c r="J169" s="54"/>
    </row>
    <row r="170" spans="1:10" ht="15">
      <c r="A170" s="68" t="s">
        <v>507</v>
      </c>
      <c r="B170" s="67" t="s">
        <v>506</v>
      </c>
      <c r="C170" s="75">
        <v>12</v>
      </c>
      <c r="D170" s="75">
        <v>629</v>
      </c>
      <c r="E170" s="67">
        <f t="shared" si="2"/>
        <v>1.9077901430842606E-2</v>
      </c>
      <c r="G170" s="1"/>
      <c r="H170" s="1"/>
      <c r="I170" s="54"/>
      <c r="J170" s="54"/>
    </row>
    <row r="171" spans="1:10">
      <c r="A171" s="72" t="s">
        <v>194</v>
      </c>
      <c r="B171" s="67" t="s">
        <v>195</v>
      </c>
      <c r="C171" s="75">
        <v>167</v>
      </c>
      <c r="D171" s="75">
        <v>657</v>
      </c>
      <c r="E171" s="67">
        <f t="shared" si="2"/>
        <v>0.25418569254185691</v>
      </c>
      <c r="H171" s="54"/>
      <c r="I171" s="54"/>
      <c r="J171" s="54"/>
    </row>
    <row r="172" spans="1:10">
      <c r="A172" s="72" t="s">
        <v>196</v>
      </c>
      <c r="B172" s="67" t="s">
        <v>197</v>
      </c>
      <c r="C172" s="75">
        <v>40</v>
      </c>
      <c r="D172" s="75">
        <v>421</v>
      </c>
      <c r="E172" s="67">
        <f t="shared" si="2"/>
        <v>9.5011876484560567E-2</v>
      </c>
      <c r="H172" s="54"/>
      <c r="I172" s="54"/>
      <c r="J172" s="54"/>
    </row>
    <row r="173" spans="1:10">
      <c r="A173" s="68" t="s">
        <v>505</v>
      </c>
      <c r="B173" s="67" t="s">
        <v>504</v>
      </c>
      <c r="C173" s="75">
        <v>570</v>
      </c>
      <c r="D173" s="75">
        <v>161</v>
      </c>
      <c r="E173" s="67">
        <f t="shared" si="2"/>
        <v>3.5403726708074532</v>
      </c>
      <c r="H173" s="54"/>
      <c r="I173" s="54"/>
      <c r="J173" s="54"/>
    </row>
    <row r="174" spans="1:10">
      <c r="A174" s="68" t="s">
        <v>503</v>
      </c>
      <c r="B174" s="67" t="s">
        <v>502</v>
      </c>
      <c r="C174" s="75">
        <v>1340</v>
      </c>
      <c r="D174" s="75">
        <v>294</v>
      </c>
      <c r="E174" s="67">
        <f t="shared" si="2"/>
        <v>4.5578231292517009</v>
      </c>
      <c r="H174" s="54"/>
      <c r="I174" s="54"/>
      <c r="J174" s="54"/>
    </row>
    <row r="175" spans="1:10">
      <c r="A175" s="72" t="s">
        <v>200</v>
      </c>
      <c r="B175" s="67" t="s">
        <v>201</v>
      </c>
      <c r="C175" s="75">
        <v>747</v>
      </c>
      <c r="D175" s="75">
        <v>1399</v>
      </c>
      <c r="E175" s="67">
        <f t="shared" si="2"/>
        <v>0.53395282344531814</v>
      </c>
      <c r="H175" s="54"/>
      <c r="I175" s="54"/>
      <c r="J175" s="54"/>
    </row>
    <row r="176" spans="1:10">
      <c r="A176" s="68" t="s">
        <v>501</v>
      </c>
      <c r="B176" s="67" t="s">
        <v>500</v>
      </c>
      <c r="C176" s="75">
        <v>780</v>
      </c>
      <c r="D176" s="75">
        <v>763</v>
      </c>
      <c r="E176" s="67">
        <f t="shared" si="2"/>
        <v>1.0222804718217562</v>
      </c>
    </row>
    <row r="177" spans="1:5">
      <c r="A177" s="68" t="s">
        <v>499</v>
      </c>
      <c r="B177" s="67" t="s">
        <v>498</v>
      </c>
      <c r="C177" s="75">
        <v>107</v>
      </c>
      <c r="D177" s="75">
        <v>839</v>
      </c>
      <c r="E177" s="67">
        <f t="shared" si="2"/>
        <v>0.12753277711561384</v>
      </c>
    </row>
    <row r="178" spans="1:5">
      <c r="A178" s="68" t="s">
        <v>497</v>
      </c>
      <c r="B178" s="67" t="s">
        <v>496</v>
      </c>
      <c r="C178" s="75">
        <v>13</v>
      </c>
      <c r="D178" s="75">
        <v>884</v>
      </c>
      <c r="E178" s="67">
        <f t="shared" si="2"/>
        <v>1.4705882352941176E-2</v>
      </c>
    </row>
    <row r="179" spans="1:5">
      <c r="A179" s="68" t="s">
        <v>495</v>
      </c>
      <c r="B179" s="67" t="s">
        <v>494</v>
      </c>
      <c r="C179" s="75">
        <v>639</v>
      </c>
      <c r="D179" s="75">
        <v>812</v>
      </c>
      <c r="E179" s="67">
        <f t="shared" si="2"/>
        <v>0.78694581280788178</v>
      </c>
    </row>
    <row r="180" spans="1:5">
      <c r="A180" s="72" t="s">
        <v>206</v>
      </c>
      <c r="B180" s="67" t="s">
        <v>207</v>
      </c>
      <c r="C180" s="75">
        <v>246</v>
      </c>
      <c r="D180" s="75">
        <v>2968</v>
      </c>
      <c r="E180" s="67">
        <f t="shared" si="2"/>
        <v>8.2884097035040433E-2</v>
      </c>
    </row>
    <row r="181" spans="1:5">
      <c r="A181" s="72" t="s">
        <v>208</v>
      </c>
      <c r="B181" s="67" t="s">
        <v>209</v>
      </c>
      <c r="C181" s="75">
        <v>117</v>
      </c>
      <c r="D181" s="75">
        <v>776</v>
      </c>
      <c r="E181" s="67">
        <f t="shared" si="2"/>
        <v>0.15077319587628865</v>
      </c>
    </row>
    <row r="182" spans="1:5">
      <c r="A182" s="68" t="s">
        <v>493</v>
      </c>
      <c r="B182" s="67" t="s">
        <v>492</v>
      </c>
      <c r="C182" s="75">
        <v>141</v>
      </c>
      <c r="D182" s="75">
        <v>1936</v>
      </c>
      <c r="E182" s="67">
        <f t="shared" si="2"/>
        <v>7.2830578512396688E-2</v>
      </c>
    </row>
    <row r="183" spans="1:5">
      <c r="A183" s="68" t="s">
        <v>491</v>
      </c>
      <c r="B183" s="67" t="s">
        <v>490</v>
      </c>
      <c r="C183" s="75">
        <v>126</v>
      </c>
      <c r="D183" s="75">
        <v>967</v>
      </c>
      <c r="E183" s="67">
        <f t="shared" si="2"/>
        <v>0.13029989658738367</v>
      </c>
    </row>
    <row r="184" spans="1:5">
      <c r="A184" s="72" t="s">
        <v>212</v>
      </c>
      <c r="B184" s="67" t="s">
        <v>213</v>
      </c>
      <c r="C184" s="75">
        <v>53</v>
      </c>
      <c r="D184" s="75">
        <v>2389</v>
      </c>
      <c r="E184" s="67">
        <f t="shared" si="2"/>
        <v>2.2185014650481373E-2</v>
      </c>
    </row>
    <row r="185" spans="1:5">
      <c r="A185" s="72" t="s">
        <v>226</v>
      </c>
      <c r="B185" s="67" t="s">
        <v>227</v>
      </c>
      <c r="C185" s="75">
        <v>51</v>
      </c>
      <c r="D185" s="75">
        <v>727</v>
      </c>
      <c r="E185" s="67">
        <f t="shared" si="2"/>
        <v>7.0151306740027508E-2</v>
      </c>
    </row>
    <row r="186" spans="1:5">
      <c r="A186" s="72" t="s">
        <v>228</v>
      </c>
      <c r="B186" s="67" t="s">
        <v>229</v>
      </c>
      <c r="C186" s="75">
        <v>63</v>
      </c>
      <c r="D186" s="75">
        <v>606</v>
      </c>
      <c r="E186" s="67">
        <f t="shared" si="2"/>
        <v>0.10396039603960396</v>
      </c>
    </row>
    <row r="187" spans="1:5">
      <c r="A187" s="72" t="s">
        <v>230</v>
      </c>
      <c r="B187" s="67" t="s">
        <v>231</v>
      </c>
      <c r="C187" s="75">
        <v>21</v>
      </c>
      <c r="D187" s="75">
        <v>595</v>
      </c>
      <c r="E187" s="67">
        <f t="shared" si="2"/>
        <v>3.5294117647058823E-2</v>
      </c>
    </row>
    <row r="188" spans="1:5">
      <c r="A188" s="68" t="s">
        <v>489</v>
      </c>
      <c r="B188" s="67" t="s">
        <v>488</v>
      </c>
      <c r="C188" s="75">
        <v>57</v>
      </c>
      <c r="D188" s="75">
        <v>1158</v>
      </c>
      <c r="E188" s="67">
        <f t="shared" si="2"/>
        <v>4.9222797927461141E-2</v>
      </c>
    </row>
    <row r="189" spans="1:5">
      <c r="A189" s="68" t="s">
        <v>487</v>
      </c>
      <c r="B189" s="67" t="s">
        <v>486</v>
      </c>
      <c r="C189" s="75">
        <v>17</v>
      </c>
      <c r="D189" s="75">
        <v>1425</v>
      </c>
      <c r="E189" s="67">
        <f t="shared" si="2"/>
        <v>1.1929824561403509E-2</v>
      </c>
    </row>
    <row r="190" spans="1:5">
      <c r="A190" s="68" t="s">
        <v>485</v>
      </c>
      <c r="B190" s="67" t="s">
        <v>484</v>
      </c>
      <c r="C190" s="75">
        <v>232</v>
      </c>
      <c r="D190" s="75">
        <v>245</v>
      </c>
      <c r="E190" s="67">
        <f t="shared" si="2"/>
        <v>0.94693877551020411</v>
      </c>
    </row>
    <row r="191" spans="1:5">
      <c r="A191" s="68" t="s">
        <v>483</v>
      </c>
      <c r="B191" s="67" t="s">
        <v>482</v>
      </c>
      <c r="C191" s="75">
        <v>0</v>
      </c>
      <c r="D191" s="75">
        <v>830</v>
      </c>
      <c r="E191" s="67">
        <f t="shared" si="2"/>
        <v>0</v>
      </c>
    </row>
    <row r="192" spans="1:5">
      <c r="A192" s="72" t="s">
        <v>236</v>
      </c>
      <c r="B192" s="67" t="s">
        <v>237</v>
      </c>
      <c r="C192" s="75">
        <v>16</v>
      </c>
      <c r="D192" s="75">
        <v>1011</v>
      </c>
      <c r="E192" s="67">
        <f t="shared" si="2"/>
        <v>1.582591493570722E-2</v>
      </c>
    </row>
    <row r="193" spans="1:5">
      <c r="A193" s="72" t="s">
        <v>238</v>
      </c>
      <c r="B193" s="67" t="s">
        <v>239</v>
      </c>
      <c r="C193" s="75">
        <v>11</v>
      </c>
      <c r="D193" s="75">
        <v>1044</v>
      </c>
      <c r="E193" s="67">
        <f t="shared" si="2"/>
        <v>1.0536398467432951E-2</v>
      </c>
    </row>
    <row r="194" spans="1:5">
      <c r="A194" s="72" t="s">
        <v>240</v>
      </c>
      <c r="B194" s="67" t="s">
        <v>241</v>
      </c>
      <c r="C194" s="75">
        <v>389</v>
      </c>
      <c r="D194" s="75">
        <v>1487</v>
      </c>
      <c r="E194" s="67">
        <f t="shared" ref="E194:E225" si="3">C194/D194</f>
        <v>0.26160053799596505</v>
      </c>
    </row>
    <row r="195" spans="1:5">
      <c r="A195" s="68" t="s">
        <v>481</v>
      </c>
      <c r="B195" s="67" t="s">
        <v>480</v>
      </c>
      <c r="C195" s="75">
        <v>122</v>
      </c>
      <c r="D195" s="75">
        <v>918</v>
      </c>
      <c r="E195" s="67">
        <f t="shared" si="3"/>
        <v>0.13289760348583879</v>
      </c>
    </row>
    <row r="196" spans="1:5">
      <c r="A196" s="68" t="s">
        <v>479</v>
      </c>
      <c r="B196" s="67" t="s">
        <v>478</v>
      </c>
      <c r="C196" s="75">
        <v>48</v>
      </c>
      <c r="D196" s="75">
        <v>1972</v>
      </c>
      <c r="E196" s="67">
        <f t="shared" si="3"/>
        <v>2.434077079107505E-2</v>
      </c>
    </row>
    <row r="197" spans="1:5">
      <c r="A197" s="72" t="s">
        <v>244</v>
      </c>
      <c r="B197" s="67" t="s">
        <v>245</v>
      </c>
      <c r="C197" s="75">
        <v>44</v>
      </c>
      <c r="D197" s="75">
        <v>783</v>
      </c>
      <c r="E197" s="67">
        <f t="shared" si="3"/>
        <v>5.6194125159642401E-2</v>
      </c>
    </row>
    <row r="198" spans="1:5">
      <c r="A198" s="68" t="s">
        <v>477</v>
      </c>
      <c r="B198" s="67" t="s">
        <v>476</v>
      </c>
      <c r="C198" s="75">
        <v>48</v>
      </c>
      <c r="D198" s="75">
        <v>780</v>
      </c>
      <c r="E198" s="67">
        <f t="shared" si="3"/>
        <v>6.1538461538461542E-2</v>
      </c>
    </row>
    <row r="199" spans="1:5">
      <c r="A199" s="68" t="s">
        <v>475</v>
      </c>
      <c r="B199" s="67" t="s">
        <v>474</v>
      </c>
      <c r="C199" s="75">
        <v>57</v>
      </c>
      <c r="D199" s="75">
        <v>1006</v>
      </c>
      <c r="E199" s="67">
        <f t="shared" si="3"/>
        <v>5.6660039761431413E-2</v>
      </c>
    </row>
    <row r="200" spans="1:5">
      <c r="A200" s="68" t="s">
        <v>473</v>
      </c>
      <c r="B200" s="67" t="s">
        <v>472</v>
      </c>
      <c r="C200" s="75">
        <v>23</v>
      </c>
      <c r="D200" s="75">
        <v>140</v>
      </c>
      <c r="E200" s="67">
        <f t="shared" si="3"/>
        <v>0.16428571428571428</v>
      </c>
    </row>
    <row r="201" spans="1:5">
      <c r="A201" s="68" t="s">
        <v>471</v>
      </c>
      <c r="B201" s="67" t="s">
        <v>470</v>
      </c>
      <c r="C201" s="75">
        <v>0</v>
      </c>
      <c r="D201" s="75">
        <v>643</v>
      </c>
      <c r="E201" s="67">
        <f t="shared" si="3"/>
        <v>0</v>
      </c>
    </row>
    <row r="202" spans="1:5">
      <c r="A202" s="68" t="s">
        <v>469</v>
      </c>
      <c r="B202" s="67" t="s">
        <v>468</v>
      </c>
      <c r="C202" s="75">
        <v>69</v>
      </c>
      <c r="D202" s="75">
        <v>808</v>
      </c>
      <c r="E202" s="67">
        <f t="shared" si="3"/>
        <v>8.5396039603960402E-2</v>
      </c>
    </row>
    <row r="203" spans="1:5">
      <c r="A203" s="68" t="s">
        <v>467</v>
      </c>
      <c r="B203" s="67" t="s">
        <v>466</v>
      </c>
      <c r="C203" s="75">
        <v>23</v>
      </c>
      <c r="D203" s="75">
        <v>995</v>
      </c>
      <c r="E203" s="67">
        <f t="shared" si="3"/>
        <v>2.3115577889447236E-2</v>
      </c>
    </row>
    <row r="204" spans="1:5">
      <c r="A204" s="72" t="s">
        <v>268</v>
      </c>
      <c r="B204" s="67" t="s">
        <v>269</v>
      </c>
      <c r="C204" s="75">
        <v>164</v>
      </c>
      <c r="D204" s="75">
        <v>884</v>
      </c>
      <c r="E204" s="67">
        <f t="shared" si="3"/>
        <v>0.18552036199095023</v>
      </c>
    </row>
    <row r="205" spans="1:5">
      <c r="A205" s="72" t="s">
        <v>270</v>
      </c>
      <c r="B205" s="67" t="s">
        <v>271</v>
      </c>
      <c r="C205" s="75">
        <v>20</v>
      </c>
      <c r="D205" s="75">
        <v>427</v>
      </c>
      <c r="E205" s="67">
        <f t="shared" si="3"/>
        <v>4.6838407494145202E-2</v>
      </c>
    </row>
    <row r="206" spans="1:5">
      <c r="A206" s="68" t="s">
        <v>465</v>
      </c>
      <c r="B206" s="67" t="s">
        <v>464</v>
      </c>
      <c r="C206" s="75">
        <v>31</v>
      </c>
      <c r="D206" s="75">
        <v>510</v>
      </c>
      <c r="E206" s="67">
        <f t="shared" si="3"/>
        <v>6.0784313725490195E-2</v>
      </c>
    </row>
    <row r="207" spans="1:5">
      <c r="A207" s="68" t="s">
        <v>463</v>
      </c>
      <c r="B207" s="67" t="s">
        <v>462</v>
      </c>
      <c r="C207" s="75">
        <v>49</v>
      </c>
      <c r="D207" s="75">
        <v>772</v>
      </c>
      <c r="E207" s="67">
        <f t="shared" si="3"/>
        <v>6.3471502590673579E-2</v>
      </c>
    </row>
    <row r="208" spans="1:5">
      <c r="A208" s="68" t="s">
        <v>461</v>
      </c>
      <c r="B208" s="67" t="s">
        <v>460</v>
      </c>
      <c r="C208" s="75">
        <v>103</v>
      </c>
      <c r="D208" s="75">
        <v>1087</v>
      </c>
      <c r="E208" s="67">
        <f t="shared" si="3"/>
        <v>9.4756209751609935E-2</v>
      </c>
    </row>
    <row r="209" spans="1:5">
      <c r="A209" s="68" t="s">
        <v>459</v>
      </c>
      <c r="B209" s="67" t="s">
        <v>458</v>
      </c>
      <c r="C209" s="75">
        <v>125</v>
      </c>
      <c r="D209" s="75">
        <v>523</v>
      </c>
      <c r="E209" s="67">
        <f t="shared" si="3"/>
        <v>0.23900573613766729</v>
      </c>
    </row>
    <row r="210" spans="1:5">
      <c r="A210" s="72" t="s">
        <v>294</v>
      </c>
      <c r="B210" s="67" t="s">
        <v>295</v>
      </c>
      <c r="C210" s="75">
        <v>40</v>
      </c>
      <c r="D210" s="75">
        <v>950</v>
      </c>
      <c r="E210" s="67">
        <f t="shared" si="3"/>
        <v>4.2105263157894736E-2</v>
      </c>
    </row>
    <row r="211" spans="1:5">
      <c r="A211" s="68" t="s">
        <v>457</v>
      </c>
      <c r="B211" s="67" t="s">
        <v>456</v>
      </c>
      <c r="C211" s="75">
        <v>29</v>
      </c>
      <c r="D211" s="75">
        <v>948</v>
      </c>
      <c r="E211" s="67">
        <f t="shared" si="3"/>
        <v>3.059071729957806E-2</v>
      </c>
    </row>
    <row r="212" spans="1:5">
      <c r="A212" s="68" t="s">
        <v>455</v>
      </c>
      <c r="B212" s="67" t="s">
        <v>454</v>
      </c>
      <c r="C212" s="75">
        <v>18</v>
      </c>
      <c r="D212" s="75">
        <v>1138</v>
      </c>
      <c r="E212" s="67">
        <f t="shared" si="3"/>
        <v>1.5817223198594025E-2</v>
      </c>
    </row>
    <row r="213" spans="1:5">
      <c r="A213" s="72" t="s">
        <v>298</v>
      </c>
      <c r="B213" s="67" t="s">
        <v>299</v>
      </c>
      <c r="C213" s="75">
        <v>149</v>
      </c>
      <c r="D213" s="75">
        <v>1100</v>
      </c>
      <c r="E213" s="67">
        <f t="shared" si="3"/>
        <v>0.13545454545454547</v>
      </c>
    </row>
    <row r="214" spans="1:5">
      <c r="A214" s="72" t="s">
        <v>300</v>
      </c>
      <c r="B214" s="67" t="s">
        <v>301</v>
      </c>
      <c r="C214" s="75">
        <v>524</v>
      </c>
      <c r="D214" s="75">
        <v>1614</v>
      </c>
      <c r="E214" s="67">
        <f t="shared" si="3"/>
        <v>0.32465923172242878</v>
      </c>
    </row>
    <row r="215" spans="1:5">
      <c r="A215" s="72" t="s">
        <v>302</v>
      </c>
      <c r="B215" s="67" t="s">
        <v>303</v>
      </c>
      <c r="C215" s="75">
        <v>26</v>
      </c>
      <c r="D215" s="75">
        <v>228</v>
      </c>
      <c r="E215" s="67">
        <f t="shared" si="3"/>
        <v>0.11403508771929824</v>
      </c>
    </row>
    <row r="216" spans="1:5">
      <c r="A216" s="68" t="s">
        <v>453</v>
      </c>
      <c r="B216" s="67" t="s">
        <v>452</v>
      </c>
      <c r="C216" s="75">
        <v>219</v>
      </c>
      <c r="D216" s="75">
        <v>341</v>
      </c>
      <c r="E216" s="67">
        <f t="shared" si="3"/>
        <v>0.64222873900293254</v>
      </c>
    </row>
    <row r="217" spans="1:5">
      <c r="A217" s="68" t="s">
        <v>451</v>
      </c>
      <c r="B217" s="67" t="s">
        <v>450</v>
      </c>
      <c r="C217" s="75">
        <v>409</v>
      </c>
      <c r="D217" s="75">
        <v>1258</v>
      </c>
      <c r="E217" s="67">
        <f t="shared" si="3"/>
        <v>0.32511923688394279</v>
      </c>
    </row>
    <row r="218" spans="1:5">
      <c r="A218" s="72" t="s">
        <v>306</v>
      </c>
      <c r="B218" s="67" t="s">
        <v>307</v>
      </c>
      <c r="C218" s="75">
        <v>2012</v>
      </c>
      <c r="D218" s="75">
        <v>1213</v>
      </c>
      <c r="E218" s="67">
        <f t="shared" si="3"/>
        <v>1.6586974443528442</v>
      </c>
    </row>
    <row r="219" spans="1:5">
      <c r="A219" s="72" t="s">
        <v>308</v>
      </c>
      <c r="B219" s="67" t="s">
        <v>309</v>
      </c>
      <c r="C219" s="75">
        <v>13</v>
      </c>
      <c r="D219" s="75">
        <v>335</v>
      </c>
      <c r="E219" s="67">
        <f t="shared" si="3"/>
        <v>3.880597014925373E-2</v>
      </c>
    </row>
    <row r="220" spans="1:5">
      <c r="A220" s="68" t="s">
        <v>449</v>
      </c>
      <c r="B220" s="67" t="s">
        <v>448</v>
      </c>
      <c r="C220" s="75">
        <v>61</v>
      </c>
      <c r="D220" s="75">
        <v>467</v>
      </c>
      <c r="E220" s="67">
        <f t="shared" si="3"/>
        <v>0.13062098501070663</v>
      </c>
    </row>
    <row r="221" spans="1:5">
      <c r="A221" s="68" t="s">
        <v>447</v>
      </c>
      <c r="B221" s="67" t="s">
        <v>446</v>
      </c>
      <c r="C221" s="75">
        <v>10</v>
      </c>
      <c r="D221" s="75">
        <v>601</v>
      </c>
      <c r="E221" s="67">
        <f t="shared" si="3"/>
        <v>1.6638935108153077E-2</v>
      </c>
    </row>
    <row r="222" spans="1:5">
      <c r="A222" s="68" t="s">
        <v>445</v>
      </c>
      <c r="B222" s="67" t="s">
        <v>444</v>
      </c>
      <c r="C222" s="75">
        <v>161</v>
      </c>
      <c r="D222" s="75">
        <v>493</v>
      </c>
      <c r="E222" s="67">
        <f t="shared" si="3"/>
        <v>0.32657200811359027</v>
      </c>
    </row>
    <row r="223" spans="1:5">
      <c r="A223" s="68" t="s">
        <v>443</v>
      </c>
      <c r="B223" s="67" t="s">
        <v>442</v>
      </c>
      <c r="C223" s="75">
        <v>313</v>
      </c>
      <c r="D223" s="75">
        <v>955</v>
      </c>
      <c r="E223" s="67">
        <f t="shared" si="3"/>
        <v>0.32774869109947646</v>
      </c>
    </row>
    <row r="224" spans="1:5">
      <c r="A224" s="72" t="s">
        <v>314</v>
      </c>
      <c r="B224" s="67" t="s">
        <v>315</v>
      </c>
      <c r="C224" s="75">
        <v>114</v>
      </c>
      <c r="D224" s="75">
        <v>665</v>
      </c>
      <c r="E224" s="67">
        <f t="shared" si="3"/>
        <v>0.17142857142857143</v>
      </c>
    </row>
    <row r="225" spans="1:5">
      <c r="A225" s="72" t="s">
        <v>360</v>
      </c>
      <c r="B225" s="67" t="s">
        <v>361</v>
      </c>
      <c r="C225" s="75">
        <v>59709</v>
      </c>
      <c r="D225" s="75">
        <v>12989</v>
      </c>
      <c r="E225" s="67">
        <f t="shared" si="3"/>
        <v>4.5968896758795905</v>
      </c>
    </row>
    <row r="230" spans="1:5">
      <c r="D230" s="76"/>
    </row>
  </sheetData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wskaźniki 2010</vt:lpstr>
      <vt:lpstr>wskaźniki 2015</vt:lpstr>
      <vt:lpstr>standaryzacja 2010</vt:lpstr>
      <vt:lpstr>standaryzacja 2015</vt:lpstr>
      <vt:lpstr>dobór wskaźników</vt:lpstr>
      <vt:lpstr>wyliczenia 2010</vt:lpstr>
      <vt:lpstr>wyliczenia 2015</vt:lpstr>
      <vt:lpstr>odległości, ludność i modele</vt:lpstr>
      <vt:lpstr>pracujący dln</vt:lpstr>
      <vt:lpstr>udziały pracujących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ja</cp:lastModifiedBy>
  <dcterms:created xsi:type="dcterms:W3CDTF">2017-03-08T09:49:03Z</dcterms:created>
  <dcterms:modified xsi:type="dcterms:W3CDTF">2023-06-25T16:11:16Z</dcterms:modified>
</cp:coreProperties>
</file>