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15345" windowHeight="5835"/>
  </bookViews>
  <sheets>
    <sheet name="ProjectSchedule" sheetId="11" r:id="rId1"/>
    <sheet name="About" sheetId="12" r:id="rId2"/>
  </sheets>
  <definedNames>
    <definedName name="Display_Week">ProjectSchedule!#REF!</definedName>
    <definedName name="_xlnm.Print_Titles" localSheetId="0">ProjectSchedule!$2:$3</definedName>
    <definedName name="Project_Start">ProjectSchedule!#REF!</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1" l="1"/>
  <c r="E18" i="11" l="1"/>
  <c r="F18" i="11" s="1"/>
  <c r="E19" i="11" s="1"/>
  <c r="F19" i="11" l="1"/>
  <c r="H19" i="11" s="1"/>
  <c r="E20" i="11"/>
  <c r="F6" i="11"/>
  <c r="I2" i="11"/>
  <c r="H30" i="11"/>
  <c r="H29" i="11"/>
  <c r="H28" i="11"/>
  <c r="H27" i="11"/>
  <c r="H26" i="11"/>
  <c r="H25" i="11"/>
  <c r="H23" i="11"/>
  <c r="H18" i="11"/>
  <c r="H17" i="11"/>
  <c r="H11" i="11"/>
  <c r="H5" i="11"/>
  <c r="H6" i="11" l="1"/>
  <c r="F20" i="11"/>
  <c r="E22" i="11"/>
  <c r="I3" i="11"/>
  <c r="H24" i="11" l="1"/>
  <c r="F22" i="11"/>
  <c r="H22" i="11" s="1"/>
  <c r="H7" i="11"/>
  <c r="E21" i="11"/>
  <c r="H20" i="11"/>
  <c r="H12" i="11"/>
  <c r="H10" i="11"/>
  <c r="J2" i="11"/>
  <c r="K2" i="11" s="1"/>
  <c r="L2" i="11" s="1"/>
  <c r="M2" i="11" s="1"/>
  <c r="N2" i="11" s="1"/>
  <c r="O2" i="11" s="1"/>
  <c r="P2" i="11" s="1"/>
  <c r="F21" i="11" l="1"/>
  <c r="H21" i="11" s="1"/>
  <c r="H13" i="11"/>
  <c r="H8" i="11"/>
  <c r="H9" i="11"/>
  <c r="Q2" i="11"/>
  <c r="R2" i="11" s="1"/>
  <c r="S2" i="11" s="1"/>
  <c r="T2" i="11" s="1"/>
  <c r="U2" i="11" s="1"/>
  <c r="V2" i="11" s="1"/>
  <c r="W2" i="11" s="1"/>
  <c r="J3" i="11"/>
  <c r="H16" i="11" l="1"/>
  <c r="H15" i="11"/>
  <c r="H14" i="11"/>
  <c r="X2" i="11"/>
  <c r="Y2" i="11" s="1"/>
  <c r="Z2" i="11" s="1"/>
  <c r="AA2" i="11" s="1"/>
  <c r="AB2" i="11" s="1"/>
  <c r="AC2" i="11" s="1"/>
  <c r="AD2" i="11" s="1"/>
  <c r="K3" i="11"/>
  <c r="AE2" i="11" l="1"/>
  <c r="AF2" i="11" s="1"/>
  <c r="AG2" i="11" s="1"/>
  <c r="AH2" i="11" s="1"/>
  <c r="AI2" i="11" s="1"/>
  <c r="AJ2" i="11" s="1"/>
  <c r="L3" i="11"/>
  <c r="AK2" i="11" l="1"/>
  <c r="AL2" i="11" s="1"/>
  <c r="AM2" i="11" s="1"/>
  <c r="AN2" i="11" s="1"/>
  <c r="AO2" i="11" s="1"/>
  <c r="AP2" i="11" s="1"/>
  <c r="AQ2" i="11" s="1"/>
  <c r="M3" i="11"/>
  <c r="AR2" i="11" l="1"/>
  <c r="AS2" i="11" s="1"/>
  <c r="N3" i="11"/>
  <c r="AT2" i="11" l="1"/>
  <c r="AS3" i="11"/>
  <c r="O3" i="11"/>
  <c r="AU2" i="11" l="1"/>
  <c r="AT3" i="11"/>
  <c r="AV2" i="11" l="1"/>
  <c r="AU3" i="11"/>
  <c r="P3" i="11"/>
  <c r="Q3" i="11"/>
  <c r="AW2" i="11" l="1"/>
  <c r="AV3" i="11"/>
  <c r="R3" i="11"/>
  <c r="AX2" i="11" l="1"/>
  <c r="AY2" i="11" s="1"/>
  <c r="AW3" i="11"/>
  <c r="S3" i="11"/>
  <c r="AY3" i="11" l="1"/>
  <c r="AZ2" i="11"/>
  <c r="AX3" i="11"/>
  <c r="T3" i="11"/>
  <c r="BA2" i="11" l="1"/>
  <c r="AZ3" i="11"/>
  <c r="U3" i="11"/>
  <c r="BA3" i="11" l="1"/>
  <c r="BB2" i="11"/>
  <c r="V3" i="11"/>
  <c r="BB3" i="11" l="1"/>
  <c r="BC2" i="11"/>
  <c r="W3" i="11"/>
  <c r="BC3" i="11" l="1"/>
  <c r="BD2" i="11"/>
  <c r="X3" i="11"/>
  <c r="BE2" i="11" l="1"/>
  <c r="BD3" i="11"/>
  <c r="Y3" i="11"/>
  <c r="BE3" i="11" l="1"/>
  <c r="BF2" i="11"/>
  <c r="Z3" i="11"/>
  <c r="BF3" i="11" l="1"/>
  <c r="BG2" i="11"/>
  <c r="AA3" i="11"/>
  <c r="BG3" i="11" l="1"/>
  <c r="BH2" i="11"/>
  <c r="AB3" i="11"/>
  <c r="BI2" i="11" l="1"/>
  <c r="BH3" i="11"/>
  <c r="AC3" i="11"/>
  <c r="BJ2" i="11" l="1"/>
  <c r="BI3" i="11"/>
  <c r="AD3" i="11"/>
  <c r="BK2" i="11" l="1"/>
  <c r="BJ3" i="11"/>
  <c r="AE3" i="11"/>
  <c r="BL2" i="11" l="1"/>
  <c r="BK3" i="11"/>
  <c r="AF3" i="11"/>
  <c r="BL3" i="11" l="1"/>
  <c r="AG3" i="11"/>
  <c r="AH3" i="11" l="1"/>
  <c r="AI3" i="11" l="1"/>
  <c r="AJ3" i="11" l="1"/>
  <c r="AK3" i="11" l="1"/>
  <c r="AL3" i="11" l="1"/>
  <c r="AM3" i="11" l="1"/>
  <c r="AN3" i="11" l="1"/>
  <c r="AO3" i="11" l="1"/>
  <c r="AP3" i="11" l="1"/>
  <c r="AQ3" i="11" l="1"/>
  <c r="AR3" i="11" l="1"/>
</calcChain>
</file>

<file path=xl/sharedStrings.xml><?xml version="1.0" encoding="utf-8"?>
<sst xmlns="http://schemas.openxmlformats.org/spreadsheetml/2006/main" count="80" uniqueCount="54">
  <si>
    <t>Phase 1 Title</t>
  </si>
  <si>
    <t>Task 3</t>
  </si>
  <si>
    <t>Task 4</t>
  </si>
  <si>
    <t>Task 5</t>
  </si>
  <si>
    <t>Phase 2 Title</t>
  </si>
  <si>
    <t>Task 1</t>
  </si>
  <si>
    <t>Task 2</t>
  </si>
  <si>
    <t>Insert new rows ABOVE this one</t>
  </si>
  <si>
    <t>PROGRESS</t>
  </si>
  <si>
    <t>ASSIGNED
TO</t>
  </si>
  <si>
    <t>PROJECT TITLE</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</si>
  <si>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</si>
  <si>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</si>
  <si>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</si>
  <si>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</si>
  <si>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</si>
  <si>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</si>
  <si>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</si>
  <si>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</si>
  <si>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</si>
  <si>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</si>
  <si>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</si>
  <si>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</si>
  <si>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</si>
  <si>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</si>
  <si>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</si>
  <si>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</si>
  <si>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</si>
  <si>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</si>
  <si>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</si>
  <si>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</si>
  <si>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</si>
  <si>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</si>
  <si>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</si>
  <si>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</si>
  <si>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</si>
  <si>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</si>
  <si>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</si>
  <si>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</si>
  <si>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</si>
  <si>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</si>
  <si>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</si>
  <si>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</si>
  <si>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</si>
  <si>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1_Requirements</t>
  </si>
  <si>
    <t>2_Architecture</t>
  </si>
  <si>
    <t>3_Implementation</t>
  </si>
  <si>
    <t>4_TestplanandOutput</t>
  </si>
  <si>
    <t>5_Report</t>
  </si>
  <si>
    <t>6_ImageandVideo</t>
  </si>
  <si>
    <t>7_Others</t>
  </si>
  <si>
    <t>0_Abstract</t>
  </si>
  <si>
    <t>DOOR SENSOR</t>
  </si>
  <si>
    <t>18-042022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</si>
</sst>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
    <numFmt numFmtId="165" formatCode="ddd\,\ m/d/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4" xfId="0" applyNumberFormat="1" applyFont="1" applyFill="1" applyBorder="1" applyAlignment="1">
      <alignment horizontal="center" vertical="center"/>
    </xf>
    <xf numFmtId="167" fontId="11" fillId="7" borderId="5" xfId="0" applyNumberFormat="1" applyFont="1" applyFill="1" applyBorder="1" applyAlignment="1">
      <alignment horizontal="center" vertical="center"/>
    </xf>
    <xf numFmtId="0" fontId="12" fillId="12" borderId="6"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8" xfId="0" applyBorder="1"/>
    <xf numFmtId="0" fontId="23" fillId="0" borderId="0" xfId="0" applyFont="1"/>
    <xf numFmtId="0" fontId="5" fillId="0" borderId="0" xfId="0" applyFont="1" applyAlignment="1">
      <alignment vertical="top"/>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help"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3"/>
  <sheetViews>
    <sheetView showGridLines="0" tabSelected="1" showRuler="0" zoomScaleNormal="100" zoomScalePageLayoutView="70" workbookViewId="0">
      <pane ySplit="3" topLeftCell="A5" activePane="bottomLeft" state="frozen"/>
      <selection pane="bottomLeft" activeCell="B2" sqref="B2"/>
    </sheetView>
  </sheetViews>
  <sheetFormatPr defaultRowHeight="30" customHeight="1" x14ac:dyDescent="0.25"/>
  <cols>
    <col min="1" max="1" width="2.7109375" style="57" customWidth="1"/>
    <col min="2" max="2" width="26.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8" t="s">
        <v>36</v>
      </c>
      <c r="B1" s="61" t="s">
        <v>10</v>
      </c>
      <c r="C1" s="1" t="s">
        <v>52</v>
      </c>
      <c r="D1" s="2"/>
      <c r="E1" s="4"/>
      <c r="F1" s="46"/>
      <c r="H1" s="2"/>
      <c r="I1" s="82" t="s">
        <v>18</v>
      </c>
    </row>
    <row r="2" spans="1:64" ht="15" customHeight="1" x14ac:dyDescent="0.25">
      <c r="A2" s="58" t="s">
        <v>37</v>
      </c>
      <c r="B2" s="81"/>
      <c r="C2" s="81"/>
      <c r="D2" s="81"/>
      <c r="E2" s="81"/>
      <c r="F2" s="81"/>
      <c r="G2" s="81"/>
      <c r="I2" s="10" t="e">
        <f>Project_Start-WEEKDAY(Project_Start,1)+2+7*(Display_Week-1)</f>
        <v>#REF!</v>
      </c>
      <c r="J2" s="9" t="e">
        <f>I2+1</f>
        <v>#REF!</v>
      </c>
      <c r="K2" s="9" t="e">
        <f t="shared" ref="K2:AX2" si="0">J2+1</f>
        <v>#REF!</v>
      </c>
      <c r="L2" s="9" t="e">
        <f t="shared" si="0"/>
        <v>#REF!</v>
      </c>
      <c r="M2" s="9" t="e">
        <f t="shared" si="0"/>
        <v>#REF!</v>
      </c>
      <c r="N2" s="9" t="e">
        <f t="shared" si="0"/>
        <v>#REF!</v>
      </c>
      <c r="O2" s="11" t="e">
        <f t="shared" si="0"/>
        <v>#REF!</v>
      </c>
      <c r="P2" s="10" t="e">
        <f>O2+1</f>
        <v>#REF!</v>
      </c>
      <c r="Q2" s="9" t="e">
        <f>P2+1</f>
        <v>#REF!</v>
      </c>
      <c r="R2" s="9" t="e">
        <f t="shared" si="0"/>
        <v>#REF!</v>
      </c>
      <c r="S2" s="9" t="e">
        <f t="shared" si="0"/>
        <v>#REF!</v>
      </c>
      <c r="T2" s="9" t="e">
        <f t="shared" si="0"/>
        <v>#REF!</v>
      </c>
      <c r="U2" s="9" t="e">
        <f t="shared" si="0"/>
        <v>#REF!</v>
      </c>
      <c r="V2" s="11" t="e">
        <f t="shared" si="0"/>
        <v>#REF!</v>
      </c>
      <c r="W2" s="10" t="e">
        <f>V2+1</f>
        <v>#REF!</v>
      </c>
      <c r="X2" s="9" t="e">
        <f>W2+1</f>
        <v>#REF!</v>
      </c>
      <c r="Y2" s="9" t="e">
        <f t="shared" si="0"/>
        <v>#REF!</v>
      </c>
      <c r="Z2" s="9" t="e">
        <f t="shared" si="0"/>
        <v>#REF!</v>
      </c>
      <c r="AA2" s="9" t="e">
        <f t="shared" si="0"/>
        <v>#REF!</v>
      </c>
      <c r="AB2" s="9" t="e">
        <f t="shared" si="0"/>
        <v>#REF!</v>
      </c>
      <c r="AC2" s="11" t="e">
        <f t="shared" si="0"/>
        <v>#REF!</v>
      </c>
      <c r="AD2" s="10" t="e">
        <f>AC2+1</f>
        <v>#REF!</v>
      </c>
      <c r="AE2" s="9" t="e">
        <f>AD2+1</f>
        <v>#REF!</v>
      </c>
      <c r="AF2" s="9" t="e">
        <f t="shared" si="0"/>
        <v>#REF!</v>
      </c>
      <c r="AG2" s="9" t="e">
        <f t="shared" si="0"/>
        <v>#REF!</v>
      </c>
      <c r="AH2" s="9" t="e">
        <f t="shared" si="0"/>
        <v>#REF!</v>
      </c>
      <c r="AI2" s="9" t="e">
        <f t="shared" si="0"/>
        <v>#REF!</v>
      </c>
      <c r="AJ2" s="11" t="e">
        <f t="shared" si="0"/>
        <v>#REF!</v>
      </c>
      <c r="AK2" s="10" t="e">
        <f>AJ2+1</f>
        <v>#REF!</v>
      </c>
      <c r="AL2" s="9" t="e">
        <f>AK2+1</f>
        <v>#REF!</v>
      </c>
      <c r="AM2" s="9" t="e">
        <f t="shared" si="0"/>
        <v>#REF!</v>
      </c>
      <c r="AN2" s="9" t="e">
        <f t="shared" si="0"/>
        <v>#REF!</v>
      </c>
      <c r="AO2" s="9" t="e">
        <f t="shared" si="0"/>
        <v>#REF!</v>
      </c>
      <c r="AP2" s="9" t="e">
        <f t="shared" si="0"/>
        <v>#REF!</v>
      </c>
      <c r="AQ2" s="11" t="e">
        <f t="shared" si="0"/>
        <v>#REF!</v>
      </c>
      <c r="AR2" s="10" t="e">
        <f>AQ2+1</f>
        <v>#REF!</v>
      </c>
      <c r="AS2" s="9" t="e">
        <f>AR2+1</f>
        <v>#REF!</v>
      </c>
      <c r="AT2" s="9" t="e">
        <f t="shared" si="0"/>
        <v>#REF!</v>
      </c>
      <c r="AU2" s="9" t="e">
        <f t="shared" si="0"/>
        <v>#REF!</v>
      </c>
      <c r="AV2" s="9" t="e">
        <f t="shared" si="0"/>
        <v>#REF!</v>
      </c>
      <c r="AW2" s="9" t="e">
        <f t="shared" si="0"/>
        <v>#REF!</v>
      </c>
      <c r="AX2" s="11" t="e">
        <f t="shared" si="0"/>
        <v>#REF!</v>
      </c>
      <c r="AY2" s="10" t="e">
        <f>AX2+1</f>
        <v>#REF!</v>
      </c>
      <c r="AZ2" s="9" t="e">
        <f>AY2+1</f>
        <v>#REF!</v>
      </c>
      <c r="BA2" s="9" t="e">
        <f t="shared" ref="BA2:BE2" si="1">AZ2+1</f>
        <v>#REF!</v>
      </c>
      <c r="BB2" s="9" t="e">
        <f t="shared" si="1"/>
        <v>#REF!</v>
      </c>
      <c r="BC2" s="9" t="e">
        <f t="shared" si="1"/>
        <v>#REF!</v>
      </c>
      <c r="BD2" s="9" t="e">
        <f t="shared" si="1"/>
        <v>#REF!</v>
      </c>
      <c r="BE2" s="11" t="e">
        <f t="shared" si="1"/>
        <v>#REF!</v>
      </c>
      <c r="BF2" s="10" t="e">
        <f>BE2+1</f>
        <v>#REF!</v>
      </c>
      <c r="BG2" s="9" t="e">
        <f>BF2+1</f>
        <v>#REF!</v>
      </c>
      <c r="BH2" s="9" t="e">
        <f t="shared" ref="BH2:BL2" si="2">BG2+1</f>
        <v>#REF!</v>
      </c>
      <c r="BI2" s="9" t="e">
        <f t="shared" si="2"/>
        <v>#REF!</v>
      </c>
      <c r="BJ2" s="9" t="e">
        <f t="shared" si="2"/>
        <v>#REF!</v>
      </c>
      <c r="BK2" s="9" t="e">
        <f t="shared" si="2"/>
        <v>#REF!</v>
      </c>
      <c r="BL2" s="11" t="e">
        <f t="shared" si="2"/>
        <v>#REF!</v>
      </c>
    </row>
    <row r="3" spans="1:64" ht="30" customHeight="1" thickBot="1" x14ac:dyDescent="0.3">
      <c r="A3" s="58" t="s">
        <v>38</v>
      </c>
      <c r="B3" s="7" t="s">
        <v>14</v>
      </c>
      <c r="C3" s="8" t="s">
        <v>9</v>
      </c>
      <c r="D3" s="8" t="s">
        <v>8</v>
      </c>
      <c r="E3" s="8" t="s">
        <v>11</v>
      </c>
      <c r="F3" s="8" t="s">
        <v>12</v>
      </c>
      <c r="G3" s="8"/>
      <c r="H3" s="8" t="s">
        <v>13</v>
      </c>
      <c r="I3" s="12" t="e">
        <f t="shared" ref="I3" si="3">LEFT(TEXT(I2,"ddd"),1)</f>
        <v>#REF!</v>
      </c>
      <c r="J3" s="12" t="e">
        <f t="shared" ref="J3:AR3" si="4">LEFT(TEXT(J2,"ddd"),1)</f>
        <v>#REF!</v>
      </c>
      <c r="K3" s="12" t="e">
        <f t="shared" si="4"/>
        <v>#REF!</v>
      </c>
      <c r="L3" s="12" t="e">
        <f t="shared" si="4"/>
        <v>#REF!</v>
      </c>
      <c r="M3" s="12" t="e">
        <f t="shared" si="4"/>
        <v>#REF!</v>
      </c>
      <c r="N3" s="12" t="e">
        <f t="shared" si="4"/>
        <v>#REF!</v>
      </c>
      <c r="O3" s="12" t="e">
        <f t="shared" si="4"/>
        <v>#REF!</v>
      </c>
      <c r="P3" s="12" t="e">
        <f t="shared" si="4"/>
        <v>#REF!</v>
      </c>
      <c r="Q3" s="12" t="e">
        <f t="shared" si="4"/>
        <v>#REF!</v>
      </c>
      <c r="R3" s="12" t="e">
        <f t="shared" si="4"/>
        <v>#REF!</v>
      </c>
      <c r="S3" s="12" t="e">
        <f t="shared" si="4"/>
        <v>#REF!</v>
      </c>
      <c r="T3" s="12" t="e">
        <f t="shared" si="4"/>
        <v>#REF!</v>
      </c>
      <c r="U3" s="12" t="e">
        <f t="shared" si="4"/>
        <v>#REF!</v>
      </c>
      <c r="V3" s="12" t="e">
        <f t="shared" si="4"/>
        <v>#REF!</v>
      </c>
      <c r="W3" s="12" t="e">
        <f t="shared" si="4"/>
        <v>#REF!</v>
      </c>
      <c r="X3" s="12" t="e">
        <f t="shared" si="4"/>
        <v>#REF!</v>
      </c>
      <c r="Y3" s="12" t="e">
        <f t="shared" si="4"/>
        <v>#REF!</v>
      </c>
      <c r="Z3" s="12" t="e">
        <f t="shared" si="4"/>
        <v>#REF!</v>
      </c>
      <c r="AA3" s="12" t="e">
        <f t="shared" si="4"/>
        <v>#REF!</v>
      </c>
      <c r="AB3" s="12" t="e">
        <f t="shared" si="4"/>
        <v>#REF!</v>
      </c>
      <c r="AC3" s="12" t="e">
        <f t="shared" si="4"/>
        <v>#REF!</v>
      </c>
      <c r="AD3" s="12" t="e">
        <f t="shared" si="4"/>
        <v>#REF!</v>
      </c>
      <c r="AE3" s="12" t="e">
        <f t="shared" si="4"/>
        <v>#REF!</v>
      </c>
      <c r="AF3" s="12" t="e">
        <f t="shared" si="4"/>
        <v>#REF!</v>
      </c>
      <c r="AG3" s="12" t="e">
        <f t="shared" si="4"/>
        <v>#REF!</v>
      </c>
      <c r="AH3" s="12" t="e">
        <f t="shared" si="4"/>
        <v>#REF!</v>
      </c>
      <c r="AI3" s="12" t="e">
        <f t="shared" si="4"/>
        <v>#REF!</v>
      </c>
      <c r="AJ3" s="12" t="e">
        <f t="shared" si="4"/>
        <v>#REF!</v>
      </c>
      <c r="AK3" s="12" t="e">
        <f t="shared" si="4"/>
        <v>#REF!</v>
      </c>
      <c r="AL3" s="12" t="e">
        <f t="shared" si="4"/>
        <v>#REF!</v>
      </c>
      <c r="AM3" s="12" t="e">
        <f t="shared" si="4"/>
        <v>#REF!</v>
      </c>
      <c r="AN3" s="12" t="e">
        <f t="shared" si="4"/>
        <v>#REF!</v>
      </c>
      <c r="AO3" s="12" t="e">
        <f t="shared" si="4"/>
        <v>#REF!</v>
      </c>
      <c r="AP3" s="12" t="e">
        <f t="shared" si="4"/>
        <v>#REF!</v>
      </c>
      <c r="AQ3" s="12" t="e">
        <f t="shared" si="4"/>
        <v>#REF!</v>
      </c>
      <c r="AR3" s="12" t="e">
        <f t="shared" si="4"/>
        <v>#REF!</v>
      </c>
      <c r="AS3" s="12" t="e">
        <f t="shared" ref="AS3:BL3" si="5">LEFT(TEXT(AS2,"ddd"),1)</f>
        <v>#REF!</v>
      </c>
      <c r="AT3" s="12" t="e">
        <f t="shared" si="5"/>
        <v>#REF!</v>
      </c>
      <c r="AU3" s="12" t="e">
        <f t="shared" si="5"/>
        <v>#REF!</v>
      </c>
      <c r="AV3" s="12" t="e">
        <f t="shared" si="5"/>
        <v>#REF!</v>
      </c>
      <c r="AW3" s="12" t="e">
        <f t="shared" si="5"/>
        <v>#REF!</v>
      </c>
      <c r="AX3" s="12" t="e">
        <f t="shared" si="5"/>
        <v>#REF!</v>
      </c>
      <c r="AY3" s="12" t="e">
        <f t="shared" si="5"/>
        <v>#REF!</v>
      </c>
      <c r="AZ3" s="12" t="e">
        <f t="shared" si="5"/>
        <v>#REF!</v>
      </c>
      <c r="BA3" s="12" t="e">
        <f t="shared" si="5"/>
        <v>#REF!</v>
      </c>
      <c r="BB3" s="12" t="e">
        <f t="shared" si="5"/>
        <v>#REF!</v>
      </c>
      <c r="BC3" s="12" t="e">
        <f t="shared" si="5"/>
        <v>#REF!</v>
      </c>
      <c r="BD3" s="12" t="e">
        <f t="shared" si="5"/>
        <v>#REF!</v>
      </c>
      <c r="BE3" s="12" t="e">
        <f t="shared" si="5"/>
        <v>#REF!</v>
      </c>
      <c r="BF3" s="12" t="e">
        <f t="shared" si="5"/>
        <v>#REF!</v>
      </c>
      <c r="BG3" s="12" t="e">
        <f t="shared" si="5"/>
        <v>#REF!</v>
      </c>
      <c r="BH3" s="12" t="e">
        <f t="shared" si="5"/>
        <v>#REF!</v>
      </c>
      <c r="BI3" s="12" t="e">
        <f t="shared" si="5"/>
        <v>#REF!</v>
      </c>
      <c r="BJ3" s="12" t="e">
        <f t="shared" si="5"/>
        <v>#REF!</v>
      </c>
      <c r="BK3" s="12" t="e">
        <f t="shared" si="5"/>
        <v>#REF!</v>
      </c>
      <c r="BL3" s="12" t="e">
        <f t="shared" si="5"/>
        <v>#REF!</v>
      </c>
    </row>
    <row r="4" spans="1:64" ht="30" hidden="1" customHeight="1" thickBot="1" x14ac:dyDescent="0.3">
      <c r="A4" s="57" t="s">
        <v>42</v>
      </c>
      <c r="C4" s="60"/>
      <c r="E4"/>
      <c r="H4" t="str">
        <f>IF(OR(ISBLANK(task_start),ISBLANK(task_end)),"",task_end-task_start+1)</f>
        <v/>
      </c>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row>
    <row r="5" spans="1:64" s="3" customFormat="1" ht="30" customHeight="1" thickBot="1" x14ac:dyDescent="0.3">
      <c r="A5" s="58" t="s">
        <v>39</v>
      </c>
      <c r="B5" s="17" t="s">
        <v>0</v>
      </c>
      <c r="C5" s="67"/>
      <c r="D5" s="18"/>
      <c r="E5" s="19"/>
      <c r="F5" s="20"/>
      <c r="G5" s="16"/>
      <c r="H5" s="16" t="str">
        <f t="shared" ref="H5:H30" si="6">IF(OR(ISBLANK(task_start),ISBLANK(task_end)),"",task_end-task_start+1)</f>
        <v/>
      </c>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row>
    <row r="6" spans="1:64" s="3" customFormat="1" ht="30" customHeight="1" thickBot="1" x14ac:dyDescent="0.3">
      <c r="A6" s="58" t="s">
        <v>43</v>
      </c>
      <c r="B6" s="76" t="s">
        <v>5</v>
      </c>
      <c r="C6" s="68" t="s">
        <v>32</v>
      </c>
      <c r="D6" s="21">
        <v>1</v>
      </c>
      <c r="E6" s="62"/>
      <c r="F6" s="62">
        <f>E6+3</f>
        <v>3</v>
      </c>
      <c r="G6" s="16"/>
      <c r="H6" s="16" t="str">
        <f t="shared" si="6"/>
        <v/>
      </c>
      <c r="I6" s="43"/>
      <c r="J6" s="43"/>
      <c r="K6" s="43"/>
      <c r="L6" s="43"/>
      <c r="M6" s="43"/>
      <c r="N6" s="43"/>
      <c r="O6" s="43"/>
      <c r="P6" s="43"/>
      <c r="Q6" s="43"/>
      <c r="R6" s="43"/>
      <c r="S6" s="43"/>
      <c r="T6" s="43"/>
      <c r="U6" s="43"/>
      <c r="V6" s="43"/>
      <c r="W6" s="43"/>
      <c r="X6" s="43"/>
      <c r="Y6" s="43"/>
      <c r="Z6" s="43"/>
      <c r="AA6" s="43"/>
      <c r="AB6" s="43"/>
      <c r="AC6" s="43"/>
      <c r="AD6" s="43"/>
      <c r="AF6" s="43"/>
      <c r="AG6" s="43"/>
      <c r="AH6" s="43"/>
      <c r="AI6" s="43"/>
      <c r="AJ6" s="43"/>
      <c r="AK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row>
    <row r="7" spans="1:64" s="3" customFormat="1" ht="30" customHeight="1" thickBot="1" x14ac:dyDescent="0.3">
      <c r="A7" s="58" t="s">
        <v>40</v>
      </c>
      <c r="B7" s="76" t="s">
        <v>6</v>
      </c>
      <c r="C7" s="68" t="s">
        <v>51</v>
      </c>
      <c r="D7" s="21">
        <v>1</v>
      </c>
      <c r="E7" s="62">
        <v>44655</v>
      </c>
      <c r="F7" s="62">
        <v>44655</v>
      </c>
      <c r="G7" s="16"/>
      <c r="H7" s="16">
        <f t="shared" si="6"/>
        <v>1</v>
      </c>
      <c r="I7" s="43"/>
      <c r="J7" s="43"/>
      <c r="K7" s="43"/>
      <c r="L7" s="43"/>
      <c r="M7" s="43"/>
      <c r="N7" s="43"/>
      <c r="O7" s="43"/>
      <c r="P7" s="43"/>
      <c r="Q7" s="43"/>
      <c r="R7" s="43"/>
      <c r="S7" s="43"/>
      <c r="T7" s="43"/>
      <c r="U7" s="44"/>
      <c r="V7" s="44"/>
      <c r="W7" s="43"/>
      <c r="X7" s="43"/>
      <c r="Y7" s="43"/>
      <c r="Z7" s="43"/>
      <c r="AA7" s="43"/>
      <c r="AB7" s="43"/>
      <c r="AC7" s="43"/>
      <c r="AD7" s="43"/>
      <c r="AE7" s="43"/>
      <c r="AG7" s="43"/>
      <c r="AH7" s="43"/>
      <c r="AI7" s="43"/>
      <c r="AJ7" s="43"/>
      <c r="AK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7"/>
      <c r="B8" s="76" t="s">
        <v>1</v>
      </c>
      <c r="C8" s="68" t="s">
        <v>44</v>
      </c>
      <c r="D8" s="21">
        <v>1</v>
      </c>
      <c r="E8" s="62">
        <v>44656</v>
      </c>
      <c r="F8" s="62">
        <v>44657</v>
      </c>
      <c r="G8" s="16"/>
      <c r="H8" s="16">
        <f t="shared" si="6"/>
        <v>2</v>
      </c>
      <c r="I8" s="43"/>
      <c r="J8" s="43"/>
      <c r="K8" s="43"/>
      <c r="L8" s="43"/>
      <c r="M8" s="43"/>
      <c r="N8" s="43"/>
      <c r="O8" s="43"/>
      <c r="P8" s="43"/>
      <c r="Q8" s="43"/>
      <c r="R8" s="43"/>
      <c r="S8" s="43"/>
      <c r="T8" s="43"/>
      <c r="U8" s="43"/>
      <c r="V8" s="43"/>
      <c r="W8" s="43"/>
      <c r="X8" s="43"/>
      <c r="Y8" s="43"/>
      <c r="Z8" s="43"/>
      <c r="AA8" s="43"/>
      <c r="AB8" s="43"/>
      <c r="AD8" s="43"/>
      <c r="AE8" s="43"/>
      <c r="AF8" s="43"/>
      <c r="AG8" s="43"/>
      <c r="AH8" s="43"/>
      <c r="AI8" s="43"/>
      <c r="AJ8" s="43"/>
      <c r="AK8" s="43"/>
      <c r="AL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7"/>
      <c r="B9" s="76" t="s">
        <v>2</v>
      </c>
      <c r="C9" s="68" t="s">
        <v>45</v>
      </c>
      <c r="D9" s="21">
        <v>1</v>
      </c>
      <c r="E9" s="62">
        <v>44658</v>
      </c>
      <c r="F9" s="62">
        <v>44661</v>
      </c>
      <c r="G9" s="16"/>
      <c r="H9" s="16">
        <f t="shared" si="6"/>
        <v>4</v>
      </c>
      <c r="I9" s="43"/>
      <c r="J9" s="43"/>
      <c r="K9" s="43"/>
      <c r="L9" s="43"/>
      <c r="M9" s="43"/>
      <c r="N9" s="43"/>
      <c r="O9" s="43"/>
      <c r="P9" s="43"/>
      <c r="Q9" s="43"/>
      <c r="R9" s="43"/>
      <c r="S9" s="43"/>
      <c r="T9" s="43"/>
      <c r="U9" s="43"/>
      <c r="V9" s="43"/>
      <c r="W9" s="43"/>
      <c r="X9" s="43"/>
      <c r="Y9" s="44"/>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7"/>
      <c r="B10" s="76" t="s">
        <v>3</v>
      </c>
      <c r="C10" s="68" t="s">
        <v>46</v>
      </c>
      <c r="D10" s="21">
        <v>0.95</v>
      </c>
      <c r="E10" s="62">
        <v>44663</v>
      </c>
      <c r="F10" s="62">
        <v>44666</v>
      </c>
      <c r="G10" s="16"/>
      <c r="H10" s="16">
        <f t="shared" si="6"/>
        <v>4</v>
      </c>
      <c r="I10" s="43"/>
      <c r="J10" s="43"/>
      <c r="K10" s="43"/>
      <c r="L10" s="43"/>
      <c r="M10" s="43"/>
      <c r="N10" s="43"/>
      <c r="O10" s="43"/>
      <c r="P10" s="43"/>
      <c r="Q10" s="43"/>
      <c r="R10" s="43"/>
      <c r="S10" s="43"/>
      <c r="T10" s="43"/>
      <c r="U10" s="43"/>
      <c r="V10" s="43"/>
      <c r="W10" s="43"/>
      <c r="X10" s="43"/>
      <c r="Y10" s="43"/>
      <c r="Z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8" t="s">
        <v>41</v>
      </c>
      <c r="B11" s="22" t="s">
        <v>4</v>
      </c>
      <c r="C11" s="69"/>
      <c r="D11" s="23"/>
      <c r="E11" s="24"/>
      <c r="F11" s="25"/>
      <c r="G11" s="16"/>
      <c r="H11" s="16" t="str">
        <f t="shared" si="6"/>
        <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8"/>
      <c r="B12" s="77" t="s">
        <v>5</v>
      </c>
      <c r="C12" s="70" t="s">
        <v>47</v>
      </c>
      <c r="D12" s="26">
        <v>1</v>
      </c>
      <c r="E12" s="63">
        <v>44667</v>
      </c>
      <c r="F12" s="63">
        <v>44669</v>
      </c>
      <c r="G12" s="16"/>
      <c r="H12" s="16">
        <f t="shared" si="6"/>
        <v>3</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7"/>
      <c r="B13" s="77" t="s">
        <v>6</v>
      </c>
      <c r="C13" s="70" t="s">
        <v>48</v>
      </c>
      <c r="D13" s="26">
        <v>1</v>
      </c>
      <c r="E13" s="63" t="s">
        <v>53</v>
      </c>
      <c r="F13" s="63">
        <v>44670</v>
      </c>
      <c r="G13" s="16"/>
      <c r="H13" s="16" t="e">
        <f t="shared" si="6"/>
        <v>#VALUE!</v>
      </c>
      <c r="I13" s="43"/>
      <c r="J13" s="43"/>
      <c r="K13" s="43"/>
      <c r="L13" s="43"/>
      <c r="M13" s="43"/>
      <c r="N13" s="43"/>
      <c r="O13" s="43"/>
      <c r="P13" s="43"/>
      <c r="Q13" s="43"/>
      <c r="R13" s="43"/>
      <c r="S13" s="43"/>
      <c r="T13" s="43"/>
      <c r="U13" s="44"/>
      <c r="V13" s="44"/>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7"/>
      <c r="B14" s="77" t="s">
        <v>1</v>
      </c>
      <c r="C14" s="70" t="s">
        <v>49</v>
      </c>
      <c r="D14" s="26">
        <v>1</v>
      </c>
      <c r="E14" s="63">
        <v>44671</v>
      </c>
      <c r="F14" s="63">
        <v>44671</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2</v>
      </c>
      <c r="C15" s="70" t="s">
        <v>50</v>
      </c>
      <c r="D15" s="26">
        <v>1</v>
      </c>
      <c r="E15" s="63">
        <v>44672</v>
      </c>
      <c r="F15" s="63">
        <v>44672</v>
      </c>
      <c r="G15" s="16"/>
      <c r="H15" s="16">
        <f t="shared" si="6"/>
        <v>1</v>
      </c>
      <c r="I15" s="43"/>
      <c r="J15" s="43"/>
      <c r="K15" s="43"/>
      <c r="L15" s="43"/>
      <c r="M15" s="43"/>
      <c r="N15" s="43"/>
      <c r="O15" s="43"/>
      <c r="P15" s="43"/>
      <c r="Q15" s="43"/>
      <c r="R15" s="43"/>
      <c r="S15" s="43"/>
      <c r="T15" s="43"/>
      <c r="U15" s="43"/>
      <c r="V15" s="43"/>
      <c r="W15" s="43"/>
      <c r="X15" s="43"/>
      <c r="Y15" s="44"/>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3</v>
      </c>
      <c r="C16" s="70"/>
      <c r="D16" s="26"/>
      <c r="E16" s="63"/>
      <c r="F16" s="63"/>
      <c r="G16" s="16"/>
      <c r="H16" s="16" t="str">
        <f t="shared" si="6"/>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t="s">
        <v>33</v>
      </c>
      <c r="B17" s="27" t="s">
        <v>15</v>
      </c>
      <c r="C17" s="71"/>
      <c r="D17" s="28"/>
      <c r="E17" s="29"/>
      <c r="F17" s="30"/>
      <c r="G17" s="16"/>
      <c r="H17" s="16" t="str">
        <f t="shared" si="6"/>
        <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c r="B18" s="78" t="s">
        <v>5</v>
      </c>
      <c r="C18" s="72"/>
      <c r="D18" s="31"/>
      <c r="E18" s="64">
        <f>E6+15</f>
        <v>15</v>
      </c>
      <c r="F18" s="64">
        <f>E18+5</f>
        <v>20</v>
      </c>
      <c r="G18" s="16"/>
      <c r="H18" s="16">
        <f t="shared" si="6"/>
        <v>6</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6</v>
      </c>
      <c r="C19" s="72"/>
      <c r="D19" s="31"/>
      <c r="E19" s="64">
        <f>F18+1</f>
        <v>21</v>
      </c>
      <c r="F19" s="64">
        <f>E19+4</f>
        <v>25</v>
      </c>
      <c r="G19" s="16"/>
      <c r="H19" s="16">
        <f t="shared" si="6"/>
        <v>5</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78" t="s">
        <v>1</v>
      </c>
      <c r="C20" s="72"/>
      <c r="D20" s="31"/>
      <c r="E20" s="64">
        <f>E19+5</f>
        <v>26</v>
      </c>
      <c r="F20" s="64">
        <f>E20+5</f>
        <v>31</v>
      </c>
      <c r="G20" s="16"/>
      <c r="H20" s="16">
        <f t="shared" si="6"/>
        <v>6</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2</v>
      </c>
      <c r="C21" s="72"/>
      <c r="D21" s="31"/>
      <c r="E21" s="64">
        <f>F20+1</f>
        <v>32</v>
      </c>
      <c r="F21" s="64">
        <f>E21+4</f>
        <v>36</v>
      </c>
      <c r="G21" s="16"/>
      <c r="H21" s="16">
        <f t="shared" si="6"/>
        <v>5</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3</v>
      </c>
      <c r="C22" s="72"/>
      <c r="D22" s="31"/>
      <c r="E22" s="64">
        <f>E20</f>
        <v>26</v>
      </c>
      <c r="F22" s="64">
        <f>E22+4</f>
        <v>30</v>
      </c>
      <c r="G22" s="16"/>
      <c r="H22" s="16">
        <f t="shared"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t="s">
        <v>33</v>
      </c>
      <c r="B23" s="32" t="s">
        <v>27</v>
      </c>
      <c r="C23" s="73"/>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5</v>
      </c>
      <c r="C24" s="74"/>
      <c r="D24" s="36"/>
      <c r="E24" s="65" t="s">
        <v>31</v>
      </c>
      <c r="F24" s="65" t="s">
        <v>31</v>
      </c>
      <c r="G24" s="16"/>
      <c r="H24" s="16" t="e">
        <f t="shared" si="6"/>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6</v>
      </c>
      <c r="C25" s="74"/>
      <c r="D25" s="36"/>
      <c r="E25" s="65" t="s">
        <v>31</v>
      </c>
      <c r="F25" s="65" t="s">
        <v>31</v>
      </c>
      <c r="G25" s="16"/>
      <c r="H25" s="16" t="e">
        <f t="shared" si="6"/>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79" t="s">
        <v>1</v>
      </c>
      <c r="C26" s="74"/>
      <c r="D26" s="36"/>
      <c r="E26" s="65" t="s">
        <v>31</v>
      </c>
      <c r="F26" s="65" t="s">
        <v>31</v>
      </c>
      <c r="G26" s="16"/>
      <c r="H26" s="16" t="e">
        <f t="shared" si="6"/>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2</v>
      </c>
      <c r="C27" s="74"/>
      <c r="D27" s="36"/>
      <c r="E27" s="65" t="s">
        <v>31</v>
      </c>
      <c r="F27" s="65" t="s">
        <v>31</v>
      </c>
      <c r="G27" s="16"/>
      <c r="H27" s="16" t="e">
        <f t="shared" si="6"/>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7"/>
      <c r="B28" s="79" t="s">
        <v>3</v>
      </c>
      <c r="C28" s="74"/>
      <c r="D28" s="36"/>
      <c r="E28" s="65" t="s">
        <v>31</v>
      </c>
      <c r="F28" s="65" t="s">
        <v>31</v>
      </c>
      <c r="G28" s="16"/>
      <c r="H28" s="16" t="e">
        <f t="shared" si="6"/>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7" t="s">
        <v>35</v>
      </c>
      <c r="B29" s="80"/>
      <c r="C29" s="75"/>
      <c r="D29" s="15"/>
      <c r="E29" s="66"/>
      <c r="F29" s="66"/>
      <c r="G29" s="16"/>
      <c r="H29" s="16" t="str">
        <f t="shared"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8" t="s">
        <v>34</v>
      </c>
      <c r="B30" s="37" t="s">
        <v>7</v>
      </c>
      <c r="C30" s="38"/>
      <c r="D30" s="39"/>
      <c r="E30" s="40"/>
      <c r="F30" s="41"/>
      <c r="G30" s="42"/>
      <c r="H30" s="42" t="str">
        <f t="shared" si="6"/>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ht="30" customHeight="1" x14ac:dyDescent="0.25">
      <c r="G31" s="6"/>
    </row>
    <row r="32" spans="1:64" ht="30" customHeight="1" x14ac:dyDescent="0.25">
      <c r="C32" s="13"/>
      <c r="F32" s="59"/>
    </row>
    <row r="33" spans="3:3" ht="30" customHeight="1" x14ac:dyDescent="0.25">
      <c r="C33" s="14"/>
    </row>
  </sheetData>
  <conditionalFormatting sqref="D4: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BL5 I10:Z10 I6:AA6 AC10:BL10 I11:BL30 I9:BL9 I8:AA8 AC6:AD6 I7:AE7 AF6:AK6 AG7:AK7 AD8:AJ8 AN6:BL8">
    <cfRule type="expression" dxfId="8" priority="33">
      <formula>AND(TODAY()&gt;=I$2,TODAY()&lt;J$2)</formula>
    </cfRule>
  </conditionalFormatting>
  <conditionalFormatting sqref="I4:BL5 I10:Z10 I6:AA6 AC10:BL10 I11:BL30 I9:BL9 I8:AA8 AC6:AD6 I7:AE7 AF6:AK6 AG7:AK7 AD8:AJ8 AN6:BL8">
    <cfRule type="expression" dxfId="7" priority="27">
      <formula>AND(task_start&lt;=I$2,ROUNDDOWN((task_end-task_start+1)*task_progress,0)+task_start-1&gt;=I$2)</formula>
    </cfRule>
    <cfRule type="expression" dxfId="6" priority="28" stopIfTrue="1">
      <formula>AND(task_end&gt;=I$2,task_start&lt;J$2)</formula>
    </cfRule>
  </conditionalFormatting>
  <conditionalFormatting sqref="AB6 AF8">
    <cfRule type="expression" dxfId="5" priority="35">
      <formula>AND(TODAY()&gt;=AA$2,TODAY()&lt;AB$2)</formula>
    </cfRule>
  </conditionalFormatting>
  <conditionalFormatting sqref="AB6 AF8">
    <cfRule type="expression" dxfId="4" priority="38">
      <formula>AND(task_start&lt;=AA$2,ROUNDDOWN((task_end-task_start+1)*task_progress,0)+task_start-1&gt;=AA$2)</formula>
    </cfRule>
    <cfRule type="expression" dxfId="3" priority="39" stopIfTrue="1">
      <formula>AND(task_end&gt;=AA$2,task_start&lt;AB$2)</formula>
    </cfRule>
  </conditionalFormatting>
  <conditionalFormatting sqref="AB8 AK8:AL9">
    <cfRule type="expression" dxfId="2" priority="41">
      <formula>AND(TODAY()&gt;=AC$2,TODAY()&lt;AD$2)</formula>
    </cfRule>
  </conditionalFormatting>
  <conditionalFormatting sqref="AB8 AK8:AL9">
    <cfRule type="expression" dxfId="1" priority="44">
      <formula>AND(task_start&lt;=AC$2,ROUNDDOWN((task_end-task_start+1)*task_progress,0)+task_start-1&gt;=AC$2)</formula>
    </cfRule>
    <cfRule type="expression" dxfId="0" priority="45" stopIfTrue="1">
      <formula>AND(task_end&gt;=AC$2,task_start&lt;AD$2)</formula>
    </cfRule>
  </conditionalFormatting>
  <hyperlinks>
    <hyperlink ref="I1" r:id="rId1"/>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19:F20 E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election activeCell="D15" sqref="D15"/>
    </sheetView>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18</v>
      </c>
      <c r="B2" s="48"/>
    </row>
    <row r="3" spans="1:2" s="53" customFormat="1" ht="27" customHeight="1" x14ac:dyDescent="0.25">
      <c r="A3" s="83" t="s">
        <v>23</v>
      </c>
      <c r="B3" s="54"/>
    </row>
    <row r="4" spans="1:2" s="50" customFormat="1" ht="26.25" x14ac:dyDescent="0.4">
      <c r="A4" s="51" t="s">
        <v>17</v>
      </c>
    </row>
    <row r="5" spans="1:2" ht="74.099999999999994" customHeight="1" x14ac:dyDescent="0.2">
      <c r="A5" s="52" t="s">
        <v>26</v>
      </c>
    </row>
    <row r="6" spans="1:2" ht="26.25" customHeight="1" x14ac:dyDescent="0.2">
      <c r="A6" s="51" t="s">
        <v>30</v>
      </c>
    </row>
    <row r="7" spans="1:2" s="47" customFormat="1" ht="204.95" customHeight="1" x14ac:dyDescent="0.25">
      <c r="A7" s="56" t="s">
        <v>29</v>
      </c>
    </row>
    <row r="8" spans="1:2" s="50" customFormat="1" ht="26.25" x14ac:dyDescent="0.4">
      <c r="A8" s="51" t="s">
        <v>19</v>
      </c>
    </row>
    <row r="9" spans="1:2" ht="60" x14ac:dyDescent="0.2">
      <c r="A9" s="52" t="s">
        <v>28</v>
      </c>
    </row>
    <row r="10" spans="1:2" s="47" customFormat="1" ht="27.95" customHeight="1" x14ac:dyDescent="0.25">
      <c r="A10" s="55" t="s">
        <v>25</v>
      </c>
    </row>
    <row r="11" spans="1:2" s="50" customFormat="1" ht="26.25" x14ac:dyDescent="0.4">
      <c r="A11" s="51" t="s">
        <v>16</v>
      </c>
    </row>
    <row r="12" spans="1:2" ht="30" x14ac:dyDescent="0.2">
      <c r="A12" s="52" t="s">
        <v>24</v>
      </c>
    </row>
    <row r="13" spans="1:2" s="47" customFormat="1" ht="27.95" customHeight="1" x14ac:dyDescent="0.25">
      <c r="A13" s="55"/>
    </row>
    <row r="14" spans="1:2" s="50" customFormat="1" ht="26.25" x14ac:dyDescent="0.4">
      <c r="A14" s="51" t="s">
        <v>20</v>
      </c>
    </row>
    <row r="15" spans="1:2" ht="75" customHeight="1" x14ac:dyDescent="0.2">
      <c r="A15" s="52" t="s">
        <v>21</v>
      </c>
    </row>
    <row r="16" spans="1:2" ht="75" x14ac:dyDescent="0.2">
      <c r="A16" s="52" t="s">
        <v>22</v>
      </c>
    </row>
  </sheetData>
  <hyperlinks>
    <hyperlink ref="A10" r:id="rId1"/>
    <hyperlink ref="A3" r:id="rId2"/>
    <hyperlink ref="A2" r:id="rId3"/>
  </hyperlinks>
  <pageMargins left="0.5" right="0.5" top="0.5" bottom="0.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ProjectSchedule!Print_Titles</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2022-04-22T09:23:49Z</dcterms:modified>
</cp:coreProperties>
</file>