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KA\Downloads\"/>
    </mc:Choice>
  </mc:AlternateContent>
  <xr:revisionPtr revIDLastSave="0" documentId="8_{9F1140BC-454C-4FC9-8698-4AFCA0150CD9}" xr6:coauthVersionLast="47" xr6:coauthVersionMax="47" xr10:uidLastSave="{00000000-0000-0000-0000-000000000000}"/>
  <bookViews>
    <workbookView xWindow="-110" yWindow="-110" windowWidth="19420" windowHeight="10300" activeTab="1"/>
  </bookViews>
  <sheets>
    <sheet name="Cars (2)" sheetId="1" r:id="rId1"/>
    <sheet name="Q4" sheetId="2" r:id="rId2"/>
    <sheet name="Q6" sheetId="6" r:id="rId3"/>
    <sheet name="Q7" sheetId="8" r:id="rId4"/>
    <sheet name="Q8" sheetId="7" r:id="rId5"/>
    <sheet name="Q9-A" sheetId="4" r:id="rId6"/>
    <sheet name="Q9.B" sheetId="5" r:id="rId7"/>
    <sheet name="Q12" sheetId="3" r:id="rId8"/>
  </sheets>
  <calcPr calcId="0"/>
</workbook>
</file>

<file path=xl/calcChain.xml><?xml version="1.0" encoding="utf-8"?>
<calcChain xmlns="http://schemas.openxmlformats.org/spreadsheetml/2006/main">
  <c r="H38" i="8" l="1"/>
  <c r="I45" i="8"/>
  <c r="J44" i="8"/>
  <c r="J45" i="8" s="1"/>
  <c r="I44" i="8"/>
  <c r="H44" i="8"/>
  <c r="J43" i="8"/>
  <c r="I43" i="8"/>
  <c r="H43" i="8"/>
  <c r="H45" i="8" s="1"/>
  <c r="J42" i="8"/>
  <c r="I42" i="8"/>
  <c r="H42" i="8"/>
  <c r="J41" i="8"/>
  <c r="I41" i="8"/>
  <c r="H41" i="8"/>
  <c r="J40" i="8"/>
  <c r="I40" i="8"/>
  <c r="H40" i="8"/>
  <c r="J39" i="8"/>
  <c r="I39" i="8"/>
  <c r="H39" i="8"/>
  <c r="J38" i="8"/>
  <c r="I38" i="8"/>
  <c r="C12" i="7"/>
  <c r="D2" i="6"/>
  <c r="D8" i="6" s="1"/>
  <c r="D3" i="6"/>
  <c r="D4" i="6"/>
  <c r="D5" i="6"/>
  <c r="D6" i="6"/>
  <c r="D7" i="6"/>
  <c r="E84" i="5"/>
  <c r="D84" i="5"/>
  <c r="E83" i="5"/>
  <c r="D83" i="5"/>
  <c r="G44" i="4"/>
  <c r="F44" i="4"/>
  <c r="G43" i="4"/>
  <c r="F43" i="4"/>
  <c r="B23" i="3"/>
  <c r="B22" i="3"/>
  <c r="B21" i="3"/>
  <c r="B20" i="3"/>
  <c r="B19" i="3"/>
  <c r="N4" i="2"/>
  <c r="N5" i="2"/>
  <c r="N6" i="2"/>
  <c r="N7" i="2"/>
  <c r="N8" i="2"/>
  <c r="N9" i="2"/>
  <c r="N10" i="2"/>
  <c r="N11" i="2"/>
  <c r="N12" i="2"/>
  <c r="N13" i="2"/>
  <c r="N3" i="2"/>
  <c r="M4" i="2"/>
  <c r="M5" i="2"/>
  <c r="M6" i="2"/>
  <c r="M7" i="2"/>
  <c r="M8" i="2"/>
  <c r="M9" i="2"/>
  <c r="M10" i="2"/>
  <c r="M11" i="2"/>
  <c r="M12" i="2"/>
  <c r="M13" i="2"/>
  <c r="M3" i="2"/>
  <c r="L4" i="2"/>
  <c r="L5" i="2"/>
  <c r="L6" i="2"/>
  <c r="L7" i="2"/>
  <c r="L8" i="2"/>
  <c r="L9" i="2"/>
  <c r="L10" i="2"/>
  <c r="L11" i="2"/>
  <c r="L12" i="2"/>
  <c r="L13" i="2"/>
  <c r="L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E3" i="2"/>
  <c r="F3" i="2"/>
  <c r="G3" i="2"/>
  <c r="H3" i="2"/>
  <c r="I3" i="2"/>
  <c r="D3" i="2"/>
</calcChain>
</file>

<file path=xl/sharedStrings.xml><?xml version="1.0" encoding="utf-8"?>
<sst xmlns="http://schemas.openxmlformats.org/spreadsheetml/2006/main" count="94" uniqueCount="71">
  <si>
    <t>HP</t>
  </si>
  <si>
    <t>MPG</t>
  </si>
  <si>
    <t>VOL</t>
  </si>
  <si>
    <t>SP</t>
  </si>
  <si>
    <t>WT</t>
  </si>
  <si>
    <t>DIE 01</t>
  </si>
  <si>
    <t>DIE 02</t>
  </si>
  <si>
    <t>ROLL</t>
  </si>
  <si>
    <t>CHANCE</t>
  </si>
  <si>
    <t>PROBABILITY</t>
  </si>
  <si>
    <t>PROBABILITY IN%</t>
  </si>
  <si>
    <t>MEAN:</t>
  </si>
  <si>
    <t>MEDIAN:</t>
  </si>
  <si>
    <t>MODE:</t>
  </si>
  <si>
    <t>VARIANCE:</t>
  </si>
  <si>
    <t>STD:</t>
  </si>
  <si>
    <t>speed</t>
  </si>
  <si>
    <t>dist</t>
  </si>
  <si>
    <t>skew</t>
  </si>
  <si>
    <t>kurtosis</t>
  </si>
  <si>
    <t>skewness</t>
  </si>
  <si>
    <t>kutosis</t>
  </si>
  <si>
    <t>F</t>
  </si>
  <si>
    <t>E</t>
  </si>
  <si>
    <t>D</t>
  </si>
  <si>
    <t>C</t>
  </si>
  <si>
    <t>B</t>
  </si>
  <si>
    <t>A</t>
  </si>
  <si>
    <t>XP(X)</t>
  </si>
  <si>
    <t>ProbabilityP(X)</t>
  </si>
  <si>
    <t>Candies count(X)</t>
  </si>
  <si>
    <t>CHILD</t>
  </si>
  <si>
    <t>Points</t>
  </si>
  <si>
    <t>Score</t>
  </si>
  <si>
    <t>Weigh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</si>
  <si>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</si>
  <si>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</si>
  <si>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</si>
  <si>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</si>
  <si>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</si>
  <si>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</si>
  <si>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</si>
  <si>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</si>
  <si>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</si>
  <si>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</si>
  <si>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</si>
  <si>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</si>
  <si>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</si>
  <si>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</si>
  <si>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</si>
  <si>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</si>
  <si>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</si>
  <si>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</si>
  <si>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</si>
  <si>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</si>
  <si>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</si>
  <si>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</si>
  <si>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</si>
  <si>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</si>
  <si>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</si>
  <si>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</si>
  <si>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</si>
  <si>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</si>
  <si>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</si>
  <si>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</si>
  <si>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</si>
  <si>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</si>
  <si>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EXPECTED MEAN=</t>
  </si>
  <si>
    <t>MAX</t>
  </si>
  <si>
    <t>MIN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</si>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</sst>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0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M7" sqref="M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49</v>
      </c>
      <c r="B2">
        <v>53.700681379999999</v>
      </c>
      <c r="C2">
        <v>89</v>
      </c>
      <c r="D2">
        <v>104.1853528</v>
      </c>
      <c r="E2">
        <v>28.7620589</v>
      </c>
    </row>
    <row r="3" spans="1:5" x14ac:dyDescent="0.35">
      <c r="A3">
        <v>55</v>
      </c>
      <c r="B3">
        <v>50.01340115</v>
      </c>
      <c r="C3">
        <v>92</v>
      </c>
      <c r="D3">
        <v>105.4612635</v>
      </c>
      <c r="E3">
        <v>30.46683298</v>
      </c>
    </row>
    <row r="4" spans="1:5" x14ac:dyDescent="0.35">
      <c r="A4">
        <v>55</v>
      </c>
      <c r="B4">
        <v>50.01340115</v>
      </c>
      <c r="C4">
        <v>92</v>
      </c>
      <c r="D4">
        <v>105.4612635</v>
      </c>
      <c r="E4">
        <v>30.19359657</v>
      </c>
    </row>
    <row r="5" spans="1:5" x14ac:dyDescent="0.35">
      <c r="A5">
        <v>70</v>
      </c>
      <c r="B5">
        <v>45.696322379999998</v>
      </c>
      <c r="C5">
        <v>92</v>
      </c>
      <c r="D5">
        <v>113.4612635</v>
      </c>
      <c r="E5">
        <v>30.632113910000001</v>
      </c>
    </row>
    <row r="6" spans="1:5" x14ac:dyDescent="0.35">
      <c r="A6">
        <v>53</v>
      </c>
      <c r="B6">
        <v>50.504231830000002</v>
      </c>
      <c r="C6">
        <v>92</v>
      </c>
      <c r="D6">
        <v>104.4612635</v>
      </c>
      <c r="E6">
        <v>29.889148639999998</v>
      </c>
    </row>
    <row r="7" spans="1:5" x14ac:dyDescent="0.35">
      <c r="A7">
        <v>70</v>
      </c>
      <c r="B7">
        <v>45.696322379999998</v>
      </c>
      <c r="C7">
        <v>89</v>
      </c>
      <c r="D7">
        <v>113.1853528</v>
      </c>
      <c r="E7">
        <v>29.59176832</v>
      </c>
    </row>
    <row r="8" spans="1:5" x14ac:dyDescent="0.35">
      <c r="A8">
        <v>55</v>
      </c>
      <c r="B8">
        <v>50.01340115</v>
      </c>
      <c r="C8">
        <v>92</v>
      </c>
      <c r="D8">
        <v>105.4612635</v>
      </c>
      <c r="E8">
        <v>30.308479569999999</v>
      </c>
    </row>
    <row r="9" spans="1:5" x14ac:dyDescent="0.35">
      <c r="A9">
        <v>62</v>
      </c>
      <c r="B9">
        <v>46.716554279999997</v>
      </c>
      <c r="C9">
        <v>50</v>
      </c>
      <c r="D9">
        <v>102.59851279999999</v>
      </c>
      <c r="E9">
        <v>15.847758069999999</v>
      </c>
    </row>
    <row r="10" spans="1:5" x14ac:dyDescent="0.35">
      <c r="A10">
        <v>62</v>
      </c>
      <c r="B10">
        <v>46.716554279999997</v>
      </c>
      <c r="C10">
        <v>50</v>
      </c>
      <c r="D10">
        <v>102.59851279999999</v>
      </c>
      <c r="E10">
        <v>16.359483520000001</v>
      </c>
    </row>
    <row r="11" spans="1:5" x14ac:dyDescent="0.35">
      <c r="A11">
        <v>80</v>
      </c>
      <c r="B11">
        <v>42.299078170000001</v>
      </c>
      <c r="C11">
        <v>94</v>
      </c>
      <c r="D11">
        <v>115.6452041</v>
      </c>
      <c r="E11">
        <v>30.92015417</v>
      </c>
    </row>
    <row r="12" spans="1:5" x14ac:dyDescent="0.35">
      <c r="A12">
        <v>73</v>
      </c>
      <c r="B12">
        <v>44.652834239999997</v>
      </c>
      <c r="C12">
        <v>89</v>
      </c>
      <c r="D12">
        <v>111.1853528</v>
      </c>
      <c r="E12">
        <v>29.363341420000001</v>
      </c>
    </row>
    <row r="13" spans="1:5" x14ac:dyDescent="0.35">
      <c r="A13">
        <v>92</v>
      </c>
      <c r="B13">
        <v>39.354094099999998</v>
      </c>
      <c r="C13">
        <v>50</v>
      </c>
      <c r="D13">
        <v>117.59851279999999</v>
      </c>
      <c r="E13">
        <v>15.75353468</v>
      </c>
    </row>
    <row r="14" spans="1:5" x14ac:dyDescent="0.35">
      <c r="A14">
        <v>92</v>
      </c>
      <c r="B14">
        <v>39.354094099999998</v>
      </c>
      <c r="C14">
        <v>99</v>
      </c>
      <c r="D14">
        <v>122.1050553</v>
      </c>
      <c r="E14">
        <v>32.813592409999998</v>
      </c>
    </row>
    <row r="15" spans="1:5" x14ac:dyDescent="0.35">
      <c r="A15">
        <v>73</v>
      </c>
      <c r="B15">
        <v>44.652834239999997</v>
      </c>
      <c r="C15">
        <v>89</v>
      </c>
      <c r="D15">
        <v>111.1853528</v>
      </c>
      <c r="E15">
        <v>29.378436300000001</v>
      </c>
    </row>
    <row r="16" spans="1:5" x14ac:dyDescent="0.35">
      <c r="A16">
        <v>66</v>
      </c>
      <c r="B16">
        <v>45.73489292</v>
      </c>
      <c r="C16">
        <v>89</v>
      </c>
      <c r="D16">
        <v>108.1853528</v>
      </c>
      <c r="E16">
        <v>29.347279019999998</v>
      </c>
    </row>
    <row r="17" spans="1:5" x14ac:dyDescent="0.35">
      <c r="A17">
        <v>73</v>
      </c>
      <c r="B17">
        <v>44.652834239999997</v>
      </c>
      <c r="C17">
        <v>89</v>
      </c>
      <c r="D17">
        <v>111.1853528</v>
      </c>
      <c r="E17">
        <v>29.604526580000002</v>
      </c>
    </row>
    <row r="18" spans="1:5" x14ac:dyDescent="0.35">
      <c r="A18">
        <v>78</v>
      </c>
      <c r="B18">
        <v>42.789908850000003</v>
      </c>
      <c r="C18">
        <v>91</v>
      </c>
      <c r="D18">
        <v>114.3692933</v>
      </c>
      <c r="E18">
        <v>29.535783599999998</v>
      </c>
    </row>
    <row r="19" spans="1:5" x14ac:dyDescent="0.35">
      <c r="A19">
        <v>92</v>
      </c>
      <c r="B19">
        <v>39.354094099999998</v>
      </c>
      <c r="C19">
        <v>50</v>
      </c>
      <c r="D19">
        <v>117.59851279999999</v>
      </c>
      <c r="E19">
        <v>16.194121540000001</v>
      </c>
    </row>
    <row r="20" spans="1:5" x14ac:dyDescent="0.35">
      <c r="A20">
        <v>78</v>
      </c>
      <c r="B20">
        <v>42.789908850000003</v>
      </c>
      <c r="C20">
        <v>91</v>
      </c>
      <c r="D20">
        <v>114.3692933</v>
      </c>
      <c r="E20">
        <v>29.92939368</v>
      </c>
    </row>
    <row r="21" spans="1:5" x14ac:dyDescent="0.35">
      <c r="A21">
        <v>90</v>
      </c>
      <c r="B21">
        <v>38.901833969999998</v>
      </c>
      <c r="C21">
        <v>103</v>
      </c>
      <c r="D21">
        <v>118.47293639999999</v>
      </c>
      <c r="E21">
        <v>33.516974169999997</v>
      </c>
    </row>
    <row r="22" spans="1:5" x14ac:dyDescent="0.35">
      <c r="A22">
        <v>92</v>
      </c>
      <c r="B22">
        <v>38.411003299999997</v>
      </c>
      <c r="C22">
        <v>99</v>
      </c>
      <c r="D22">
        <v>119.1050553</v>
      </c>
      <c r="E22">
        <v>32.324649710000003</v>
      </c>
    </row>
    <row r="23" spans="1:5" x14ac:dyDescent="0.35">
      <c r="A23">
        <v>74</v>
      </c>
      <c r="B23">
        <v>42.828479399999999</v>
      </c>
      <c r="C23">
        <v>107</v>
      </c>
      <c r="D23">
        <v>110.84081740000001</v>
      </c>
      <c r="E23">
        <v>34.908211270000002</v>
      </c>
    </row>
    <row r="24" spans="1:5" x14ac:dyDescent="0.35">
      <c r="A24">
        <v>95</v>
      </c>
      <c r="B24">
        <v>38.310605969999997</v>
      </c>
      <c r="C24">
        <v>101</v>
      </c>
      <c r="D24">
        <v>120.2889958</v>
      </c>
      <c r="E24">
        <v>32.675827699999999</v>
      </c>
    </row>
    <row r="25" spans="1:5" x14ac:dyDescent="0.35">
      <c r="A25">
        <v>81</v>
      </c>
      <c r="B25">
        <v>40.474723339999997</v>
      </c>
      <c r="C25">
        <v>96</v>
      </c>
      <c r="D25">
        <v>113.82914460000001</v>
      </c>
      <c r="E25">
        <v>31.837122359999999</v>
      </c>
    </row>
    <row r="26" spans="1:5" x14ac:dyDescent="0.35">
      <c r="A26">
        <v>95</v>
      </c>
      <c r="B26">
        <v>38.310605969999997</v>
      </c>
      <c r="C26">
        <v>89</v>
      </c>
      <c r="D26">
        <v>119.1853528</v>
      </c>
      <c r="E26">
        <v>28.781727889999999</v>
      </c>
    </row>
    <row r="27" spans="1:5" x14ac:dyDescent="0.35">
      <c r="A27">
        <v>92</v>
      </c>
      <c r="B27">
        <v>38.411003299999997</v>
      </c>
      <c r="C27">
        <v>50</v>
      </c>
      <c r="D27">
        <v>114.59851279999999</v>
      </c>
      <c r="E27">
        <v>16.043174919999998</v>
      </c>
    </row>
    <row r="28" spans="1:5" x14ac:dyDescent="0.35">
      <c r="A28">
        <v>92</v>
      </c>
      <c r="B28">
        <v>38.411003299999997</v>
      </c>
      <c r="C28">
        <v>117</v>
      </c>
      <c r="D28">
        <v>120.76051990000001</v>
      </c>
      <c r="E28">
        <v>38.062823350000002</v>
      </c>
    </row>
    <row r="29" spans="1:5" x14ac:dyDescent="0.35">
      <c r="A29">
        <v>92</v>
      </c>
      <c r="B29">
        <v>38.411003299999997</v>
      </c>
      <c r="C29">
        <v>99</v>
      </c>
      <c r="D29">
        <v>119.1050553</v>
      </c>
      <c r="E29">
        <v>32.835069390000001</v>
      </c>
    </row>
    <row r="30" spans="1:5" x14ac:dyDescent="0.35">
      <c r="A30">
        <v>52</v>
      </c>
      <c r="B30">
        <v>43.469433899999999</v>
      </c>
      <c r="C30">
        <v>104</v>
      </c>
      <c r="D30">
        <v>99.564906609999994</v>
      </c>
      <c r="E30">
        <v>34.483207499999999</v>
      </c>
    </row>
    <row r="31" spans="1:5" x14ac:dyDescent="0.35">
      <c r="A31">
        <v>103</v>
      </c>
      <c r="B31">
        <v>35.404192449999996</v>
      </c>
      <c r="C31">
        <v>107</v>
      </c>
      <c r="D31">
        <v>121.84081740000001</v>
      </c>
      <c r="E31">
        <v>35.549359840000001</v>
      </c>
    </row>
    <row r="32" spans="1:5" x14ac:dyDescent="0.35">
      <c r="A32">
        <v>84</v>
      </c>
      <c r="B32">
        <v>39.431235200000003</v>
      </c>
      <c r="C32">
        <v>114</v>
      </c>
      <c r="D32">
        <v>113.48460919999999</v>
      </c>
      <c r="E32">
        <v>37.042350030000001</v>
      </c>
    </row>
    <row r="33" spans="1:5" x14ac:dyDescent="0.35">
      <c r="A33">
        <v>84</v>
      </c>
      <c r="B33">
        <v>39.431235200000003</v>
      </c>
      <c r="C33">
        <v>101</v>
      </c>
      <c r="D33">
        <v>112.2889958</v>
      </c>
      <c r="E33">
        <v>33.234361409999998</v>
      </c>
    </row>
    <row r="34" spans="1:5" x14ac:dyDescent="0.35">
      <c r="A34">
        <v>102</v>
      </c>
      <c r="B34">
        <v>36.285456480000001</v>
      </c>
      <c r="C34">
        <v>97</v>
      </c>
      <c r="D34">
        <v>119.9211148</v>
      </c>
      <c r="E34">
        <v>31.380040839999999</v>
      </c>
    </row>
    <row r="35" spans="1:5" x14ac:dyDescent="0.35">
      <c r="A35">
        <v>102</v>
      </c>
      <c r="B35">
        <v>36.285456480000001</v>
      </c>
      <c r="C35">
        <v>113</v>
      </c>
      <c r="D35">
        <v>121.39263889999999</v>
      </c>
      <c r="E35">
        <v>37.57328965</v>
      </c>
    </row>
    <row r="36" spans="1:5" x14ac:dyDescent="0.35">
      <c r="A36">
        <v>81</v>
      </c>
      <c r="B36">
        <v>39.531632530000003</v>
      </c>
      <c r="C36">
        <v>101</v>
      </c>
      <c r="D36">
        <v>111.2889958</v>
      </c>
      <c r="E36">
        <v>32.701644000000002</v>
      </c>
    </row>
    <row r="37" spans="1:5" x14ac:dyDescent="0.35">
      <c r="A37">
        <v>90</v>
      </c>
      <c r="B37">
        <v>37.958743169999998</v>
      </c>
      <c r="C37">
        <v>98</v>
      </c>
      <c r="D37">
        <v>115.0130851</v>
      </c>
      <c r="E37">
        <v>31.911223400000001</v>
      </c>
    </row>
    <row r="38" spans="1:5" x14ac:dyDescent="0.35">
      <c r="A38">
        <v>90</v>
      </c>
      <c r="B38">
        <v>37.958743169999998</v>
      </c>
      <c r="C38">
        <v>88</v>
      </c>
      <c r="D38">
        <v>114.0933825</v>
      </c>
      <c r="E38">
        <v>28.754000080000001</v>
      </c>
    </row>
    <row r="39" spans="1:5" x14ac:dyDescent="0.35">
      <c r="A39">
        <v>102</v>
      </c>
      <c r="B39">
        <v>34.07066829</v>
      </c>
      <c r="C39">
        <v>86</v>
      </c>
      <c r="D39">
        <v>116.909442</v>
      </c>
      <c r="E39">
        <v>27.879915489999998</v>
      </c>
    </row>
    <row r="40" spans="1:5" x14ac:dyDescent="0.35">
      <c r="A40">
        <v>102</v>
      </c>
      <c r="B40">
        <v>34.07066829</v>
      </c>
      <c r="C40">
        <v>86</v>
      </c>
      <c r="D40">
        <v>116.909442</v>
      </c>
      <c r="E40">
        <v>28.63050247</v>
      </c>
    </row>
    <row r="41" spans="1:5" x14ac:dyDescent="0.35">
      <c r="A41">
        <v>130</v>
      </c>
      <c r="B41">
        <v>31.014130940000001</v>
      </c>
      <c r="C41">
        <v>92</v>
      </c>
      <c r="D41">
        <v>128.4612635</v>
      </c>
      <c r="E41">
        <v>30.115434029999999</v>
      </c>
    </row>
    <row r="42" spans="1:5" x14ac:dyDescent="0.35">
      <c r="A42">
        <v>95</v>
      </c>
      <c r="B42">
        <v>35.152726970000003</v>
      </c>
      <c r="C42">
        <v>113</v>
      </c>
      <c r="D42">
        <v>116.39263889999999</v>
      </c>
      <c r="E42">
        <v>37.392524420000001</v>
      </c>
    </row>
    <row r="43" spans="1:5" x14ac:dyDescent="0.35">
      <c r="A43">
        <v>95</v>
      </c>
      <c r="B43">
        <v>35.152726970000003</v>
      </c>
      <c r="C43">
        <v>106</v>
      </c>
      <c r="D43">
        <v>115.74884710000001</v>
      </c>
      <c r="E43">
        <v>35.027175560000003</v>
      </c>
    </row>
    <row r="44" spans="1:5" x14ac:dyDescent="0.35">
      <c r="A44">
        <v>102</v>
      </c>
      <c r="B44">
        <v>34.07066829</v>
      </c>
      <c r="C44">
        <v>92</v>
      </c>
      <c r="D44">
        <v>117.4612635</v>
      </c>
      <c r="E44">
        <v>30.527426980000001</v>
      </c>
    </row>
    <row r="45" spans="1:5" x14ac:dyDescent="0.35">
      <c r="A45">
        <v>95</v>
      </c>
      <c r="B45">
        <v>35.152726970000003</v>
      </c>
      <c r="C45">
        <v>88</v>
      </c>
      <c r="D45">
        <v>114.0933825</v>
      </c>
      <c r="E45">
        <v>28.343975919999998</v>
      </c>
    </row>
    <row r="46" spans="1:5" x14ac:dyDescent="0.35">
      <c r="A46">
        <v>93</v>
      </c>
      <c r="B46">
        <v>35.643557649999998</v>
      </c>
      <c r="C46">
        <v>102</v>
      </c>
      <c r="D46">
        <v>114.38096609999999</v>
      </c>
      <c r="E46">
        <v>33.078631629999997</v>
      </c>
    </row>
    <row r="47" spans="1:5" x14ac:dyDescent="0.35">
      <c r="A47">
        <v>100</v>
      </c>
      <c r="B47">
        <v>34.561498970000002</v>
      </c>
      <c r="C47">
        <v>99</v>
      </c>
      <c r="D47">
        <v>117.1050553</v>
      </c>
      <c r="E47">
        <v>32.621915889999997</v>
      </c>
    </row>
    <row r="48" spans="1:5" x14ac:dyDescent="0.35">
      <c r="A48">
        <v>100</v>
      </c>
      <c r="B48">
        <v>34.561498970000002</v>
      </c>
      <c r="C48">
        <v>111</v>
      </c>
      <c r="D48">
        <v>118.2086984</v>
      </c>
      <c r="E48">
        <v>36.498617379999999</v>
      </c>
    </row>
    <row r="49" spans="1:5" x14ac:dyDescent="0.35">
      <c r="A49">
        <v>98</v>
      </c>
      <c r="B49">
        <v>35.052329640000004</v>
      </c>
      <c r="C49">
        <v>103</v>
      </c>
      <c r="D49">
        <v>116.47293639999999</v>
      </c>
      <c r="E49">
        <v>33.910055980000003</v>
      </c>
    </row>
    <row r="50" spans="1:5" x14ac:dyDescent="0.35">
      <c r="A50">
        <v>130</v>
      </c>
      <c r="B50">
        <v>31.014130940000001</v>
      </c>
      <c r="C50">
        <v>86</v>
      </c>
      <c r="D50">
        <v>127.909442</v>
      </c>
      <c r="E50">
        <v>28.07059654</v>
      </c>
    </row>
    <row r="51" spans="1:5" x14ac:dyDescent="0.35">
      <c r="A51">
        <v>115</v>
      </c>
      <c r="B51">
        <v>29.62993595</v>
      </c>
      <c r="C51">
        <v>101</v>
      </c>
      <c r="D51">
        <v>118.2889958</v>
      </c>
      <c r="E51">
        <v>33.458471520000003</v>
      </c>
    </row>
    <row r="52" spans="1:5" x14ac:dyDescent="0.35">
      <c r="A52">
        <v>115</v>
      </c>
      <c r="B52">
        <v>29.62993595</v>
      </c>
      <c r="C52">
        <v>101</v>
      </c>
      <c r="D52">
        <v>118.2889958</v>
      </c>
      <c r="E52">
        <v>33.213953949999997</v>
      </c>
    </row>
    <row r="53" spans="1:5" x14ac:dyDescent="0.35">
      <c r="A53">
        <v>115</v>
      </c>
      <c r="B53">
        <v>29.62993595</v>
      </c>
      <c r="C53">
        <v>101</v>
      </c>
      <c r="D53">
        <v>118.2889958</v>
      </c>
      <c r="E53">
        <v>33.436711170000002</v>
      </c>
    </row>
    <row r="54" spans="1:5" x14ac:dyDescent="0.35">
      <c r="A54">
        <v>115</v>
      </c>
      <c r="B54">
        <v>29.62993595</v>
      </c>
      <c r="C54">
        <v>124</v>
      </c>
      <c r="D54">
        <v>120.40431169999999</v>
      </c>
      <c r="E54">
        <v>40.398163570000001</v>
      </c>
    </row>
    <row r="55" spans="1:5" x14ac:dyDescent="0.35">
      <c r="A55">
        <v>180</v>
      </c>
      <c r="B55">
        <v>24.48736667</v>
      </c>
      <c r="C55">
        <v>113</v>
      </c>
      <c r="D55">
        <v>143.39263890000001</v>
      </c>
      <c r="E55">
        <v>37.620694749999998</v>
      </c>
    </row>
    <row r="56" spans="1:5" x14ac:dyDescent="0.35">
      <c r="A56">
        <v>160</v>
      </c>
      <c r="B56">
        <v>26.852278680000001</v>
      </c>
      <c r="C56">
        <v>113</v>
      </c>
      <c r="D56">
        <v>135.39263890000001</v>
      </c>
      <c r="E56">
        <v>37.25439197</v>
      </c>
    </row>
    <row r="57" spans="1:5" x14ac:dyDescent="0.35">
      <c r="A57">
        <v>130</v>
      </c>
      <c r="B57">
        <v>27.85625194</v>
      </c>
      <c r="C57">
        <v>124</v>
      </c>
      <c r="D57">
        <v>126.40431169999999</v>
      </c>
      <c r="E57">
        <v>40.589068449999999</v>
      </c>
    </row>
    <row r="58" spans="1:5" x14ac:dyDescent="0.35">
      <c r="A58">
        <v>96</v>
      </c>
      <c r="B58">
        <v>31.113583940000002</v>
      </c>
      <c r="C58">
        <v>92</v>
      </c>
      <c r="D58">
        <v>110.4612635</v>
      </c>
      <c r="E58">
        <v>30.147543290000002</v>
      </c>
    </row>
    <row r="59" spans="1:5" x14ac:dyDescent="0.35">
      <c r="A59">
        <v>115</v>
      </c>
      <c r="B59">
        <v>29.62993595</v>
      </c>
      <c r="C59">
        <v>101</v>
      </c>
      <c r="D59">
        <v>118.2889958</v>
      </c>
      <c r="E59">
        <v>32.734518180000002</v>
      </c>
    </row>
    <row r="60" spans="1:5" x14ac:dyDescent="0.35">
      <c r="A60">
        <v>100</v>
      </c>
      <c r="B60">
        <v>30.131922580000001</v>
      </c>
      <c r="C60">
        <v>94</v>
      </c>
      <c r="D60">
        <v>112.6452041</v>
      </c>
      <c r="E60">
        <v>30.615283340000001</v>
      </c>
    </row>
    <row r="61" spans="1:5" x14ac:dyDescent="0.35">
      <c r="A61">
        <v>100</v>
      </c>
      <c r="B61">
        <v>28.860225199999999</v>
      </c>
      <c r="C61">
        <v>115</v>
      </c>
      <c r="D61">
        <v>115.5765794</v>
      </c>
      <c r="E61">
        <v>37.662873670000003</v>
      </c>
    </row>
    <row r="62" spans="1:5" x14ac:dyDescent="0.35">
      <c r="A62">
        <v>145</v>
      </c>
      <c r="B62">
        <v>27.354265309999999</v>
      </c>
      <c r="C62">
        <v>111</v>
      </c>
      <c r="D62">
        <v>130.2086984</v>
      </c>
      <c r="E62">
        <v>36.888153129999999</v>
      </c>
    </row>
    <row r="63" spans="1:5" x14ac:dyDescent="0.35">
      <c r="A63">
        <v>120</v>
      </c>
      <c r="B63">
        <v>24.609131560000002</v>
      </c>
      <c r="C63">
        <v>116</v>
      </c>
      <c r="D63">
        <v>117.6685497</v>
      </c>
      <c r="E63">
        <v>37.860411429999999</v>
      </c>
    </row>
    <row r="64" spans="1:5" x14ac:dyDescent="0.35">
      <c r="A64">
        <v>140</v>
      </c>
      <c r="B64">
        <v>23.515916929999999</v>
      </c>
      <c r="C64">
        <v>131</v>
      </c>
      <c r="D64">
        <v>126.0481035</v>
      </c>
      <c r="E64">
        <v>43.390988499999999</v>
      </c>
    </row>
    <row r="65" spans="1:5" x14ac:dyDescent="0.35">
      <c r="A65">
        <v>140</v>
      </c>
      <c r="B65">
        <v>23.515916929999999</v>
      </c>
      <c r="C65">
        <v>123</v>
      </c>
      <c r="D65">
        <v>125.3123415</v>
      </c>
      <c r="E65">
        <v>40.722831149999998</v>
      </c>
    </row>
    <row r="66" spans="1:5" x14ac:dyDescent="0.35">
      <c r="A66">
        <v>150</v>
      </c>
      <c r="B66">
        <v>23.60515831</v>
      </c>
      <c r="C66">
        <v>121</v>
      </c>
      <c r="D66">
        <v>128.128401</v>
      </c>
      <c r="E66">
        <v>40.15948186</v>
      </c>
    </row>
    <row r="67" spans="1:5" x14ac:dyDescent="0.35">
      <c r="A67">
        <v>165</v>
      </c>
      <c r="B67">
        <v>40.049999999999997</v>
      </c>
      <c r="C67">
        <v>50</v>
      </c>
      <c r="D67">
        <v>126.59851279999999</v>
      </c>
      <c r="E67">
        <v>15.71285853</v>
      </c>
    </row>
    <row r="68" spans="1:5" x14ac:dyDescent="0.35">
      <c r="A68">
        <v>165</v>
      </c>
      <c r="B68">
        <v>23.103171679999999</v>
      </c>
      <c r="C68">
        <v>114</v>
      </c>
      <c r="D68">
        <v>132.48460919999999</v>
      </c>
      <c r="E68">
        <v>37.979956039999998</v>
      </c>
    </row>
    <row r="69" spans="1:5" x14ac:dyDescent="0.35">
      <c r="A69">
        <v>165</v>
      </c>
      <c r="B69">
        <v>23.103171679999999</v>
      </c>
      <c r="C69">
        <v>127</v>
      </c>
      <c r="D69">
        <v>133.68022250000001</v>
      </c>
      <c r="E69">
        <v>41.573974759999999</v>
      </c>
    </row>
    <row r="70" spans="1:5" x14ac:dyDescent="0.35">
      <c r="A70">
        <v>165</v>
      </c>
      <c r="B70">
        <v>23.103171679999999</v>
      </c>
      <c r="C70">
        <v>123</v>
      </c>
      <c r="D70">
        <v>133.3123415</v>
      </c>
      <c r="E70">
        <v>40.472042379999998</v>
      </c>
    </row>
    <row r="71" spans="1:5" x14ac:dyDescent="0.35">
      <c r="A71">
        <v>245</v>
      </c>
      <c r="B71">
        <v>21.27370792</v>
      </c>
      <c r="C71">
        <v>112</v>
      </c>
      <c r="D71">
        <v>158.30066869999999</v>
      </c>
      <c r="E71">
        <v>37.141733279999997</v>
      </c>
    </row>
    <row r="72" spans="1:5" x14ac:dyDescent="0.35">
      <c r="A72">
        <v>280</v>
      </c>
      <c r="B72">
        <v>19.67850666</v>
      </c>
      <c r="C72">
        <v>50</v>
      </c>
      <c r="D72">
        <v>164.59851280000001</v>
      </c>
      <c r="E72">
        <v>15.823060419999999</v>
      </c>
    </row>
    <row r="73" spans="1:5" x14ac:dyDescent="0.35">
      <c r="A73">
        <v>162</v>
      </c>
      <c r="B73">
        <v>23.203569000000002</v>
      </c>
      <c r="C73">
        <v>135</v>
      </c>
      <c r="D73">
        <v>133.41598450000001</v>
      </c>
      <c r="E73">
        <v>44.013138570000002</v>
      </c>
    </row>
    <row r="74" spans="1:5" x14ac:dyDescent="0.35">
      <c r="A74">
        <v>162</v>
      </c>
      <c r="B74">
        <v>23.203569000000002</v>
      </c>
      <c r="C74">
        <v>132</v>
      </c>
      <c r="D74">
        <v>133.14007380000001</v>
      </c>
      <c r="E74">
        <v>43.353122919999997</v>
      </c>
    </row>
    <row r="75" spans="1:5" x14ac:dyDescent="0.35">
      <c r="A75">
        <v>140</v>
      </c>
      <c r="B75">
        <v>19.086340549999999</v>
      </c>
      <c r="C75">
        <v>160</v>
      </c>
      <c r="D75">
        <v>124.7152409</v>
      </c>
      <c r="E75">
        <v>52.99775236</v>
      </c>
    </row>
    <row r="76" spans="1:5" x14ac:dyDescent="0.35">
      <c r="A76">
        <v>140</v>
      </c>
      <c r="B76">
        <v>19.086340549999999</v>
      </c>
      <c r="C76">
        <v>129</v>
      </c>
      <c r="D76">
        <v>121.864163</v>
      </c>
      <c r="E76">
        <v>42.618698469999998</v>
      </c>
    </row>
    <row r="77" spans="1:5" x14ac:dyDescent="0.35">
      <c r="A77">
        <v>175</v>
      </c>
      <c r="B77">
        <v>18.762836669999999</v>
      </c>
      <c r="C77">
        <v>129</v>
      </c>
      <c r="D77">
        <v>132.86416299999999</v>
      </c>
      <c r="E77">
        <v>42.778218639999999</v>
      </c>
    </row>
    <row r="78" spans="1:5" x14ac:dyDescent="0.35">
      <c r="A78">
        <v>322</v>
      </c>
      <c r="B78">
        <v>36.9</v>
      </c>
      <c r="C78">
        <v>50</v>
      </c>
      <c r="D78">
        <v>169.59851280000001</v>
      </c>
      <c r="E78">
        <v>16.132947439999999</v>
      </c>
    </row>
    <row r="79" spans="1:5" x14ac:dyDescent="0.35">
      <c r="A79">
        <v>238</v>
      </c>
      <c r="B79">
        <v>19.197887600000001</v>
      </c>
      <c r="C79">
        <v>115</v>
      </c>
      <c r="D79">
        <v>150.57657940000001</v>
      </c>
      <c r="E79">
        <v>37.923113209999997</v>
      </c>
    </row>
    <row r="80" spans="1:5" x14ac:dyDescent="0.35">
      <c r="A80">
        <v>263</v>
      </c>
      <c r="B80">
        <v>34</v>
      </c>
      <c r="C80">
        <v>50</v>
      </c>
      <c r="D80">
        <v>151.59851280000001</v>
      </c>
      <c r="E80">
        <v>15.769625420000001</v>
      </c>
    </row>
    <row r="81" spans="1:5" x14ac:dyDescent="0.35">
      <c r="A81">
        <v>295</v>
      </c>
      <c r="B81">
        <v>19.833733179999999</v>
      </c>
      <c r="C81">
        <v>119</v>
      </c>
      <c r="D81">
        <v>167.9444604</v>
      </c>
      <c r="E81">
        <v>39.42309899</v>
      </c>
    </row>
    <row r="82" spans="1:5" x14ac:dyDescent="0.35">
      <c r="A82">
        <v>236</v>
      </c>
      <c r="B82">
        <v>12.101262889999999</v>
      </c>
      <c r="C82">
        <v>107</v>
      </c>
      <c r="D82">
        <v>139.84081739999999</v>
      </c>
      <c r="E82">
        <v>34.948614689999999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tabSelected="1" workbookViewId="0">
      <selection activeCell="K15" sqref="K15"/>
    </sheetView>
  </sheetViews>
  <sheetFormatPr defaultRowHeight="14.5" x14ac:dyDescent="0.35"/>
  <cols>
    <col min="13" max="13" width="11.81640625" bestFit="1" customWidth="1"/>
  </cols>
  <sheetData>
    <row r="1" spans="2:14" x14ac:dyDescent="0.35">
      <c r="E1" t="s">
        <v>5</v>
      </c>
    </row>
    <row r="2" spans="2:14" x14ac:dyDescent="0.35">
      <c r="C2" s="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K2" t="s">
        <v>7</v>
      </c>
      <c r="L2" t="s">
        <v>8</v>
      </c>
      <c r="M2" t="s">
        <v>9</v>
      </c>
      <c r="N2" t="s">
        <v>10</v>
      </c>
    </row>
    <row r="3" spans="2:14" x14ac:dyDescent="0.35">
      <c r="C3" s="1">
        <v>1</v>
      </c>
      <c r="D3" s="1">
        <f>$C3+D$2</f>
        <v>2</v>
      </c>
      <c r="E3" s="1">
        <f t="shared" ref="E3:I8" si="0">$C3+E$2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K3">
        <v>2</v>
      </c>
      <c r="L3">
        <f>COUNTIF($D$3:$I$8,K3)</f>
        <v>1</v>
      </c>
      <c r="M3">
        <f>L3/36</f>
        <v>2.7777777777777776E-2</v>
      </c>
      <c r="N3">
        <f>M3*100</f>
        <v>2.7777777777777777</v>
      </c>
    </row>
    <row r="4" spans="2:14" x14ac:dyDescent="0.35">
      <c r="C4" s="1">
        <v>2</v>
      </c>
      <c r="D4" s="1">
        <f t="shared" ref="D4:D8" si="1">$C4+D$2</f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K4">
        <v>3</v>
      </c>
      <c r="L4">
        <f t="shared" ref="L4:L13" si="2">COUNTIF($D$3:$I$8,K4)</f>
        <v>2</v>
      </c>
      <c r="M4">
        <f t="shared" ref="M4:M13" si="3">L4/36</f>
        <v>5.5555555555555552E-2</v>
      </c>
      <c r="N4">
        <f t="shared" ref="N4:N13" si="4">M4*100</f>
        <v>5.5555555555555554</v>
      </c>
    </row>
    <row r="5" spans="2:14" x14ac:dyDescent="0.35">
      <c r="B5" t="s">
        <v>6</v>
      </c>
      <c r="C5" s="1">
        <v>3</v>
      </c>
      <c r="D5" s="1">
        <f t="shared" si="1"/>
        <v>4</v>
      </c>
      <c r="E5" s="1">
        <f t="shared" si="0"/>
        <v>5</v>
      </c>
      <c r="F5" s="1">
        <f t="shared" si="0"/>
        <v>6</v>
      </c>
      <c r="G5" s="1">
        <f t="shared" si="0"/>
        <v>7</v>
      </c>
      <c r="H5" s="1">
        <f t="shared" si="0"/>
        <v>8</v>
      </c>
      <c r="I5" s="1">
        <f t="shared" si="0"/>
        <v>9</v>
      </c>
      <c r="K5">
        <v>4</v>
      </c>
      <c r="L5">
        <f t="shared" si="2"/>
        <v>3</v>
      </c>
      <c r="M5">
        <f t="shared" si="3"/>
        <v>8.3333333333333329E-2</v>
      </c>
      <c r="N5">
        <f t="shared" si="4"/>
        <v>8.3333333333333321</v>
      </c>
    </row>
    <row r="6" spans="2:14" x14ac:dyDescent="0.35">
      <c r="C6" s="1">
        <v>4</v>
      </c>
      <c r="D6" s="1">
        <f t="shared" si="1"/>
        <v>5</v>
      </c>
      <c r="E6" s="1">
        <f t="shared" si="0"/>
        <v>6</v>
      </c>
      <c r="F6" s="1">
        <f t="shared" si="0"/>
        <v>7</v>
      </c>
      <c r="G6" s="1">
        <f t="shared" si="0"/>
        <v>8</v>
      </c>
      <c r="H6" s="1">
        <f t="shared" si="0"/>
        <v>9</v>
      </c>
      <c r="I6" s="1">
        <f t="shared" si="0"/>
        <v>10</v>
      </c>
      <c r="K6">
        <v>5</v>
      </c>
      <c r="L6">
        <f t="shared" si="2"/>
        <v>4</v>
      </c>
      <c r="M6">
        <f t="shared" si="3"/>
        <v>0.1111111111111111</v>
      </c>
      <c r="N6">
        <f t="shared" si="4"/>
        <v>11.111111111111111</v>
      </c>
    </row>
    <row r="7" spans="2:14" x14ac:dyDescent="0.35">
      <c r="C7" s="1">
        <v>5</v>
      </c>
      <c r="D7" s="1">
        <f t="shared" si="1"/>
        <v>6</v>
      </c>
      <c r="E7" s="1">
        <f t="shared" si="0"/>
        <v>7</v>
      </c>
      <c r="F7" s="1">
        <f t="shared" si="0"/>
        <v>8</v>
      </c>
      <c r="G7" s="1">
        <f t="shared" si="0"/>
        <v>9</v>
      </c>
      <c r="H7" s="1">
        <f t="shared" si="0"/>
        <v>10</v>
      </c>
      <c r="I7" s="1">
        <f t="shared" si="0"/>
        <v>11</v>
      </c>
      <c r="K7">
        <v>6</v>
      </c>
      <c r="L7">
        <f t="shared" si="2"/>
        <v>5</v>
      </c>
      <c r="M7">
        <f t="shared" si="3"/>
        <v>0.1388888888888889</v>
      </c>
      <c r="N7">
        <f t="shared" si="4"/>
        <v>13.888888888888889</v>
      </c>
    </row>
    <row r="8" spans="2:14" x14ac:dyDescent="0.35">
      <c r="C8" s="1">
        <v>6</v>
      </c>
      <c r="D8" s="1">
        <f t="shared" si="1"/>
        <v>7</v>
      </c>
      <c r="E8" s="1">
        <f t="shared" si="0"/>
        <v>8</v>
      </c>
      <c r="F8" s="1">
        <f t="shared" si="0"/>
        <v>9</v>
      </c>
      <c r="G8" s="1">
        <f t="shared" si="0"/>
        <v>10</v>
      </c>
      <c r="H8" s="1">
        <f t="shared" si="0"/>
        <v>11</v>
      </c>
      <c r="I8" s="1">
        <f t="shared" si="0"/>
        <v>12</v>
      </c>
      <c r="K8">
        <v>7</v>
      </c>
      <c r="L8">
        <f t="shared" si="2"/>
        <v>6</v>
      </c>
      <c r="M8">
        <f t="shared" si="3"/>
        <v>0.16666666666666666</v>
      </c>
      <c r="N8">
        <f t="shared" si="4"/>
        <v>16.666666666666664</v>
      </c>
    </row>
    <row r="9" spans="2:14" x14ac:dyDescent="0.35">
      <c r="K9">
        <v>8</v>
      </c>
      <c r="L9">
        <f t="shared" si="2"/>
        <v>5</v>
      </c>
      <c r="M9">
        <f t="shared" si="3"/>
        <v>0.1388888888888889</v>
      </c>
      <c r="N9">
        <f t="shared" si="4"/>
        <v>13.888888888888889</v>
      </c>
    </row>
    <row r="10" spans="2:14" x14ac:dyDescent="0.35">
      <c r="K10">
        <v>9</v>
      </c>
      <c r="L10">
        <f t="shared" si="2"/>
        <v>4</v>
      </c>
      <c r="M10">
        <f t="shared" si="3"/>
        <v>0.1111111111111111</v>
      </c>
      <c r="N10">
        <f t="shared" si="4"/>
        <v>11.111111111111111</v>
      </c>
    </row>
    <row r="11" spans="2:14" x14ac:dyDescent="0.35">
      <c r="K11">
        <v>10</v>
      </c>
      <c r="L11">
        <f t="shared" si="2"/>
        <v>3</v>
      </c>
      <c r="M11">
        <f t="shared" si="3"/>
        <v>8.3333333333333329E-2</v>
      </c>
      <c r="N11">
        <f t="shared" si="4"/>
        <v>8.3333333333333321</v>
      </c>
    </row>
    <row r="12" spans="2:14" x14ac:dyDescent="0.35">
      <c r="K12">
        <v>11</v>
      </c>
      <c r="L12">
        <f t="shared" si="2"/>
        <v>2</v>
      </c>
      <c r="M12">
        <f t="shared" si="3"/>
        <v>5.5555555555555552E-2</v>
      </c>
      <c r="N12">
        <f t="shared" si="4"/>
        <v>5.5555555555555554</v>
      </c>
    </row>
    <row r="13" spans="2:14" x14ac:dyDescent="0.35">
      <c r="K13">
        <v>12</v>
      </c>
      <c r="L13">
        <f t="shared" si="2"/>
        <v>1</v>
      </c>
      <c r="M13">
        <f t="shared" si="3"/>
        <v>2.7777777777777776E-2</v>
      </c>
      <c r="N13">
        <f t="shared" si="4"/>
        <v>2.7777777777777777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E14"/>
    </sheetView>
  </sheetViews>
  <sheetFormatPr defaultRowHeight="14.5" x14ac:dyDescent="0.35"/>
  <sheetData>
    <row r="1" spans="1:4" ht="72" x14ac:dyDescent="0.35">
      <c r="A1" s="2" t="s">
        <v>31</v>
      </c>
      <c r="B1" s="2" t="s">
        <v>30</v>
      </c>
      <c r="C1" s="2" t="s">
        <v>29</v>
      </c>
      <c r="D1" s="2" t="s">
        <v>28</v>
      </c>
    </row>
    <row r="2" spans="1:4" ht="18" x14ac:dyDescent="0.35">
      <c r="A2" s="2" t="s">
        <v>27</v>
      </c>
      <c r="B2" s="2">
        <v>1</v>
      </c>
      <c r="C2" s="2">
        <v>1.4999999999999999E-2</v>
      </c>
      <c r="D2" s="1">
        <f>B2*C2</f>
        <v>1.4999999999999999E-2</v>
      </c>
    </row>
    <row r="3" spans="1:4" ht="18" x14ac:dyDescent="0.35">
      <c r="A3" s="2" t="s">
        <v>26</v>
      </c>
      <c r="B3" s="2">
        <v>4</v>
      </c>
      <c r="C3" s="2">
        <v>0.2</v>
      </c>
      <c r="D3" s="1">
        <f>B3*C3</f>
        <v>0.8</v>
      </c>
    </row>
    <row r="4" spans="1:4" ht="18" x14ac:dyDescent="0.35">
      <c r="A4" s="2" t="s">
        <v>25</v>
      </c>
      <c r="B4" s="2">
        <v>3</v>
      </c>
      <c r="C4" s="2">
        <v>0.65</v>
      </c>
      <c r="D4" s="1">
        <f>B4*C4</f>
        <v>1.9500000000000002</v>
      </c>
    </row>
    <row r="5" spans="1:4" ht="18" x14ac:dyDescent="0.35">
      <c r="A5" s="2" t="s">
        <v>24</v>
      </c>
      <c r="B5" s="2">
        <v>5</v>
      </c>
      <c r="C5" s="2">
        <v>5.0000000000000001E-3</v>
      </c>
      <c r="D5" s="1">
        <f>B5*C5</f>
        <v>2.5000000000000001E-2</v>
      </c>
    </row>
    <row r="6" spans="1:4" ht="18" x14ac:dyDescent="0.35">
      <c r="A6" s="2" t="s">
        <v>23</v>
      </c>
      <c r="B6" s="2">
        <v>6</v>
      </c>
      <c r="C6" s="2">
        <v>0.01</v>
      </c>
      <c r="D6" s="1">
        <f>B6*C6</f>
        <v>0.06</v>
      </c>
    </row>
    <row r="7" spans="1:4" ht="18" x14ac:dyDescent="0.35">
      <c r="A7" s="2" t="s">
        <v>22</v>
      </c>
      <c r="B7" s="2">
        <v>2</v>
      </c>
      <c r="C7" s="2">
        <v>0.12</v>
      </c>
      <c r="D7" s="1">
        <f>B7*C7</f>
        <v>0.24</v>
      </c>
    </row>
    <row r="8" spans="1:4" x14ac:dyDescent="0.35">
      <c r="D8" s="1">
        <f>SUM(D2:D7)</f>
        <v>3.09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1" zoomScale="65" workbookViewId="0">
      <selection activeCell="N48" sqref="N48"/>
    </sheetView>
  </sheetViews>
  <sheetFormatPr defaultRowHeight="14.5" x14ac:dyDescent="0.35"/>
  <cols>
    <col min="2" max="2" width="5.90625" bestFit="1" customWidth="1"/>
    <col min="15" max="15" width="0.26953125" customWidth="1"/>
    <col min="16" max="16" width="13.26953125" customWidth="1"/>
    <col min="17" max="17" width="14.1796875" customWidth="1"/>
    <col min="18" max="18" width="16.26953125" customWidth="1"/>
  </cols>
  <sheetData>
    <row r="1" spans="1:4" x14ac:dyDescent="0.35">
      <c r="B1" t="s">
        <v>32</v>
      </c>
      <c r="C1" t="s">
        <v>33</v>
      </c>
      <c r="D1" t="s">
        <v>34</v>
      </c>
    </row>
    <row r="2" spans="1:4" x14ac:dyDescent="0.35">
      <c r="A2" t="s">
        <v>35</v>
      </c>
      <c r="B2">
        <v>3.9</v>
      </c>
      <c r="C2">
        <v>2.62</v>
      </c>
      <c r="D2">
        <v>16.46</v>
      </c>
    </row>
    <row r="3" spans="1:4" x14ac:dyDescent="0.35">
      <c r="A3" t="s">
        <v>36</v>
      </c>
      <c r="B3">
        <v>3.9</v>
      </c>
      <c r="C3">
        <v>2.875</v>
      </c>
      <c r="D3">
        <v>17.02</v>
      </c>
    </row>
    <row r="4" spans="1:4" x14ac:dyDescent="0.35">
      <c r="A4" t="s">
        <v>37</v>
      </c>
      <c r="B4">
        <v>3.85</v>
      </c>
      <c r="C4">
        <v>2.3199999999999998</v>
      </c>
      <c r="D4">
        <v>18.61</v>
      </c>
    </row>
    <row r="5" spans="1:4" x14ac:dyDescent="0.35">
      <c r="A5" t="s">
        <v>38</v>
      </c>
      <c r="B5">
        <v>3.08</v>
      </c>
      <c r="C5">
        <v>3.2149999999999999</v>
      </c>
      <c r="D5">
        <v>19.440000000000001</v>
      </c>
    </row>
    <row r="6" spans="1:4" x14ac:dyDescent="0.35">
      <c r="A6" t="s">
        <v>39</v>
      </c>
      <c r="B6">
        <v>3.15</v>
      </c>
      <c r="C6">
        <v>3.44</v>
      </c>
      <c r="D6">
        <v>17.02</v>
      </c>
    </row>
    <row r="7" spans="1:4" x14ac:dyDescent="0.35">
      <c r="A7" t="s">
        <v>40</v>
      </c>
      <c r="B7">
        <v>2.76</v>
      </c>
      <c r="C7">
        <v>3.46</v>
      </c>
      <c r="D7">
        <v>20.22</v>
      </c>
    </row>
    <row r="8" spans="1:4" x14ac:dyDescent="0.35">
      <c r="A8" t="s">
        <v>41</v>
      </c>
      <c r="B8">
        <v>3.21</v>
      </c>
      <c r="C8">
        <v>3.57</v>
      </c>
      <c r="D8">
        <v>15.84</v>
      </c>
    </row>
    <row r="9" spans="1:4" x14ac:dyDescent="0.35">
      <c r="A9" t="s">
        <v>42</v>
      </c>
      <c r="B9">
        <v>3.69</v>
      </c>
      <c r="C9">
        <v>3.19</v>
      </c>
      <c r="D9">
        <v>20</v>
      </c>
    </row>
    <row r="10" spans="1:4" x14ac:dyDescent="0.35">
      <c r="A10" t="s">
        <v>43</v>
      </c>
      <c r="B10">
        <v>3.92</v>
      </c>
      <c r="C10">
        <v>3.15</v>
      </c>
      <c r="D10">
        <v>22.9</v>
      </c>
    </row>
    <row r="11" spans="1:4" x14ac:dyDescent="0.35">
      <c r="A11" t="s">
        <v>44</v>
      </c>
      <c r="B11">
        <v>3.92</v>
      </c>
      <c r="C11">
        <v>3.44</v>
      </c>
      <c r="D11">
        <v>18.3</v>
      </c>
    </row>
    <row r="12" spans="1:4" x14ac:dyDescent="0.35">
      <c r="A12" t="s">
        <v>45</v>
      </c>
      <c r="B12">
        <v>3.92</v>
      </c>
      <c r="C12">
        <v>3.44</v>
      </c>
      <c r="D12">
        <v>18.899999999999999</v>
      </c>
    </row>
    <row r="13" spans="1:4" x14ac:dyDescent="0.35">
      <c r="A13" t="s">
        <v>46</v>
      </c>
      <c r="B13">
        <v>3.07</v>
      </c>
      <c r="C13">
        <v>4.07</v>
      </c>
      <c r="D13">
        <v>17.399999999999999</v>
      </c>
    </row>
    <row r="14" spans="1:4" x14ac:dyDescent="0.35">
      <c r="A14" t="s">
        <v>47</v>
      </c>
      <c r="B14">
        <v>3.07</v>
      </c>
      <c r="C14">
        <v>3.73</v>
      </c>
      <c r="D14">
        <v>17.600000000000001</v>
      </c>
    </row>
    <row r="15" spans="1:4" x14ac:dyDescent="0.35">
      <c r="A15" t="s">
        <v>48</v>
      </c>
      <c r="B15">
        <v>3.07</v>
      </c>
      <c r="C15">
        <v>3.78</v>
      </c>
      <c r="D15">
        <v>18</v>
      </c>
    </row>
    <row r="16" spans="1:4" x14ac:dyDescent="0.35">
      <c r="A16" t="s">
        <v>49</v>
      </c>
      <c r="B16">
        <v>2.93</v>
      </c>
      <c r="C16">
        <v>5.25</v>
      </c>
      <c r="D16">
        <v>17.98</v>
      </c>
    </row>
    <row r="17" spans="1:4" x14ac:dyDescent="0.35">
      <c r="A17" t="s">
        <v>50</v>
      </c>
      <c r="B17">
        <v>3</v>
      </c>
      <c r="C17">
        <v>5.4240000000000004</v>
      </c>
      <c r="D17">
        <v>17.82</v>
      </c>
    </row>
    <row r="18" spans="1:4" x14ac:dyDescent="0.35">
      <c r="A18" t="s">
        <v>51</v>
      </c>
      <c r="B18">
        <v>3.23</v>
      </c>
      <c r="C18">
        <v>5.3449999999999998</v>
      </c>
      <c r="D18">
        <v>17.420000000000002</v>
      </c>
    </row>
    <row r="19" spans="1:4" x14ac:dyDescent="0.35">
      <c r="A19" t="s">
        <v>52</v>
      </c>
      <c r="B19">
        <v>4.08</v>
      </c>
      <c r="C19">
        <v>2.2000000000000002</v>
      </c>
      <c r="D19">
        <v>19.47</v>
      </c>
    </row>
    <row r="20" spans="1:4" x14ac:dyDescent="0.35">
      <c r="A20" t="s">
        <v>53</v>
      </c>
      <c r="B20">
        <v>4.93</v>
      </c>
      <c r="C20">
        <v>1.615</v>
      </c>
      <c r="D20">
        <v>18.52</v>
      </c>
    </row>
    <row r="21" spans="1:4" x14ac:dyDescent="0.35">
      <c r="A21" t="s">
        <v>54</v>
      </c>
      <c r="B21">
        <v>4.22</v>
      </c>
      <c r="C21">
        <v>1.835</v>
      </c>
      <c r="D21">
        <v>19.899999999999999</v>
      </c>
    </row>
    <row r="22" spans="1:4" x14ac:dyDescent="0.35">
      <c r="A22" t="s">
        <v>55</v>
      </c>
      <c r="B22">
        <v>3.7</v>
      </c>
      <c r="C22">
        <v>2.4649999999999999</v>
      </c>
      <c r="D22">
        <v>20.010000000000002</v>
      </c>
    </row>
    <row r="23" spans="1:4" x14ac:dyDescent="0.35">
      <c r="A23" t="s">
        <v>56</v>
      </c>
      <c r="B23">
        <v>2.76</v>
      </c>
      <c r="C23">
        <v>3.52</v>
      </c>
      <c r="D23">
        <v>16.87</v>
      </c>
    </row>
    <row r="24" spans="1:4" x14ac:dyDescent="0.35">
      <c r="A24" t="s">
        <v>57</v>
      </c>
      <c r="B24">
        <v>3.15</v>
      </c>
      <c r="C24">
        <v>3.4350000000000001</v>
      </c>
      <c r="D24">
        <v>17.3</v>
      </c>
    </row>
    <row r="25" spans="1:4" x14ac:dyDescent="0.35">
      <c r="A25" t="s">
        <v>58</v>
      </c>
      <c r="B25">
        <v>3.73</v>
      </c>
      <c r="C25">
        <v>3.84</v>
      </c>
      <c r="D25">
        <v>15.41</v>
      </c>
    </row>
    <row r="26" spans="1:4" x14ac:dyDescent="0.35">
      <c r="A26" t="s">
        <v>59</v>
      </c>
      <c r="B26">
        <v>3.08</v>
      </c>
      <c r="C26">
        <v>3.8450000000000002</v>
      </c>
      <c r="D26">
        <v>17.05</v>
      </c>
    </row>
    <row r="27" spans="1:4" x14ac:dyDescent="0.35">
      <c r="A27" t="s">
        <v>60</v>
      </c>
      <c r="B27">
        <v>4.08</v>
      </c>
      <c r="C27">
        <v>1.9350000000000001</v>
      </c>
      <c r="D27">
        <v>18.899999999999999</v>
      </c>
    </row>
    <row r="28" spans="1:4" x14ac:dyDescent="0.35">
      <c r="A28" t="s">
        <v>61</v>
      </c>
      <c r="B28">
        <v>4.43</v>
      </c>
      <c r="C28">
        <v>2.14</v>
      </c>
      <c r="D28">
        <v>16.7</v>
      </c>
    </row>
    <row r="29" spans="1:4" x14ac:dyDescent="0.35">
      <c r="A29" t="s">
        <v>62</v>
      </c>
      <c r="B29">
        <v>3.77</v>
      </c>
      <c r="C29">
        <v>1.5129999999999999</v>
      </c>
      <c r="D29">
        <v>16.899999999999999</v>
      </c>
    </row>
    <row r="30" spans="1:4" x14ac:dyDescent="0.35">
      <c r="A30" t="s">
        <v>63</v>
      </c>
      <c r="B30">
        <v>4.22</v>
      </c>
      <c r="C30">
        <v>3.17</v>
      </c>
      <c r="D30">
        <v>14.5</v>
      </c>
    </row>
    <row r="31" spans="1:4" x14ac:dyDescent="0.35">
      <c r="A31" t="s">
        <v>64</v>
      </c>
      <c r="B31">
        <v>3.62</v>
      </c>
      <c r="C31">
        <v>2.77</v>
      </c>
      <c r="D31">
        <v>15.5</v>
      </c>
    </row>
    <row r="32" spans="1:4" x14ac:dyDescent="0.35">
      <c r="A32" t="s">
        <v>65</v>
      </c>
      <c r="B32">
        <v>3.54</v>
      </c>
      <c r="C32">
        <v>3.57</v>
      </c>
      <c r="D32">
        <v>14.6</v>
      </c>
    </row>
    <row r="33" spans="1:16" x14ac:dyDescent="0.35">
      <c r="A33" t="s">
        <v>66</v>
      </c>
      <c r="B33">
        <v>4.1100000000000003</v>
      </c>
      <c r="C33">
        <v>2.78</v>
      </c>
      <c r="D33">
        <v>18.600000000000001</v>
      </c>
    </row>
    <row r="34" spans="1:16" x14ac:dyDescent="0.35">
      <c r="B34" t="s">
        <v>32</v>
      </c>
      <c r="C34" t="s">
        <v>33</v>
      </c>
      <c r="D34" t="s">
        <v>34</v>
      </c>
    </row>
    <row r="35" spans="1:16" x14ac:dyDescent="0.35">
      <c r="A35" t="s">
        <v>11</v>
      </c>
      <c r="B35">
        <v>3.5965625000000006</v>
      </c>
      <c r="C35">
        <v>3.2172499999999995</v>
      </c>
      <c r="D35">
        <v>17.848750000000003</v>
      </c>
    </row>
    <row r="36" spans="1:16" x14ac:dyDescent="0.35">
      <c r="A36" t="s">
        <v>12</v>
      </c>
      <c r="B36">
        <v>3.6950000000000003</v>
      </c>
      <c r="C36">
        <v>3.3250000000000002</v>
      </c>
      <c r="D36">
        <v>17.71</v>
      </c>
    </row>
    <row r="37" spans="1:16" x14ac:dyDescent="0.35">
      <c r="A37" t="s">
        <v>13</v>
      </c>
      <c r="B37">
        <v>3.92</v>
      </c>
      <c r="C37">
        <v>3.44</v>
      </c>
      <c r="D37">
        <v>17.02</v>
      </c>
      <c r="H37" t="s">
        <v>32</v>
      </c>
      <c r="I37" t="s">
        <v>33</v>
      </c>
      <c r="J37" t="s">
        <v>34</v>
      </c>
    </row>
    <row r="38" spans="1:16" ht="36" x14ac:dyDescent="0.35">
      <c r="A38" t="s">
        <v>15</v>
      </c>
      <c r="B38">
        <v>0.53467873607097038</v>
      </c>
      <c r="C38">
        <v>0.97845744298970017</v>
      </c>
      <c r="D38">
        <v>1.7869432360968431</v>
      </c>
      <c r="G38" t="s">
        <v>11</v>
      </c>
      <c r="H38">
        <f>AVERAGE(B2:B33)</f>
        <v>3.5965625000000006</v>
      </c>
      <c r="I38">
        <f>AVERAGE(C2:C33)</f>
        <v>3.2172499999999995</v>
      </c>
      <c r="J38">
        <f>AVERAGE(D2:D33)</f>
        <v>17.848750000000003</v>
      </c>
      <c r="P38" s="3" t="s">
        <v>67</v>
      </c>
    </row>
    <row r="39" spans="1:16" x14ac:dyDescent="0.35">
      <c r="A39" t="s">
        <v>14</v>
      </c>
      <c r="B39">
        <v>0.28588135080645044</v>
      </c>
      <c r="C39">
        <v>0.95737896774194231</v>
      </c>
      <c r="D39">
        <v>3.1931661290322579</v>
      </c>
      <c r="G39" t="s">
        <v>12</v>
      </c>
      <c r="H39">
        <f>MEDIAN(B2:B33)</f>
        <v>3.6950000000000003</v>
      </c>
      <c r="I39">
        <f>MEDIAN(C2:C33)</f>
        <v>3.3250000000000002</v>
      </c>
      <c r="J39">
        <f>MEDIAN(D2:D33)</f>
        <v>17.71</v>
      </c>
    </row>
    <row r="40" spans="1:16" x14ac:dyDescent="0.35">
      <c r="A40" t="s">
        <v>68</v>
      </c>
      <c r="B40">
        <v>4.93</v>
      </c>
      <c r="C40">
        <v>5.4240000000000004</v>
      </c>
      <c r="D40">
        <v>22.9</v>
      </c>
      <c r="G40" t="s">
        <v>13</v>
      </c>
      <c r="H40">
        <f>MODE(B2:B33)</f>
        <v>3.92</v>
      </c>
      <c r="I40">
        <f>MODE(C2:C32)</f>
        <v>3.44</v>
      </c>
      <c r="J40">
        <f>MODE(D2:D33)</f>
        <v>17.02</v>
      </c>
    </row>
    <row r="41" spans="1:16" x14ac:dyDescent="0.35">
      <c r="A41" t="s">
        <v>69</v>
      </c>
      <c r="B41">
        <v>2.76</v>
      </c>
      <c r="C41">
        <v>1.5129999999999999</v>
      </c>
      <c r="D41">
        <v>14.5</v>
      </c>
      <c r="G41" t="s">
        <v>15</v>
      </c>
      <c r="H41">
        <f>STDEV(B2:B33)</f>
        <v>0.53467873607097038</v>
      </c>
      <c r="I41">
        <f>STDEV(C2:C33)</f>
        <v>0.97845744298970017</v>
      </c>
      <c r="J41">
        <f>STDEV(D2:D33)</f>
        <v>1.7869432360968431</v>
      </c>
    </row>
    <row r="42" spans="1:16" x14ac:dyDescent="0.35">
      <c r="A42" t="s">
        <v>70</v>
      </c>
      <c r="B42">
        <v>2.17</v>
      </c>
      <c r="C42">
        <v>3.9110000000000005</v>
      </c>
      <c r="D42">
        <v>8.3999999999999986</v>
      </c>
      <c r="G42" t="s">
        <v>14</v>
      </c>
      <c r="H42">
        <f>VAR(B2:B33)</f>
        <v>0.28588135080645044</v>
      </c>
      <c r="I42">
        <f>VAR(C2:C33)</f>
        <v>0.95737896774194231</v>
      </c>
      <c r="J42">
        <f>VAR(D2:D33)</f>
        <v>3.1931661290322579</v>
      </c>
    </row>
    <row r="43" spans="1:16" x14ac:dyDescent="0.35">
      <c r="G43" t="s">
        <v>68</v>
      </c>
      <c r="H43">
        <f>MAX(B2:B33)</f>
        <v>4.93</v>
      </c>
      <c r="I43">
        <f>MAX(C2:C33)</f>
        <v>5.4240000000000004</v>
      </c>
      <c r="J43">
        <f>MAX(D2:D33)</f>
        <v>22.9</v>
      </c>
    </row>
    <row r="44" spans="1:16" x14ac:dyDescent="0.35">
      <c r="G44" t="s">
        <v>69</v>
      </c>
      <c r="H44">
        <f>MIN(B2:B33)</f>
        <v>2.76</v>
      </c>
      <c r="I44">
        <f>MIN(C2:C33)</f>
        <v>1.5129999999999999</v>
      </c>
      <c r="J44">
        <f>MIN(D2:D33)</f>
        <v>14.5</v>
      </c>
    </row>
    <row r="45" spans="1:16" x14ac:dyDescent="0.35">
      <c r="G45" t="s">
        <v>70</v>
      </c>
      <c r="H45">
        <f>H43-H44</f>
        <v>2.17</v>
      </c>
      <c r="I45">
        <f>I43-I44</f>
        <v>3.9110000000000005</v>
      </c>
      <c r="J45">
        <f>J43-J44</f>
        <v>8.3999999999999986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2"/>
  <sheetViews>
    <sheetView workbookViewId="0">
      <selection activeCell="C12" sqref="C12"/>
    </sheetView>
  </sheetViews>
  <sheetFormatPr defaultRowHeight="14.5" x14ac:dyDescent="0.35"/>
  <sheetData>
    <row r="3" spans="3:3" x14ac:dyDescent="0.35">
      <c r="C3">
        <v>108</v>
      </c>
    </row>
    <row r="4" spans="3:3" x14ac:dyDescent="0.35">
      <c r="C4">
        <v>110</v>
      </c>
    </row>
    <row r="5" spans="3:3" x14ac:dyDescent="0.35">
      <c r="C5">
        <v>123</v>
      </c>
    </row>
    <row r="6" spans="3:3" x14ac:dyDescent="0.35">
      <c r="C6">
        <v>134</v>
      </c>
    </row>
    <row r="7" spans="3:3" x14ac:dyDescent="0.35">
      <c r="C7">
        <v>135</v>
      </c>
    </row>
    <row r="8" spans="3:3" x14ac:dyDescent="0.35">
      <c r="C8">
        <v>145</v>
      </c>
    </row>
    <row r="9" spans="3:3" x14ac:dyDescent="0.35">
      <c r="C9">
        <v>167</v>
      </c>
    </row>
    <row r="10" spans="3:3" x14ac:dyDescent="0.35">
      <c r="C10">
        <v>187</v>
      </c>
    </row>
    <row r="11" spans="3:3" x14ac:dyDescent="0.35">
      <c r="C11">
        <v>199</v>
      </c>
    </row>
    <row r="12" spans="3:3" x14ac:dyDescent="0.35">
      <c r="C12">
        <f>AVERAGE(C3:C11)</f>
        <v>145.33333333333334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XFD1048576"/>
    </sheetView>
  </sheetViews>
  <sheetFormatPr defaultRowHeight="14.5" x14ac:dyDescent="0.35"/>
  <sheetData>
    <row r="1" spans="1:2" x14ac:dyDescent="0.35">
      <c r="A1" t="s">
        <v>16</v>
      </c>
      <c r="B1" t="s">
        <v>17</v>
      </c>
    </row>
    <row r="2" spans="1:2" x14ac:dyDescent="0.35">
      <c r="A2">
        <v>4</v>
      </c>
      <c r="B2">
        <v>2</v>
      </c>
    </row>
    <row r="3" spans="1:2" x14ac:dyDescent="0.35">
      <c r="A3">
        <v>4</v>
      </c>
      <c r="B3">
        <v>10</v>
      </c>
    </row>
    <row r="4" spans="1:2" x14ac:dyDescent="0.35">
      <c r="A4">
        <v>7</v>
      </c>
      <c r="B4">
        <v>4</v>
      </c>
    </row>
    <row r="5" spans="1:2" x14ac:dyDescent="0.35">
      <c r="A5">
        <v>7</v>
      </c>
      <c r="B5">
        <v>22</v>
      </c>
    </row>
    <row r="6" spans="1:2" x14ac:dyDescent="0.35">
      <c r="A6">
        <v>8</v>
      </c>
      <c r="B6">
        <v>16</v>
      </c>
    </row>
    <row r="7" spans="1:2" x14ac:dyDescent="0.35">
      <c r="A7">
        <v>9</v>
      </c>
      <c r="B7">
        <v>10</v>
      </c>
    </row>
    <row r="8" spans="1:2" x14ac:dyDescent="0.35">
      <c r="A8">
        <v>10</v>
      </c>
      <c r="B8">
        <v>18</v>
      </c>
    </row>
    <row r="9" spans="1:2" x14ac:dyDescent="0.35">
      <c r="A9">
        <v>10</v>
      </c>
      <c r="B9">
        <v>26</v>
      </c>
    </row>
    <row r="10" spans="1:2" x14ac:dyDescent="0.35">
      <c r="A10">
        <v>10</v>
      </c>
      <c r="B10">
        <v>34</v>
      </c>
    </row>
    <row r="11" spans="1:2" x14ac:dyDescent="0.35">
      <c r="A11">
        <v>11</v>
      </c>
      <c r="B11">
        <v>17</v>
      </c>
    </row>
    <row r="12" spans="1:2" x14ac:dyDescent="0.35">
      <c r="A12">
        <v>11</v>
      </c>
      <c r="B12">
        <v>28</v>
      </c>
    </row>
    <row r="13" spans="1:2" x14ac:dyDescent="0.35">
      <c r="A13">
        <v>12</v>
      </c>
      <c r="B13">
        <v>14</v>
      </c>
    </row>
    <row r="14" spans="1:2" x14ac:dyDescent="0.35">
      <c r="A14">
        <v>12</v>
      </c>
      <c r="B14">
        <v>20</v>
      </c>
    </row>
    <row r="15" spans="1:2" x14ac:dyDescent="0.35">
      <c r="A15">
        <v>12</v>
      </c>
      <c r="B15">
        <v>24</v>
      </c>
    </row>
    <row r="16" spans="1:2" x14ac:dyDescent="0.35">
      <c r="A16">
        <v>12</v>
      </c>
      <c r="B16">
        <v>28</v>
      </c>
    </row>
    <row r="17" spans="1:2" x14ac:dyDescent="0.35">
      <c r="A17">
        <v>13</v>
      </c>
      <c r="B17">
        <v>26</v>
      </c>
    </row>
    <row r="18" spans="1:2" x14ac:dyDescent="0.35">
      <c r="A18">
        <v>13</v>
      </c>
      <c r="B18">
        <v>34</v>
      </c>
    </row>
    <row r="19" spans="1:2" x14ac:dyDescent="0.35">
      <c r="A19">
        <v>13</v>
      </c>
      <c r="B19">
        <v>34</v>
      </c>
    </row>
    <row r="20" spans="1:2" x14ac:dyDescent="0.35">
      <c r="A20">
        <v>13</v>
      </c>
      <c r="B20">
        <v>46</v>
      </c>
    </row>
    <row r="21" spans="1:2" x14ac:dyDescent="0.35">
      <c r="A21">
        <v>14</v>
      </c>
      <c r="B21">
        <v>26</v>
      </c>
    </row>
    <row r="22" spans="1:2" x14ac:dyDescent="0.35">
      <c r="A22">
        <v>14</v>
      </c>
      <c r="B22">
        <v>36</v>
      </c>
    </row>
    <row r="23" spans="1:2" x14ac:dyDescent="0.35">
      <c r="A23">
        <v>14</v>
      </c>
      <c r="B23">
        <v>60</v>
      </c>
    </row>
    <row r="24" spans="1:2" x14ac:dyDescent="0.35">
      <c r="A24">
        <v>14</v>
      </c>
      <c r="B24">
        <v>80</v>
      </c>
    </row>
    <row r="25" spans="1:2" x14ac:dyDescent="0.35">
      <c r="A25">
        <v>15</v>
      </c>
      <c r="B25">
        <v>20</v>
      </c>
    </row>
    <row r="26" spans="1:2" x14ac:dyDescent="0.35">
      <c r="A26">
        <v>15</v>
      </c>
      <c r="B26">
        <v>26</v>
      </c>
    </row>
    <row r="27" spans="1:2" x14ac:dyDescent="0.35">
      <c r="A27">
        <v>15</v>
      </c>
      <c r="B27">
        <v>54</v>
      </c>
    </row>
    <row r="28" spans="1:2" x14ac:dyDescent="0.35">
      <c r="A28">
        <v>16</v>
      </c>
      <c r="B28">
        <v>32</v>
      </c>
    </row>
    <row r="29" spans="1:2" x14ac:dyDescent="0.35">
      <c r="A29">
        <v>16</v>
      </c>
      <c r="B29">
        <v>40</v>
      </c>
    </row>
    <row r="30" spans="1:2" x14ac:dyDescent="0.35">
      <c r="A30">
        <v>17</v>
      </c>
      <c r="B30">
        <v>32</v>
      </c>
    </row>
    <row r="31" spans="1:2" x14ac:dyDescent="0.35">
      <c r="A31">
        <v>17</v>
      </c>
      <c r="B31">
        <v>40</v>
      </c>
    </row>
    <row r="32" spans="1:2" x14ac:dyDescent="0.35">
      <c r="A32">
        <v>17</v>
      </c>
      <c r="B32">
        <v>50</v>
      </c>
    </row>
    <row r="33" spans="1:7" x14ac:dyDescent="0.35">
      <c r="A33">
        <v>18</v>
      </c>
      <c r="B33">
        <v>42</v>
      </c>
    </row>
    <row r="34" spans="1:7" x14ac:dyDescent="0.35">
      <c r="A34">
        <v>18</v>
      </c>
      <c r="B34">
        <v>56</v>
      </c>
    </row>
    <row r="35" spans="1:7" x14ac:dyDescent="0.35">
      <c r="A35">
        <v>18</v>
      </c>
      <c r="B35">
        <v>76</v>
      </c>
    </row>
    <row r="36" spans="1:7" x14ac:dyDescent="0.35">
      <c r="A36">
        <v>18</v>
      </c>
      <c r="B36">
        <v>84</v>
      </c>
    </row>
    <row r="37" spans="1:7" x14ac:dyDescent="0.35">
      <c r="A37">
        <v>19</v>
      </c>
      <c r="B37">
        <v>36</v>
      </c>
    </row>
    <row r="38" spans="1:7" x14ac:dyDescent="0.35">
      <c r="A38">
        <v>19</v>
      </c>
      <c r="B38">
        <v>46</v>
      </c>
    </row>
    <row r="39" spans="1:7" x14ac:dyDescent="0.35">
      <c r="A39">
        <v>19</v>
      </c>
      <c r="B39">
        <v>68</v>
      </c>
    </row>
    <row r="40" spans="1:7" x14ac:dyDescent="0.35">
      <c r="A40">
        <v>20</v>
      </c>
      <c r="B40">
        <v>32</v>
      </c>
    </row>
    <row r="41" spans="1:7" x14ac:dyDescent="0.35">
      <c r="A41">
        <v>20</v>
      </c>
      <c r="B41">
        <v>48</v>
      </c>
    </row>
    <row r="42" spans="1:7" x14ac:dyDescent="0.35">
      <c r="A42">
        <v>20</v>
      </c>
      <c r="B42">
        <v>52</v>
      </c>
    </row>
    <row r="43" spans="1:7" x14ac:dyDescent="0.35">
      <c r="A43">
        <v>20</v>
      </c>
      <c r="B43">
        <v>56</v>
      </c>
      <c r="E43" t="s">
        <v>18</v>
      </c>
      <c r="F43">
        <f>SKEW(A2:A51)</f>
        <v>-0.1175098614466341</v>
      </c>
      <c r="G43">
        <f>SKEW(B2:B51)</f>
        <v>0.80689496016742179</v>
      </c>
    </row>
    <row r="44" spans="1:7" x14ac:dyDescent="0.35">
      <c r="A44">
        <v>20</v>
      </c>
      <c r="B44">
        <v>64</v>
      </c>
      <c r="E44" t="s">
        <v>19</v>
      </c>
      <c r="F44">
        <f>KURT(A2:A51)</f>
        <v>-0.50899442040576082</v>
      </c>
      <c r="G44">
        <f>KURT(B2:B51)</f>
        <v>0.40505258167957647</v>
      </c>
    </row>
    <row r="45" spans="1:7" x14ac:dyDescent="0.35">
      <c r="A45">
        <v>22</v>
      </c>
      <c r="B45">
        <v>66</v>
      </c>
    </row>
    <row r="46" spans="1:7" x14ac:dyDescent="0.35">
      <c r="A46">
        <v>23</v>
      </c>
      <c r="B46">
        <v>54</v>
      </c>
    </row>
    <row r="47" spans="1:7" x14ac:dyDescent="0.35">
      <c r="A47">
        <v>24</v>
      </c>
      <c r="B47">
        <v>70</v>
      </c>
    </row>
    <row r="48" spans="1:7" x14ac:dyDescent="0.35">
      <c r="A48">
        <v>24</v>
      </c>
      <c r="B48">
        <v>92</v>
      </c>
    </row>
    <row r="49" spans="1:2" x14ac:dyDescent="0.35">
      <c r="A49">
        <v>24</v>
      </c>
      <c r="B49">
        <v>93</v>
      </c>
    </row>
    <row r="50" spans="1:2" x14ac:dyDescent="0.35">
      <c r="A50">
        <v>24</v>
      </c>
      <c r="B50">
        <v>120</v>
      </c>
    </row>
    <row r="51" spans="1:2" x14ac:dyDescent="0.35">
      <c r="A51">
        <v>25</v>
      </c>
      <c r="B51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sqref="A1:XFD1048576"/>
    </sheetView>
  </sheetViews>
  <sheetFormatPr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>
        <v>104.1853528</v>
      </c>
      <c r="B2">
        <v>28.7620589</v>
      </c>
    </row>
    <row r="3" spans="1:2" x14ac:dyDescent="0.35">
      <c r="A3">
        <v>105.4612635</v>
      </c>
      <c r="B3">
        <v>30.46683298</v>
      </c>
    </row>
    <row r="4" spans="1:2" x14ac:dyDescent="0.35">
      <c r="A4">
        <v>105.4612635</v>
      </c>
      <c r="B4">
        <v>30.19359657</v>
      </c>
    </row>
    <row r="5" spans="1:2" x14ac:dyDescent="0.35">
      <c r="A5">
        <v>113.4612635</v>
      </c>
      <c r="B5">
        <v>30.632113910000001</v>
      </c>
    </row>
    <row r="6" spans="1:2" x14ac:dyDescent="0.35">
      <c r="A6">
        <v>104.4612635</v>
      </c>
      <c r="B6">
        <v>29.889148639999998</v>
      </c>
    </row>
    <row r="7" spans="1:2" x14ac:dyDescent="0.35">
      <c r="A7">
        <v>113.1853528</v>
      </c>
      <c r="B7">
        <v>29.59176832</v>
      </c>
    </row>
    <row r="8" spans="1:2" x14ac:dyDescent="0.35">
      <c r="A8">
        <v>105.4612635</v>
      </c>
      <c r="B8">
        <v>30.308479569999999</v>
      </c>
    </row>
    <row r="9" spans="1:2" x14ac:dyDescent="0.35">
      <c r="A9">
        <v>102.59851279999999</v>
      </c>
      <c r="B9">
        <v>15.847758069999999</v>
      </c>
    </row>
    <row r="10" spans="1:2" x14ac:dyDescent="0.35">
      <c r="A10">
        <v>102.59851279999999</v>
      </c>
      <c r="B10">
        <v>16.359483520000001</v>
      </c>
    </row>
    <row r="11" spans="1:2" x14ac:dyDescent="0.35">
      <c r="A11">
        <v>115.6452041</v>
      </c>
      <c r="B11">
        <v>30.92015417</v>
      </c>
    </row>
    <row r="12" spans="1:2" x14ac:dyDescent="0.35">
      <c r="A12">
        <v>111.1853528</v>
      </c>
      <c r="B12">
        <v>29.363341420000001</v>
      </c>
    </row>
    <row r="13" spans="1:2" x14ac:dyDescent="0.35">
      <c r="A13">
        <v>117.59851279999999</v>
      </c>
      <c r="B13">
        <v>15.75353468</v>
      </c>
    </row>
    <row r="14" spans="1:2" x14ac:dyDescent="0.35">
      <c r="A14">
        <v>122.1050553</v>
      </c>
      <c r="B14">
        <v>32.813592409999998</v>
      </c>
    </row>
    <row r="15" spans="1:2" x14ac:dyDescent="0.35">
      <c r="A15">
        <v>111.1853528</v>
      </c>
      <c r="B15">
        <v>29.378436300000001</v>
      </c>
    </row>
    <row r="16" spans="1:2" x14ac:dyDescent="0.35">
      <c r="A16">
        <v>108.1853528</v>
      </c>
      <c r="B16">
        <v>29.347279019999998</v>
      </c>
    </row>
    <row r="17" spans="1:2" x14ac:dyDescent="0.35">
      <c r="A17">
        <v>111.1853528</v>
      </c>
      <c r="B17">
        <v>29.604526580000002</v>
      </c>
    </row>
    <row r="18" spans="1:2" x14ac:dyDescent="0.35">
      <c r="A18">
        <v>114.3692933</v>
      </c>
      <c r="B18">
        <v>29.535783599999998</v>
      </c>
    </row>
    <row r="19" spans="1:2" x14ac:dyDescent="0.35">
      <c r="A19">
        <v>117.59851279999999</v>
      </c>
      <c r="B19">
        <v>16.194121540000001</v>
      </c>
    </row>
    <row r="20" spans="1:2" x14ac:dyDescent="0.35">
      <c r="A20">
        <v>114.3692933</v>
      </c>
      <c r="B20">
        <v>29.92939368</v>
      </c>
    </row>
    <row r="21" spans="1:2" x14ac:dyDescent="0.35">
      <c r="A21">
        <v>118.47293639999999</v>
      </c>
      <c r="B21">
        <v>33.516974169999997</v>
      </c>
    </row>
    <row r="22" spans="1:2" x14ac:dyDescent="0.35">
      <c r="A22">
        <v>119.1050553</v>
      </c>
      <c r="B22">
        <v>32.324649710000003</v>
      </c>
    </row>
    <row r="23" spans="1:2" x14ac:dyDescent="0.35">
      <c r="A23">
        <v>110.84081740000001</v>
      </c>
      <c r="B23">
        <v>34.908211270000002</v>
      </c>
    </row>
    <row r="24" spans="1:2" x14ac:dyDescent="0.35">
      <c r="A24">
        <v>120.2889958</v>
      </c>
      <c r="B24">
        <v>32.675827699999999</v>
      </c>
    </row>
    <row r="25" spans="1:2" x14ac:dyDescent="0.35">
      <c r="A25">
        <v>113.82914460000001</v>
      </c>
      <c r="B25">
        <v>31.837122359999999</v>
      </c>
    </row>
    <row r="26" spans="1:2" x14ac:dyDescent="0.35">
      <c r="A26">
        <v>119.1853528</v>
      </c>
      <c r="B26">
        <v>28.781727889999999</v>
      </c>
    </row>
    <row r="27" spans="1:2" x14ac:dyDescent="0.35">
      <c r="A27">
        <v>114.59851279999999</v>
      </c>
      <c r="B27">
        <v>16.043174919999998</v>
      </c>
    </row>
    <row r="28" spans="1:2" x14ac:dyDescent="0.35">
      <c r="A28">
        <v>120.76051990000001</v>
      </c>
      <c r="B28">
        <v>38.062823350000002</v>
      </c>
    </row>
    <row r="29" spans="1:2" x14ac:dyDescent="0.35">
      <c r="A29">
        <v>119.1050553</v>
      </c>
      <c r="B29">
        <v>32.835069390000001</v>
      </c>
    </row>
    <row r="30" spans="1:2" x14ac:dyDescent="0.35">
      <c r="A30">
        <v>99.564906609999994</v>
      </c>
      <c r="B30">
        <v>34.483207499999999</v>
      </c>
    </row>
    <row r="31" spans="1:2" x14ac:dyDescent="0.35">
      <c r="A31">
        <v>121.84081740000001</v>
      </c>
      <c r="B31">
        <v>35.549359840000001</v>
      </c>
    </row>
    <row r="32" spans="1:2" x14ac:dyDescent="0.35">
      <c r="A32">
        <v>113.48460919999999</v>
      </c>
      <c r="B32">
        <v>37.042350030000001</v>
      </c>
    </row>
    <row r="33" spans="1:2" x14ac:dyDescent="0.35">
      <c r="A33">
        <v>112.2889958</v>
      </c>
      <c r="B33">
        <v>33.234361409999998</v>
      </c>
    </row>
    <row r="34" spans="1:2" x14ac:dyDescent="0.35">
      <c r="A34">
        <v>119.9211148</v>
      </c>
      <c r="B34">
        <v>31.380040839999999</v>
      </c>
    </row>
    <row r="35" spans="1:2" x14ac:dyDescent="0.35">
      <c r="A35">
        <v>121.39263889999999</v>
      </c>
      <c r="B35">
        <v>37.57328965</v>
      </c>
    </row>
    <row r="36" spans="1:2" x14ac:dyDescent="0.35">
      <c r="A36">
        <v>111.2889958</v>
      </c>
      <c r="B36">
        <v>32.701644000000002</v>
      </c>
    </row>
    <row r="37" spans="1:2" x14ac:dyDescent="0.35">
      <c r="A37">
        <v>115.0130851</v>
      </c>
      <c r="B37">
        <v>31.911223400000001</v>
      </c>
    </row>
    <row r="38" spans="1:2" x14ac:dyDescent="0.35">
      <c r="A38">
        <v>114.0933825</v>
      </c>
      <c r="B38">
        <v>28.754000080000001</v>
      </c>
    </row>
    <row r="39" spans="1:2" x14ac:dyDescent="0.35">
      <c r="A39">
        <v>116.909442</v>
      </c>
      <c r="B39">
        <v>27.879915489999998</v>
      </c>
    </row>
    <row r="40" spans="1:2" x14ac:dyDescent="0.35">
      <c r="A40">
        <v>116.909442</v>
      </c>
      <c r="B40">
        <v>28.63050247</v>
      </c>
    </row>
    <row r="41" spans="1:2" x14ac:dyDescent="0.35">
      <c r="A41">
        <v>128.4612635</v>
      </c>
      <c r="B41">
        <v>30.115434029999999</v>
      </c>
    </row>
    <row r="42" spans="1:2" x14ac:dyDescent="0.35">
      <c r="A42">
        <v>116.39263889999999</v>
      </c>
      <c r="B42">
        <v>37.392524420000001</v>
      </c>
    </row>
    <row r="43" spans="1:2" x14ac:dyDescent="0.35">
      <c r="A43">
        <v>115.74884710000001</v>
      </c>
      <c r="B43">
        <v>35.027175560000003</v>
      </c>
    </row>
    <row r="44" spans="1:2" x14ac:dyDescent="0.35">
      <c r="A44">
        <v>117.4612635</v>
      </c>
      <c r="B44">
        <v>30.527426980000001</v>
      </c>
    </row>
    <row r="45" spans="1:2" x14ac:dyDescent="0.35">
      <c r="A45">
        <v>114.0933825</v>
      </c>
      <c r="B45">
        <v>28.343975919999998</v>
      </c>
    </row>
    <row r="46" spans="1:2" x14ac:dyDescent="0.35">
      <c r="A46">
        <v>114.38096609999999</v>
      </c>
      <c r="B46">
        <v>33.078631629999997</v>
      </c>
    </row>
    <row r="47" spans="1:2" x14ac:dyDescent="0.35">
      <c r="A47">
        <v>117.1050553</v>
      </c>
      <c r="B47">
        <v>32.621915889999997</v>
      </c>
    </row>
    <row r="48" spans="1:2" x14ac:dyDescent="0.35">
      <c r="A48">
        <v>118.2086984</v>
      </c>
      <c r="B48">
        <v>36.498617379999999</v>
      </c>
    </row>
    <row r="49" spans="1:2" x14ac:dyDescent="0.35">
      <c r="A49">
        <v>116.47293639999999</v>
      </c>
      <c r="B49">
        <v>33.910055980000003</v>
      </c>
    </row>
    <row r="50" spans="1:2" x14ac:dyDescent="0.35">
      <c r="A50">
        <v>127.909442</v>
      </c>
      <c r="B50">
        <v>28.07059654</v>
      </c>
    </row>
    <row r="51" spans="1:2" x14ac:dyDescent="0.35">
      <c r="A51">
        <v>118.2889958</v>
      </c>
      <c r="B51">
        <v>33.458471520000003</v>
      </c>
    </row>
    <row r="52" spans="1:2" x14ac:dyDescent="0.35">
      <c r="A52">
        <v>118.2889958</v>
      </c>
      <c r="B52">
        <v>33.213953949999997</v>
      </c>
    </row>
    <row r="53" spans="1:2" x14ac:dyDescent="0.35">
      <c r="A53">
        <v>118.2889958</v>
      </c>
      <c r="B53">
        <v>33.436711170000002</v>
      </c>
    </row>
    <row r="54" spans="1:2" x14ac:dyDescent="0.35">
      <c r="A54">
        <v>120.40431169999999</v>
      </c>
      <c r="B54">
        <v>40.398163570000001</v>
      </c>
    </row>
    <row r="55" spans="1:2" x14ac:dyDescent="0.35">
      <c r="A55">
        <v>143.39263890000001</v>
      </c>
      <c r="B55">
        <v>37.620694749999998</v>
      </c>
    </row>
    <row r="56" spans="1:2" x14ac:dyDescent="0.35">
      <c r="A56">
        <v>135.39263890000001</v>
      </c>
      <c r="B56">
        <v>37.25439197</v>
      </c>
    </row>
    <row r="57" spans="1:2" x14ac:dyDescent="0.35">
      <c r="A57">
        <v>126.40431169999999</v>
      </c>
      <c r="B57">
        <v>40.589068449999999</v>
      </c>
    </row>
    <row r="58" spans="1:2" x14ac:dyDescent="0.35">
      <c r="A58">
        <v>110.4612635</v>
      </c>
      <c r="B58">
        <v>30.147543290000002</v>
      </c>
    </row>
    <row r="59" spans="1:2" x14ac:dyDescent="0.35">
      <c r="A59">
        <v>118.2889958</v>
      </c>
      <c r="B59">
        <v>32.734518180000002</v>
      </c>
    </row>
    <row r="60" spans="1:2" x14ac:dyDescent="0.35">
      <c r="A60">
        <v>112.6452041</v>
      </c>
      <c r="B60">
        <v>30.615283340000001</v>
      </c>
    </row>
    <row r="61" spans="1:2" x14ac:dyDescent="0.35">
      <c r="A61">
        <v>115.5765794</v>
      </c>
      <c r="B61">
        <v>37.662873670000003</v>
      </c>
    </row>
    <row r="62" spans="1:2" x14ac:dyDescent="0.35">
      <c r="A62">
        <v>130.2086984</v>
      </c>
      <c r="B62">
        <v>36.888153129999999</v>
      </c>
    </row>
    <row r="63" spans="1:2" x14ac:dyDescent="0.35">
      <c r="A63">
        <v>117.6685497</v>
      </c>
      <c r="B63">
        <v>37.860411429999999</v>
      </c>
    </row>
    <row r="64" spans="1:2" x14ac:dyDescent="0.35">
      <c r="A64">
        <v>126.0481035</v>
      </c>
      <c r="B64">
        <v>43.390988499999999</v>
      </c>
    </row>
    <row r="65" spans="1:2" x14ac:dyDescent="0.35">
      <c r="A65">
        <v>125.3123415</v>
      </c>
      <c r="B65">
        <v>40.722831149999998</v>
      </c>
    </row>
    <row r="66" spans="1:2" x14ac:dyDescent="0.35">
      <c r="A66">
        <v>128.128401</v>
      </c>
      <c r="B66">
        <v>40.15948186</v>
      </c>
    </row>
    <row r="67" spans="1:2" x14ac:dyDescent="0.35">
      <c r="A67">
        <v>126.59851279999999</v>
      </c>
      <c r="B67">
        <v>15.71285853</v>
      </c>
    </row>
    <row r="68" spans="1:2" x14ac:dyDescent="0.35">
      <c r="A68">
        <v>132.48460919999999</v>
      </c>
      <c r="B68">
        <v>37.979956039999998</v>
      </c>
    </row>
    <row r="69" spans="1:2" x14ac:dyDescent="0.35">
      <c r="A69">
        <v>133.68022250000001</v>
      </c>
      <c r="B69">
        <v>41.573974759999999</v>
      </c>
    </row>
    <row r="70" spans="1:2" x14ac:dyDescent="0.35">
      <c r="A70">
        <v>133.3123415</v>
      </c>
      <c r="B70">
        <v>40.472042379999998</v>
      </c>
    </row>
    <row r="71" spans="1:2" x14ac:dyDescent="0.35">
      <c r="A71">
        <v>158.30066869999999</v>
      </c>
      <c r="B71">
        <v>37.141733279999997</v>
      </c>
    </row>
    <row r="72" spans="1:2" x14ac:dyDescent="0.35">
      <c r="A72">
        <v>164.59851280000001</v>
      </c>
      <c r="B72">
        <v>15.823060419999999</v>
      </c>
    </row>
    <row r="73" spans="1:2" x14ac:dyDescent="0.35">
      <c r="A73">
        <v>133.41598450000001</v>
      </c>
      <c r="B73">
        <v>44.013138570000002</v>
      </c>
    </row>
    <row r="74" spans="1:2" x14ac:dyDescent="0.35">
      <c r="A74">
        <v>133.14007380000001</v>
      </c>
      <c r="B74">
        <v>43.353122919999997</v>
      </c>
    </row>
    <row r="75" spans="1:2" x14ac:dyDescent="0.35">
      <c r="A75">
        <v>124.7152409</v>
      </c>
      <c r="B75">
        <v>52.99775236</v>
      </c>
    </row>
    <row r="76" spans="1:2" x14ac:dyDescent="0.35">
      <c r="A76">
        <v>121.864163</v>
      </c>
      <c r="B76">
        <v>42.618698469999998</v>
      </c>
    </row>
    <row r="77" spans="1:2" x14ac:dyDescent="0.35">
      <c r="A77">
        <v>132.86416299999999</v>
      </c>
      <c r="B77">
        <v>42.778218639999999</v>
      </c>
    </row>
    <row r="78" spans="1:2" x14ac:dyDescent="0.35">
      <c r="A78">
        <v>169.59851280000001</v>
      </c>
      <c r="B78">
        <v>16.132947439999999</v>
      </c>
    </row>
    <row r="79" spans="1:2" x14ac:dyDescent="0.35">
      <c r="A79">
        <v>150.57657940000001</v>
      </c>
      <c r="B79">
        <v>37.923113209999997</v>
      </c>
    </row>
    <row r="80" spans="1:2" x14ac:dyDescent="0.35">
      <c r="A80">
        <v>151.59851280000001</v>
      </c>
      <c r="B80">
        <v>15.769625420000001</v>
      </c>
    </row>
    <row r="81" spans="1:5" x14ac:dyDescent="0.35">
      <c r="A81">
        <v>167.9444604</v>
      </c>
      <c r="B81">
        <v>39.42309899</v>
      </c>
    </row>
    <row r="82" spans="1:5" x14ac:dyDescent="0.35">
      <c r="A82">
        <v>139.84081739999999</v>
      </c>
      <c r="B82">
        <v>34.948614689999999</v>
      </c>
      <c r="D82" t="s">
        <v>3</v>
      </c>
      <c r="E82" t="s">
        <v>4</v>
      </c>
    </row>
    <row r="83" spans="1:5" x14ac:dyDescent="0.35">
      <c r="C83" t="s">
        <v>20</v>
      </c>
      <c r="D83">
        <f>SKEW(A2:A82)</f>
        <v>1.6114501961773715</v>
      </c>
      <c r="E83">
        <f>SKEW(B2:B82)</f>
        <v>-0.61475332553577933</v>
      </c>
    </row>
    <row r="84" spans="1:5" x14ac:dyDescent="0.35">
      <c r="C84" t="s">
        <v>21</v>
      </c>
      <c r="D84">
        <f>KURT(A2:A82)</f>
        <v>2.9773289437872119</v>
      </c>
      <c r="E84">
        <f>KURT(B2:B82)</f>
        <v>0.95029149103003352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26" sqref="D26"/>
    </sheetView>
  </sheetViews>
  <sheetFormatPr defaultRowHeight="14.5" x14ac:dyDescent="0.35"/>
  <cols>
    <col min="1" max="1" width="18.1796875" customWidth="1"/>
    <col min="2" max="2" width="22.36328125" customWidth="1"/>
  </cols>
  <sheetData>
    <row r="1" spans="2:2" x14ac:dyDescent="0.35">
      <c r="B1">
        <v>34</v>
      </c>
    </row>
    <row r="2" spans="2:2" x14ac:dyDescent="0.35">
      <c r="B2">
        <v>36</v>
      </c>
    </row>
    <row r="3" spans="2:2" x14ac:dyDescent="0.35">
      <c r="B3">
        <v>36</v>
      </c>
    </row>
    <row r="4" spans="2:2" x14ac:dyDescent="0.35">
      <c r="B4">
        <v>38</v>
      </c>
    </row>
    <row r="5" spans="2:2" x14ac:dyDescent="0.35">
      <c r="B5">
        <v>38</v>
      </c>
    </row>
    <row r="6" spans="2:2" x14ac:dyDescent="0.35">
      <c r="B6">
        <v>39</v>
      </c>
    </row>
    <row r="7" spans="2:2" x14ac:dyDescent="0.35">
      <c r="B7">
        <v>39</v>
      </c>
    </row>
    <row r="8" spans="2:2" x14ac:dyDescent="0.35">
      <c r="B8">
        <v>40</v>
      </c>
    </row>
    <row r="9" spans="2:2" x14ac:dyDescent="0.35">
      <c r="B9">
        <v>40</v>
      </c>
    </row>
    <row r="10" spans="2:2" x14ac:dyDescent="0.35">
      <c r="B10">
        <v>41</v>
      </c>
    </row>
    <row r="11" spans="2:2" x14ac:dyDescent="0.35">
      <c r="B11">
        <v>41</v>
      </c>
    </row>
    <row r="12" spans="2:2" x14ac:dyDescent="0.35">
      <c r="B12">
        <v>41</v>
      </c>
    </row>
    <row r="13" spans="2:2" x14ac:dyDescent="0.35">
      <c r="B13">
        <v>41</v>
      </c>
    </row>
    <row r="14" spans="2:2" x14ac:dyDescent="0.35">
      <c r="B14">
        <v>42</v>
      </c>
    </row>
    <row r="15" spans="2:2" x14ac:dyDescent="0.35">
      <c r="B15">
        <v>42</v>
      </c>
    </row>
    <row r="16" spans="2:2" x14ac:dyDescent="0.35">
      <c r="B16">
        <v>45</v>
      </c>
    </row>
    <row r="17" spans="1:2" x14ac:dyDescent="0.35">
      <c r="B17">
        <v>49</v>
      </c>
    </row>
    <row r="18" spans="1:2" x14ac:dyDescent="0.35">
      <c r="B18">
        <v>56</v>
      </c>
    </row>
    <row r="19" spans="1:2" x14ac:dyDescent="0.35">
      <c r="A19" s="1" t="s">
        <v>11</v>
      </c>
      <c r="B19" s="1">
        <f>AVERAGE(B1:B18)</f>
        <v>41</v>
      </c>
    </row>
    <row r="20" spans="1:2" x14ac:dyDescent="0.35">
      <c r="A20" s="1" t="s">
        <v>12</v>
      </c>
      <c r="B20" s="1">
        <f>MEDIAN(B1:B18)</f>
        <v>40.5</v>
      </c>
    </row>
    <row r="21" spans="1:2" x14ac:dyDescent="0.35">
      <c r="A21" s="1" t="s">
        <v>13</v>
      </c>
      <c r="B21" s="1">
        <f>MODE(B1:B18)</f>
        <v>41</v>
      </c>
    </row>
    <row r="22" spans="1:2" x14ac:dyDescent="0.35">
      <c r="A22" s="1" t="s">
        <v>14</v>
      </c>
      <c r="B22" s="1">
        <f>VAR(B1:B18)</f>
        <v>25.529411764705884</v>
      </c>
    </row>
    <row r="23" spans="1:2" x14ac:dyDescent="0.35">
      <c r="A23" s="1" t="s">
        <v>15</v>
      </c>
      <c r="B23" s="1">
        <f>STDEV(B1:B18)</f>
        <v>5.05266382858645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Cars (2)</vt:lpstr>
      <vt:lpstr>Q4</vt:lpstr>
      <vt:lpstr>Q6</vt:lpstr>
      <vt:lpstr>Q7</vt:lpstr>
      <vt:lpstr>Q8</vt:lpstr>
      <vt:lpstr>Q9-A</vt:lpstr>
      <vt:lpstr>Q9.B</vt:lpstr>
      <vt:lpstr>Q12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PRIYANKA</cp:lastModifiedBy>
  <dcterms:created xsi:type="dcterms:W3CDTF">2022-01-20T10:33:48Z</dcterms:created>
  <dcterms:modified xsi:type="dcterms:W3CDTF">2022-01-20T10:46:26Z</dcterms:modified>
</cp:coreProperties>
</file>