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3" documentId="13_ncr:1_{39C6FFB0-BE50-4201-9018-6D6DE46979D7}" xr6:coauthVersionLast="45" xr6:coauthVersionMax="45" xr10:uidLastSave="{1DE7B6B0-DEA1-41E4-916B-F335DAF472B4}"/>
  <bookViews>
    <workbookView xWindow="-120" yWindow="-120" windowWidth="29040" windowHeight="15840" activeTab="1" xr2:uid="{00000000-000D-0000-FFFF-FFFF00000000}"/>
  </bookViews>
  <sheets>
    <sheet name="production" sheetId="1" r:id="rId1"/>
    <sheet name="direct emissions" sheetId="2" r:id="rId2"/>
    <sheet name="Jian'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4" i="1" l="1"/>
  <c r="M87" i="1" l="1"/>
  <c r="M133" i="1" l="1"/>
  <c r="M132" i="1" l="1"/>
  <c r="M131" i="1" l="1"/>
  <c r="M130" i="1" l="1"/>
  <c r="M129" i="1" l="1"/>
  <c r="M128" i="1"/>
  <c r="M127" i="1"/>
  <c r="M126" i="1" l="1"/>
  <c r="M125" i="1" l="1"/>
  <c r="M124" i="1" l="1"/>
  <c r="M123" i="1" l="1"/>
  <c r="M122" i="1"/>
  <c r="M121" i="1"/>
  <c r="M120" i="1"/>
  <c r="M119" i="1" l="1"/>
  <c r="M118" i="1"/>
  <c r="M117" i="1" l="1"/>
  <c r="M116" i="1"/>
  <c r="M115" i="1" l="1"/>
  <c r="M114" i="1" l="1"/>
  <c r="M113" i="1"/>
  <c r="M112" i="1" l="1"/>
  <c r="M111" i="1"/>
  <c r="M110" i="1"/>
  <c r="M109" i="1" l="1"/>
  <c r="M108" i="1"/>
  <c r="M107" i="1"/>
  <c r="M106" i="1" l="1"/>
  <c r="M105" i="1" l="1"/>
  <c r="M104" i="1" l="1"/>
  <c r="AC55" i="2" l="1"/>
  <c r="U55" i="2"/>
  <c r="S55" i="2"/>
  <c r="Q55" i="2"/>
  <c r="AC54" i="2"/>
  <c r="U54" i="2"/>
  <c r="S54" i="2"/>
  <c r="Q54" i="2"/>
  <c r="AC53" i="2"/>
  <c r="U53" i="2"/>
  <c r="S53" i="2"/>
  <c r="Q53" i="2"/>
  <c r="AC52" i="2"/>
  <c r="S52" i="2"/>
  <c r="U52" i="2"/>
  <c r="Q52" i="2"/>
  <c r="V50" i="2"/>
  <c r="AC56" i="2"/>
  <c r="U56" i="2"/>
  <c r="S56" i="2"/>
  <c r="Q56" i="2"/>
  <c r="M103" i="1" l="1"/>
  <c r="M102" i="1"/>
  <c r="M101" i="1" l="1"/>
  <c r="M100" i="1" l="1"/>
  <c r="M97" i="1" l="1"/>
  <c r="M96" i="1" l="1"/>
  <c r="M99" i="1"/>
  <c r="M98" i="1"/>
  <c r="M95" i="1" l="1"/>
  <c r="M94" i="1"/>
  <c r="M93" i="1" l="1"/>
  <c r="M92" i="1"/>
  <c r="M91" i="1"/>
  <c r="M90" i="1"/>
  <c r="M89" i="1"/>
  <c r="M88" i="1"/>
  <c r="M86" i="1"/>
  <c r="M85" i="1"/>
  <c r="M84" i="1"/>
  <c r="M83" i="1"/>
  <c r="M82" i="1"/>
  <c r="M81" i="1"/>
  <c r="M80" i="1"/>
  <c r="M79" i="1"/>
  <c r="M44" i="1" l="1"/>
  <c r="M77" i="1"/>
  <c r="M78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3" i="3" l="1"/>
  <c r="D7" i="3"/>
  <c r="M5" i="3"/>
  <c r="M3" i="3"/>
  <c r="D6" i="3"/>
  <c r="M6" i="3"/>
  <c r="M4" i="3"/>
  <c r="D4" i="3"/>
  <c r="D5" i="3"/>
  <c r="M7" i="3"/>
</calcChain>
</file>

<file path=xl/sharedStrings.xml><?xml version="1.0" encoding="utf-8"?>
<sst xmlns="http://schemas.openxmlformats.org/spreadsheetml/2006/main" count="550" uniqueCount="273">
  <si>
    <t>item</t>
  </si>
  <si>
    <t>value</t>
  </si>
  <si>
    <t>unit</t>
  </si>
  <si>
    <t>Coal</t>
  </si>
  <si>
    <t>MJ</t>
  </si>
  <si>
    <t>kWh</t>
  </si>
  <si>
    <t>kg</t>
  </si>
  <si>
    <t>biomass</t>
  </si>
  <si>
    <t>fossil</t>
  </si>
  <si>
    <t>geothermal</t>
  </si>
  <si>
    <t>nuclear</t>
  </si>
  <si>
    <t>forest</t>
  </si>
  <si>
    <t>solar</t>
  </si>
  <si>
    <t>water</t>
  </si>
  <si>
    <t>wind</t>
  </si>
  <si>
    <t>total</t>
  </si>
  <si>
    <t>cumulative energy demand/MJ-Eq</t>
  </si>
  <si>
    <t>ref.</t>
  </si>
  <si>
    <t>cooling energy, from natural gas, at cogen unit with absorption chiller 100kW</t>
  </si>
  <si>
    <t>heat production, wood chips from industry, at furnace 50kW, state-of-the-art 2014</t>
  </si>
  <si>
    <t>ethylene glycol monoethyl ether</t>
  </si>
  <si>
    <t>t</t>
  </si>
  <si>
    <t>urea production, as N</t>
  </si>
  <si>
    <t>sodium chloride electrolysis</t>
  </si>
  <si>
    <t>aniline</t>
  </si>
  <si>
    <t>isohexane production</t>
  </si>
  <si>
    <t>ethanol production from maize</t>
  </si>
  <si>
    <t>2-methyl-2-butanol production</t>
  </si>
  <si>
    <t>IPCC 2013/kg CO2-Eq</t>
  </si>
  <si>
    <t>Sohio process</t>
  </si>
  <si>
    <t>Jian (treatment of hazardous waste, hazardous waste incineration)</t>
  </si>
  <si>
    <t>Ethylenediamine</t>
  </si>
  <si>
    <t>compound</t>
  </si>
  <si>
    <t>CO2</t>
  </si>
  <si>
    <t>NO2</t>
  </si>
  <si>
    <t>methane</t>
  </si>
  <si>
    <t>chloroform</t>
  </si>
  <si>
    <t>FTO glass</t>
  </si>
  <si>
    <t>PbI2</t>
  </si>
  <si>
    <t>CH3NH3I</t>
  </si>
  <si>
    <t>BL-TiO2 ink</t>
  </si>
  <si>
    <t>Isopropanol</t>
  </si>
  <si>
    <t>ITO glass</t>
  </si>
  <si>
    <t>charcoal</t>
  </si>
  <si>
    <t>recipe pp. 23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</si>
  <si>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</si>
  <si>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</si>
  <si>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</si>
  <si>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</si>
  <si>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</si>
  <si>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</si>
  <si>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</si>
  <si>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</si>
  <si>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</si>
  <si>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</si>
  <si>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</si>
  <si>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</si>
  <si>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</si>
  <si>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</si>
  <si>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</si>
  <si>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</si>
  <si>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</si>
  <si>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</si>
  <si>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 xml:space="preserve">ReCiPe Midpoint (E) </t>
  </si>
  <si>
    <t>ReCiPe Endpoint (E,A)</t>
  </si>
  <si>
    <t>ecosystem quality</t>
  </si>
  <si>
    <t>human health</t>
  </si>
  <si>
    <t>resources</t>
  </si>
  <si>
    <t>methane production, 96% by volume, from biogas</t>
  </si>
  <si>
    <t>methanol production, from synthetic gas</t>
  </si>
  <si>
    <t>HMDS</t>
  </si>
  <si>
    <t>chlor-alkali electrolysis, diaphragm cell</t>
  </si>
  <si>
    <t>platinum group metal mine operation, ore with high palladium content</t>
  </si>
  <si>
    <t>benzene chlorination</t>
  </si>
  <si>
    <t>Citric acid (C6H8O7)</t>
  </si>
  <si>
    <t>Hydrogen peroxide (H2O2, 50%)</t>
  </si>
  <si>
    <t>2-Methoxyethanol (C3H8O2)</t>
  </si>
  <si>
    <t>Lanthanum oxide (La2O3)</t>
  </si>
  <si>
    <t>Nitric acid (HNO3, 50%)</t>
  </si>
  <si>
    <t>Barite (BaSO4)</t>
  </si>
  <si>
    <t>Hydrochloric acid (HCl, 30%)</t>
  </si>
  <si>
    <t>Tin (Sn)</t>
  </si>
  <si>
    <t>Chlorine (Cl2)</t>
  </si>
  <si>
    <t>Methanol (CH3OH)</t>
  </si>
  <si>
    <t>Lithium carbonate (Li2CO3)</t>
  </si>
  <si>
    <t>Sulfuric acid (H2SO4)</t>
  </si>
  <si>
    <t>Dioxane (C4H8O2)</t>
  </si>
  <si>
    <t>Bis(trimethylsilyl)amine ([(CH3)3Si]2NH)</t>
  </si>
  <si>
    <t>Sodium (Na)</t>
  </si>
  <si>
    <t>Sulfuryl chloride (SO2Cl2)</t>
  </si>
  <si>
    <t>Methane (CH4)</t>
  </si>
  <si>
    <t>Urea (CH4N2O)</t>
  </si>
  <si>
    <t>Potassium hydroxide (KOH)</t>
  </si>
  <si>
    <t>Hydrogen fluoride (HF)</t>
  </si>
  <si>
    <t>Benzene (C6H6)</t>
  </si>
  <si>
    <t>Liquid Ammonia (NH3)</t>
  </si>
  <si>
    <t>Ethylene glycol (C2H6O2)</t>
  </si>
  <si>
    <t>Ethylenediamine (C2H8N2)</t>
  </si>
  <si>
    <t>Nickel (II) sulfate (NiSO4)</t>
  </si>
  <si>
    <t>Chlorobenzene (C6H5Cl)</t>
  </si>
  <si>
    <t>Acetic acid (CH3COOH, 98%)</t>
  </si>
  <si>
    <t>Zinc (Zn)</t>
  </si>
  <si>
    <t>Benzaldehyde (C7H6O)</t>
  </si>
  <si>
    <t>Sodium hydroxide (NaOH, 50%)</t>
  </si>
  <si>
    <t>Sodium chloride (NaCl)</t>
  </si>
  <si>
    <t>Palladium (Pd)</t>
  </si>
  <si>
    <t>Xylene (C8H10)</t>
  </si>
  <si>
    <t>Tetrahydrofuran (C4H8O)</t>
  </si>
  <si>
    <t>Ferrous chloride (FeCl2)</t>
  </si>
  <si>
    <t>Coal tar</t>
  </si>
  <si>
    <t>Hexanes (C6H14)</t>
  </si>
  <si>
    <t>Argon (Ar)</t>
  </si>
  <si>
    <t>Diethyl ether ((C2H5)2O)</t>
  </si>
  <si>
    <t>Bromine (Br2)</t>
  </si>
  <si>
    <t>Sulfur dioxide (SO2)</t>
  </si>
  <si>
    <t>n-Butanol (C4H10O)</t>
  </si>
  <si>
    <t>Sodium carbonate (Na2CO3)</t>
  </si>
  <si>
    <t>Calcium chloride (CaCl2)</t>
  </si>
  <si>
    <t>Li (Lithium)</t>
  </si>
  <si>
    <t>Ethanol (C2H6O)</t>
  </si>
  <si>
    <t>Phosphorus trichloride (PCl3)</t>
  </si>
  <si>
    <t>1-Bromo-4-iodobenzene (BrC6H4I)</t>
  </si>
  <si>
    <t>tert-Butyl alcohol (C4H10O)</t>
  </si>
  <si>
    <t>Hydrogen (H2)</t>
  </si>
  <si>
    <t>Aniline (C6H5NH2)</t>
  </si>
  <si>
    <t>Ethyl acetate (C4H8O2)</t>
  </si>
  <si>
    <t>Ethylenediaminetetraacetic acid (C10H16N2O8, EDTA)</t>
  </si>
  <si>
    <t>Tetramethylethylenediamine (C6H16N2, TMEDA)</t>
  </si>
  <si>
    <t>2,4,6-Trimethylaniline (C9H13N)</t>
  </si>
  <si>
    <t>Trimethyl borate (C3H9BO3)</t>
  </si>
  <si>
    <t>Isopropyl alcohol (C3H8O)</t>
  </si>
  <si>
    <t>Magnesium (Mg)</t>
  </si>
  <si>
    <t>Acetone (C3H6O)</t>
  </si>
  <si>
    <t>Mercury (Hg)</t>
  </si>
  <si>
    <t>Nitrogen (N2)</t>
  </si>
  <si>
    <t>Toluene (C7H8)</t>
  </si>
  <si>
    <t>Acetonitrile (C2H3N）</t>
  </si>
  <si>
    <t>4-tert-Butylpyridine (C9H13N)</t>
  </si>
  <si>
    <t>Deionised water</t>
  </si>
  <si>
    <t>Dimethylformamide (C3H7NO, DMF)</t>
  </si>
  <si>
    <t>Gold (Au)</t>
  </si>
  <si>
    <t>Aluminium (Al)</t>
  </si>
  <si>
    <t>Iodine (I2)</t>
  </si>
  <si>
    <t>Lead (Pb)</t>
  </si>
  <si>
    <t>Hydrogen sulfide (H2S)</t>
  </si>
  <si>
    <t>Methylamine (CH5N)</t>
  </si>
  <si>
    <t>Silica sand</t>
  </si>
  <si>
    <t>Limestone</t>
  </si>
  <si>
    <t>Dolomite</t>
  </si>
  <si>
    <t>Alumina (Al2O3)</t>
  </si>
  <si>
    <t>Cullet</t>
  </si>
  <si>
    <t>Indium (In)</t>
  </si>
  <si>
    <t>Titanium dioxide (TiO2)</t>
  </si>
  <si>
    <t>Oxygen (O2)</t>
  </si>
  <si>
    <t>Titanium tetrachloride (TiCl4)</t>
  </si>
  <si>
    <t>Acetic anhydride (C4H6O3)</t>
  </si>
  <si>
    <t>Treatment of wastewater</t>
  </si>
  <si>
    <t>Incineration of average residue</t>
  </si>
  <si>
    <t>Cooling</t>
  </si>
  <si>
    <t xml:space="preserve">Heat </t>
  </si>
  <si>
    <t>Electricity</t>
  </si>
  <si>
    <t>Phenol (C6H5OH)</t>
  </si>
  <si>
    <t>Dimethyl sulfate (C2H6O4S)</t>
  </si>
  <si>
    <t>Potassium iodide (KI)</t>
  </si>
  <si>
    <t>Sodium methoxide (CH3ONa)</t>
  </si>
  <si>
    <t>Sodium nitrite (NaNO2)</t>
  </si>
  <si>
    <t>Potassium iodate (KIO3)</t>
  </si>
  <si>
    <t>KCl</t>
  </si>
  <si>
    <t>Sodium chlorate</t>
  </si>
  <si>
    <t>trichloromethane production</t>
  </si>
  <si>
    <t>Chloroform (CHCl3)</t>
  </si>
  <si>
    <t>Sulfur (S)</t>
  </si>
  <si>
    <t>natural gas production</t>
  </si>
  <si>
    <t>Iron scrap</t>
  </si>
  <si>
    <t>steel production, electric, low-alloyed</t>
  </si>
  <si>
    <t>Potassium carbonate (K2CO3)</t>
  </si>
  <si>
    <t>Butane</t>
  </si>
  <si>
    <t>N2</t>
  </si>
  <si>
    <t>Ar</t>
  </si>
  <si>
    <t>Ethanol</t>
  </si>
  <si>
    <t>To air</t>
  </si>
  <si>
    <t>NOx</t>
  </si>
  <si>
    <t>SO2</t>
  </si>
  <si>
    <t>CH4</t>
  </si>
  <si>
    <t>Particulate</t>
  </si>
  <si>
    <t>HF</t>
  </si>
  <si>
    <t>Pb</t>
  </si>
  <si>
    <t>As</t>
  </si>
  <si>
    <t>Ni</t>
  </si>
  <si>
    <t>H2</t>
  </si>
  <si>
    <t>Acetone</t>
  </si>
  <si>
    <t>Acetic anhydride</t>
  </si>
  <si>
    <t>2-Methoxyethanol</t>
  </si>
  <si>
    <t>Dimethylformamide</t>
  </si>
  <si>
    <t>Toluene</t>
  </si>
  <si>
    <t>Acetonitrile</t>
  </si>
  <si>
    <t>4-tert-butylpyridine</t>
  </si>
  <si>
    <t>Au</t>
  </si>
  <si>
    <t>Ethylene glycol</t>
  </si>
  <si>
    <t>Al</t>
  </si>
  <si>
    <t>TiO2</t>
  </si>
  <si>
    <t>DMSO</t>
  </si>
  <si>
    <t>To water</t>
  </si>
  <si>
    <t>chloride</t>
  </si>
  <si>
    <t>COD</t>
  </si>
  <si>
    <t>sulfate</t>
  </si>
  <si>
    <t>susp. Solids</t>
  </si>
  <si>
    <t>fluoride</t>
  </si>
  <si>
    <t>mineral oil</t>
  </si>
  <si>
    <t>ammonia</t>
  </si>
  <si>
    <t>boric acid</t>
  </si>
  <si>
    <t xml:space="preserve">barium </t>
  </si>
  <si>
    <t>phenol</t>
  </si>
  <si>
    <t>Chromium, Copper, tin, lead, nickel, zinc</t>
  </si>
  <si>
    <t>Arsenic, antimony</t>
  </si>
  <si>
    <t>Cadmium</t>
  </si>
  <si>
    <t>river</t>
  </si>
  <si>
    <t>high pop</t>
  </si>
  <si>
    <t>Monochlorobenzene</t>
  </si>
  <si>
    <t>Inert material landfill</t>
  </si>
  <si>
    <t>Dimethyl sulfoxide (DMSO)</t>
  </si>
  <si>
    <t>Tin dioxide (SnO2)</t>
  </si>
  <si>
    <t>Pyridine</t>
  </si>
  <si>
    <t>Silver</t>
  </si>
  <si>
    <t>o-Dichlorobenzene</t>
  </si>
  <si>
    <t>Sulfur trioxide (SO3)</t>
  </si>
  <si>
    <t>Sodium hypochlorite</t>
  </si>
  <si>
    <t>product in 15% solution state</t>
  </si>
  <si>
    <t>Cyclopentane</t>
  </si>
  <si>
    <t>pentane production</t>
  </si>
  <si>
    <t>PET</t>
  </si>
  <si>
    <t>Adhesive</t>
  </si>
  <si>
    <t>adhesive production, for metal</t>
  </si>
  <si>
    <t>Methylammonium chloride</t>
  </si>
  <si>
    <t>gold-silver mine operation with refinery</t>
  </si>
  <si>
    <t>m2</t>
  </si>
  <si>
    <t>single-Si wafer production, photovoltaic, RoW</t>
  </si>
  <si>
    <t>Compressed air</t>
  </si>
  <si>
    <t>Single-Si wafer</t>
  </si>
  <si>
    <t>m3</t>
  </si>
  <si>
    <t>compressed air production, 1000 kPa gauge, &lt;30kW, average generation, RoW</t>
  </si>
  <si>
    <t>ITO</t>
  </si>
  <si>
    <t>indium tin oxide powder production, nanoscale, for sputtering target, RoW</t>
  </si>
  <si>
    <t>Silicon tetrahydride</t>
  </si>
  <si>
    <t>silicon hydrochloration, GLO</t>
  </si>
  <si>
    <t>Zinc oxide (ZnO)</t>
  </si>
  <si>
    <t>Indium tin oxide (ITO)</t>
  </si>
  <si>
    <t>Carbon disulfide (CS2)</t>
  </si>
  <si>
    <t>2-Butanol</t>
  </si>
  <si>
    <t>2-butanol production by hydration of butene, RoW</t>
  </si>
  <si>
    <t>Polystyrene</t>
  </si>
  <si>
    <t>polystyrene production, general purpose, RoW</t>
  </si>
  <si>
    <t>Steam</t>
  </si>
  <si>
    <t>steam production, in chemical industry</t>
  </si>
  <si>
    <t>Lithium fluoride (LiF)</t>
  </si>
  <si>
    <t>Spodumene</t>
  </si>
  <si>
    <t>Rock crushing</t>
  </si>
  <si>
    <t>Treatment of waste gypsum</t>
  </si>
  <si>
    <t>treatment of waste gypsum, sanitary landfill</t>
  </si>
  <si>
    <t>Propane</t>
  </si>
  <si>
    <t>propane extraction, from liquefied petroleum gas</t>
  </si>
  <si>
    <t>Petroleum </t>
  </si>
  <si>
    <t>petroleum production, onshore</t>
  </si>
  <si>
    <t>Hard coal</t>
  </si>
  <si>
    <t>hard coal mine operation and hard coal preparation</t>
  </si>
  <si>
    <t>Copper (Cu)</t>
  </si>
  <si>
    <t>copper production, primary</t>
  </si>
  <si>
    <t>Solar glass</t>
  </si>
  <si>
    <t>solar glass production, low-iron, RoW</t>
  </si>
  <si>
    <t>Nickel (Ni)</t>
  </si>
  <si>
    <t>smelting and refining of nickel ore, GLO</t>
  </si>
  <si>
    <t>Ni, 99.5%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</si>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</sst>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164" fontId="0" fillId="0" borderId="0"/>
    <xf numFmtId="164" fontId="1" fillId="0" borderId="0"/>
    <xf numFmtId="164" fontId="2" fillId="2" borderId="0" applyNumberFormat="0" applyBorder="0" applyAlignment="0" applyProtection="0"/>
    <xf numFmtId="164" fontId="1" fillId="0" borderId="0"/>
    <xf numFmtId="164" fontId="3" fillId="0" borderId="0"/>
    <xf numFmtId="164" fontId="1" fillId="0" borderId="0"/>
    <xf numFmtId="164" fontId="1" fillId="0" borderId="0"/>
    <xf numFmtId="164" fontId="4" fillId="3" borderId="0" applyNumberFormat="0" applyBorder="0" applyAlignment="0" applyProtection="0"/>
    <xf numFmtId="164" fontId="5" fillId="4" borderId="0" applyNumberFormat="0" applyBorder="0" applyAlignment="0" applyProtection="0"/>
    <xf numFmtId="164" fontId="1" fillId="0" borderId="0"/>
    <xf numFmtId="164" fontId="1" fillId="0" borderId="0"/>
    <xf numFmtId="164" fontId="1" fillId="6" borderId="1" applyNumberFormat="0" applyFont="0" applyAlignment="0" applyProtection="0"/>
    <xf numFmtId="0" fontId="2" fillId="2" borderId="0" applyNumberFormat="0" applyBorder="0" applyAlignment="0" applyProtection="0"/>
  </cellStyleXfs>
  <cellXfs count="39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Fill="1" applyAlignment="1">
      <alignment horizontal="center"/>
    </xf>
    <xf numFmtId="165" fontId="2" fillId="2" borderId="0" xfId="2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6" fillId="0" borderId="0" xfId="0" applyFont="1" applyAlignment="1">
      <alignment horizontal="center"/>
    </xf>
    <xf numFmtId="164" fontId="6" fillId="0" borderId="0" xfId="0" applyFont="1" applyFill="1" applyBorder="1" applyAlignment="1">
      <alignment horizontal="center"/>
    </xf>
    <xf numFmtId="164" fontId="6" fillId="0" borderId="0" xfId="8" applyNumberFormat="1" applyFont="1" applyFill="1" applyAlignment="1">
      <alignment horizontal="center"/>
    </xf>
    <xf numFmtId="164" fontId="6" fillId="0" borderId="0" xfId="8" applyNumberFormat="1" applyFont="1" applyFill="1" applyAlignment="1">
      <alignment horizontal="center" vertical="center"/>
    </xf>
    <xf numFmtId="164" fontId="7" fillId="0" borderId="0" xfId="0" applyFont="1" applyFill="1" applyAlignment="1">
      <alignment horizontal="center"/>
    </xf>
    <xf numFmtId="164" fontId="0" fillId="5" borderId="0" xfId="0" applyFill="1" applyAlignment="1">
      <alignment horizontal="center"/>
    </xf>
    <xf numFmtId="164" fontId="7" fillId="0" borderId="0" xfId="7" applyNumberFormat="1" applyFont="1" applyFill="1" applyAlignment="1">
      <alignment horizontal="center"/>
    </xf>
    <xf numFmtId="164" fontId="5" fillId="4" borderId="0" xfId="8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Font="1" applyAlignment="1">
      <alignment horizontal="center"/>
    </xf>
    <xf numFmtId="164" fontId="8" fillId="0" borderId="0" xfId="0" applyFont="1" applyAlignment="1">
      <alignment horizontal="center"/>
    </xf>
    <xf numFmtId="164" fontId="1" fillId="0" borderId="0" xfId="3"/>
    <xf numFmtId="164" fontId="1" fillId="0" borderId="0" xfId="3" applyAlignment="1"/>
    <xf numFmtId="165" fontId="6" fillId="0" borderId="0" xfId="0" applyNumberFormat="1" applyFont="1" applyAlignment="1">
      <alignment horizontal="center" vertical="center" wrapText="1"/>
    </xf>
    <xf numFmtId="164" fontId="6" fillId="0" borderId="0" xfId="0" applyFont="1" applyAlignment="1">
      <alignment horizontal="center" vertical="center" wrapText="1"/>
    </xf>
    <xf numFmtId="164" fontId="0" fillId="0" borderId="0" xfId="0" applyFont="1" applyAlignment="1">
      <alignment horizontal="center"/>
    </xf>
    <xf numFmtId="164" fontId="6" fillId="0" borderId="0" xfId="0" applyFont="1" applyFill="1" applyAlignment="1">
      <alignment horizontal="center"/>
    </xf>
    <xf numFmtId="164" fontId="2" fillId="2" borderId="0" xfId="12" applyNumberFormat="1" applyAlignment="1">
      <alignment horizontal="center"/>
    </xf>
    <xf numFmtId="164" fontId="9" fillId="0" borderId="0" xfId="0" applyFont="1" applyAlignment="1">
      <alignment horizontal="center"/>
    </xf>
    <xf numFmtId="164" fontId="6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4" fontId="7" fillId="0" borderId="0" xfId="8" applyNumberFormat="1" applyFont="1" applyFill="1" applyAlignment="1">
      <alignment horizontal="center"/>
    </xf>
    <xf numFmtId="164" fontId="7" fillId="0" borderId="0" xfId="8" applyFont="1" applyFill="1" applyAlignment="1">
      <alignment horizontal="center"/>
    </xf>
    <xf numFmtId="165" fontId="6" fillId="0" borderId="0" xfId="0" applyNumberFormat="1" applyFont="1" applyFill="1" applyAlignment="1">
      <alignment horizontal="center" vertical="center"/>
    </xf>
    <xf numFmtId="164" fontId="6" fillId="0" borderId="0" xfId="0" applyFont="1" applyFill="1" applyAlignment="1">
      <alignment horizontal="center" vertical="center"/>
    </xf>
    <xf numFmtId="164" fontId="6" fillId="0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Font="1" applyAlignment="1">
      <alignment horizontal="center" vertical="center"/>
    </xf>
    <xf numFmtId="164" fontId="6" fillId="0" borderId="0" xfId="0" applyFont="1" applyAlignment="1">
      <alignment horizontal="center"/>
    </xf>
    <xf numFmtId="164" fontId="0" fillId="0" borderId="0" xfId="0" applyAlignment="1">
      <alignment horizontal="center" vertical="center"/>
    </xf>
    <xf numFmtId="165" fontId="2" fillId="2" borderId="0" xfId="2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3">
    <cellStyle name="Excel Built-in Normal" xfId="4" xr:uid="{00000000-0005-0000-0000-000001000000}"/>
    <cellStyle name="Good 2" xfId="2" xr:uid="{00000000-0005-0000-0000-000002000000}"/>
    <cellStyle name="Normal 2" xfId="3" xr:uid="{00000000-0005-0000-0000-000005000000}"/>
    <cellStyle name="Normal 3" xfId="5" xr:uid="{00000000-0005-0000-0000-000006000000}"/>
    <cellStyle name="Normal 4" xfId="1" xr:uid="{00000000-0005-0000-0000-000007000000}"/>
    <cellStyle name="Normal 5" xfId="6" xr:uid="{00000000-0005-0000-0000-000008000000}"/>
    <cellStyle name="Normal 6" xfId="9" xr:uid="{00000000-0005-0000-0000-000009000000}"/>
    <cellStyle name="Normal 7" xfId="10" xr:uid="{00000000-0005-0000-0000-00000A000000}"/>
    <cellStyle name="Note 7" xfId="11" xr:uid="{C6215560-6090-491F-AFBF-F21A47E5FDC5}"/>
    <cellStyle name="差" xfId="8" builtinId="27"/>
    <cellStyle name="常规" xfId="0" builtinId="0"/>
    <cellStyle name="好" xfId="12" builtinId="26"/>
    <cellStyle name="适中" xfId="7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6_ReCiPe1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ther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FEP"/>
      <sheetName val="MEP"/>
      <sheetName val="GWP"/>
      <sheetName val="ODP"/>
      <sheetName val="AP"/>
      <sheetName val="POFP"/>
      <sheetName val="PMFP"/>
      <sheetName val="IRP"/>
      <sheetName val="LOP"/>
      <sheetName val="LTP"/>
      <sheetName val="WDP"/>
      <sheetName val="MDP"/>
      <sheetName val="FDP"/>
      <sheetName val="TP"/>
      <sheetName val="Mid to end"/>
      <sheetName val="Normalisation"/>
      <sheetName val="Weighting"/>
      <sheetName val="Aggregated compounds"/>
    </sheetNames>
    <sheetDataSet>
      <sheetData sheetId="0"/>
      <sheetData sheetId="1"/>
      <sheetData sheetId="2">
        <row r="17">
          <cell r="J1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059">
          <cell r="J5059">
            <v>15.36677071553064</v>
          </cell>
          <cell r="M5059">
            <v>31112.355147316444</v>
          </cell>
          <cell r="P5059">
            <v>32434.022039146865</v>
          </cell>
          <cell r="S5059">
            <v>5.5789483293994606E-18</v>
          </cell>
        </row>
        <row r="5283">
          <cell r="J5283">
            <v>2.6856428179885303</v>
          </cell>
          <cell r="M5283">
            <v>66256.654424941167</v>
          </cell>
          <cell r="P5283">
            <v>15404.732638041816</v>
          </cell>
          <cell r="S5283">
            <v>2.5567575473918043E-18</v>
          </cell>
        </row>
        <row r="7098">
          <cell r="J7098">
            <v>9.0505749902870392</v>
          </cell>
          <cell r="M7098">
            <v>551.60842719846278</v>
          </cell>
          <cell r="P7098">
            <v>1491.9205340009391</v>
          </cell>
          <cell r="S7098">
            <v>2.4575860104505291E-19</v>
          </cell>
        </row>
        <row r="7667">
          <cell r="J7667">
            <v>0.90241723882383518</v>
          </cell>
          <cell r="M7667">
            <v>2.04687195073581E-3</v>
          </cell>
          <cell r="P7667">
            <v>120.3405701984512</v>
          </cell>
          <cell r="S7667">
            <v>1.4564585687772748E-20</v>
          </cell>
        </row>
        <row r="14865">
          <cell r="J14865">
            <v>5.6034513234790063E-2</v>
          </cell>
          <cell r="M14865">
            <v>1.1303209747861859E-2</v>
          </cell>
          <cell r="P14865">
            <v>3.5773863051157556E-5</v>
          </cell>
          <cell r="S14865">
            <v>1.6919214863102776E-5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I2"/>
      <sheetName val="CH3NH3I"/>
      <sheetName val="FTO glass"/>
      <sheetName val="ITO glass"/>
      <sheetName val="BL-TiO2 ink"/>
      <sheetName val="spiro-OMeTAD"/>
      <sheetName val="C60"/>
      <sheetName val="PCBM_old"/>
      <sheetName val="PCBM_new"/>
      <sheetName val="PCBM"/>
      <sheetName val="Thiophene"/>
      <sheetName val="PEDOT PSS"/>
    </sheetNames>
    <sheetDataSet>
      <sheetData sheetId="0">
        <row r="18">
          <cell r="D18">
            <v>4.5641478346943822</v>
          </cell>
          <cell r="M18">
            <v>54.273073573167295</v>
          </cell>
        </row>
      </sheetData>
      <sheetData sheetId="1">
        <row r="17">
          <cell r="D17">
            <v>161.5361359123435</v>
          </cell>
          <cell r="M17">
            <v>3431.2608150330084</v>
          </cell>
        </row>
      </sheetData>
      <sheetData sheetId="2">
        <row r="41">
          <cell r="D41">
            <v>0.6900927939999999</v>
          </cell>
          <cell r="M41">
            <v>16.870840664507959</v>
          </cell>
        </row>
      </sheetData>
      <sheetData sheetId="3">
        <row r="14">
          <cell r="D14">
            <v>16.837863429999999</v>
          </cell>
          <cell r="M14">
            <v>292.22870408888105</v>
          </cell>
        </row>
      </sheetData>
      <sheetData sheetId="4">
        <row r="14">
          <cell r="D14">
            <v>1.816623717028</v>
          </cell>
          <cell r="M14">
            <v>49.235883967569862</v>
          </cell>
        </row>
      </sheetData>
      <sheetData sheetId="5">
        <row r="33">
          <cell r="D33">
            <v>121.5468471027569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4"/>
  <sheetViews>
    <sheetView workbookViewId="0">
      <pane ySplit="2" topLeftCell="A54" activePane="bottomLeft" state="frozen"/>
      <selection pane="bottomLeft" activeCell="A69" sqref="A69:XFD69"/>
    </sheetView>
  </sheetViews>
  <sheetFormatPr defaultRowHeight="15" x14ac:dyDescent="0.25"/>
  <cols>
    <col min="1" max="1" width="52.5703125" style="7" customWidth="1"/>
    <col min="2" max="3" width="9.140625" style="7"/>
    <col min="4" max="4" width="21.85546875" style="3" customWidth="1"/>
    <col min="5" max="12" width="11.140625" style="3" customWidth="1"/>
    <col min="13" max="13" width="36.140625" style="3" customWidth="1"/>
    <col min="14" max="14" width="34.140625" customWidth="1"/>
    <col min="15" max="24" width="34.140625" style="1" customWidth="1"/>
    <col min="25" max="25" width="34.140625" style="2" customWidth="1"/>
    <col min="26" max="34" width="34.140625" style="1" customWidth="1"/>
    <col min="35" max="35" width="77.42578125" style="1" customWidth="1"/>
    <col min="36" max="36" width="15.5703125" style="1" customWidth="1"/>
    <col min="37" max="16384" width="9.140625" style="1"/>
  </cols>
  <sheetData>
    <row r="1" spans="1:36" s="7" customFormat="1" x14ac:dyDescent="0.25">
      <c r="A1" s="31" t="s">
        <v>0</v>
      </c>
      <c r="B1" s="31" t="s">
        <v>1</v>
      </c>
      <c r="C1" s="31" t="s">
        <v>2</v>
      </c>
      <c r="D1" s="31" t="s">
        <v>28</v>
      </c>
      <c r="E1" s="30" t="s">
        <v>16</v>
      </c>
      <c r="F1" s="30"/>
      <c r="G1" s="30"/>
      <c r="H1" s="30"/>
      <c r="I1" s="30"/>
      <c r="J1" s="30"/>
      <c r="K1" s="30"/>
      <c r="L1" s="30"/>
      <c r="M1" s="30"/>
      <c r="N1" s="32" t="s">
        <v>63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0" t="s">
        <v>64</v>
      </c>
      <c r="AG1" s="30"/>
      <c r="AH1" s="30"/>
      <c r="AI1" s="31" t="s">
        <v>17</v>
      </c>
      <c r="AJ1" s="13" t="s">
        <v>44</v>
      </c>
    </row>
    <row r="2" spans="1:36" s="7" customFormat="1" x14ac:dyDescent="0.25">
      <c r="A2" s="31"/>
      <c r="B2" s="31"/>
      <c r="C2" s="31"/>
      <c r="D2" s="31"/>
      <c r="E2" s="27" t="s">
        <v>7</v>
      </c>
      <c r="F2" s="27" t="s">
        <v>8</v>
      </c>
      <c r="G2" s="27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  <c r="N2" s="27" t="s">
        <v>45</v>
      </c>
      <c r="O2" s="27" t="s">
        <v>46</v>
      </c>
      <c r="P2" s="27" t="s">
        <v>47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  <c r="W2" s="27" t="s">
        <v>54</v>
      </c>
      <c r="X2" s="27" t="s">
        <v>55</v>
      </c>
      <c r="Y2" s="27" t="s">
        <v>56</v>
      </c>
      <c r="Z2" s="27" t="s">
        <v>57</v>
      </c>
      <c r="AA2" s="27" t="s">
        <v>58</v>
      </c>
      <c r="AB2" s="27" t="s">
        <v>59</v>
      </c>
      <c r="AC2" s="27" t="s">
        <v>60</v>
      </c>
      <c r="AD2" s="27" t="s">
        <v>61</v>
      </c>
      <c r="AE2" s="27" t="s">
        <v>62</v>
      </c>
      <c r="AF2" s="23" t="s">
        <v>65</v>
      </c>
      <c r="AG2" s="23" t="s">
        <v>66</v>
      </c>
      <c r="AH2" s="23" t="s">
        <v>67</v>
      </c>
      <c r="AI2" s="31"/>
      <c r="AJ2" s="23"/>
    </row>
    <row r="3" spans="1:36" x14ac:dyDescent="0.25">
      <c r="A3" s="26" t="s">
        <v>156</v>
      </c>
      <c r="B3" s="26">
        <v>1</v>
      </c>
      <c r="C3" s="23" t="s">
        <v>21</v>
      </c>
      <c r="D3" s="11">
        <v>2.4752999999999998</v>
      </c>
      <c r="E3" s="11">
        <v>0.60845000000000005</v>
      </c>
      <c r="F3" s="11">
        <v>16.413</v>
      </c>
      <c r="G3" s="11">
        <v>3.0283999999999998E-2</v>
      </c>
      <c r="H3" s="11">
        <v>2.3748</v>
      </c>
      <c r="I3" s="11">
        <v>3.0076999999999999E-3</v>
      </c>
      <c r="J3" s="11">
        <v>2.0572E-2</v>
      </c>
      <c r="K3" s="11">
        <v>1.0948</v>
      </c>
      <c r="L3" s="11">
        <v>0.1404</v>
      </c>
      <c r="M3" s="11">
        <f>SUM(E3:L3)</f>
        <v>20.685313700000005</v>
      </c>
      <c r="N3" s="11">
        <v>8.8877999999999999E-2</v>
      </c>
      <c r="O3" s="11">
        <v>2.2648999999999999</v>
      </c>
      <c r="P3" s="11">
        <v>0.39137</v>
      </c>
      <c r="Q3" s="11">
        <v>3.4606999999999999E-2</v>
      </c>
      <c r="R3" s="11">
        <v>1.4064E-2</v>
      </c>
      <c r="S3" s="11">
        <v>31.951000000000001</v>
      </c>
      <c r="T3" s="11">
        <v>0.15866</v>
      </c>
      <c r="U3" s="11">
        <v>31.074999999999999</v>
      </c>
      <c r="V3" s="11">
        <v>0.13034999999999999</v>
      </c>
      <c r="W3" s="11">
        <v>0.17466000000000001</v>
      </c>
      <c r="X3" s="11">
        <v>1.8164E-4</v>
      </c>
      <c r="Y3" s="11">
        <v>1.8353E-7</v>
      </c>
      <c r="Z3" s="11">
        <v>5.0572000000000004E-3</v>
      </c>
      <c r="AA3" s="11">
        <v>5.9461000000000002E-3</v>
      </c>
      <c r="AB3" s="11">
        <v>1.0370000000000001E-2</v>
      </c>
      <c r="AC3" s="11">
        <v>1.3814999999999999E-3</v>
      </c>
      <c r="AD3" s="11">
        <v>2.3361E-2</v>
      </c>
      <c r="AE3" s="11">
        <v>1.0649E-2</v>
      </c>
      <c r="AF3" s="11">
        <v>0.10145</v>
      </c>
      <c r="AG3" s="11">
        <v>0.30706</v>
      </c>
      <c r="AH3" s="11">
        <v>5.5032999999999999E-2</v>
      </c>
      <c r="AI3" s="11"/>
      <c r="AJ3" s="11"/>
    </row>
    <row r="4" spans="1:36" x14ac:dyDescent="0.25">
      <c r="A4" s="26" t="s">
        <v>157</v>
      </c>
      <c r="B4" s="26">
        <v>1</v>
      </c>
      <c r="C4" s="23" t="s">
        <v>6</v>
      </c>
      <c r="D4" s="11">
        <v>0.36930000000000002</v>
      </c>
      <c r="E4" s="11">
        <v>3.6745E-2</v>
      </c>
      <c r="F4" s="11">
        <v>2.1839</v>
      </c>
      <c r="G4" s="11">
        <v>1.0740000000000001E-3</v>
      </c>
      <c r="H4" s="11">
        <v>8.0678E-2</v>
      </c>
      <c r="I4" s="11">
        <v>1.5700999999999999E-4</v>
      </c>
      <c r="J4" s="11">
        <v>5.2583000000000001E-5</v>
      </c>
      <c r="K4" s="11">
        <v>5.9545000000000001E-2</v>
      </c>
      <c r="L4" s="11">
        <v>4.6978000000000002E-3</v>
      </c>
      <c r="M4" s="11">
        <f>SUM(E4:L4)</f>
        <v>2.3668493929999999</v>
      </c>
      <c r="N4" s="11">
        <v>6.0940999999999999E-3</v>
      </c>
      <c r="O4" s="11">
        <v>0.35915999999999998</v>
      </c>
      <c r="P4" s="11">
        <v>5.2048999999999998E-2</v>
      </c>
      <c r="Q4" s="11">
        <v>0.12237000000000001</v>
      </c>
      <c r="R4" s="11">
        <v>1.8588000000000001E-3</v>
      </c>
      <c r="S4" s="11">
        <v>113.85</v>
      </c>
      <c r="T4" s="11">
        <v>1.0475E-2</v>
      </c>
      <c r="U4" s="11">
        <v>91.475999999999999</v>
      </c>
      <c r="V4" s="11">
        <v>2.898E-4</v>
      </c>
      <c r="W4" s="11">
        <v>5.6449999999999998E-3</v>
      </c>
      <c r="X4" s="11">
        <v>-8.0467000000000001E-5</v>
      </c>
      <c r="Y4" s="11">
        <v>1.8459E-8</v>
      </c>
      <c r="Z4" s="11">
        <v>4.2025E-4</v>
      </c>
      <c r="AA4" s="11">
        <v>8.7235999999999998E-4</v>
      </c>
      <c r="AB4" s="11">
        <v>9.914399999999999E-4</v>
      </c>
      <c r="AC4" s="11">
        <v>1.2791E-3</v>
      </c>
      <c r="AD4" s="11">
        <v>1.2624E-2</v>
      </c>
      <c r="AE4" s="11">
        <v>4.7706000000000002E-4</v>
      </c>
      <c r="AF4" s="11">
        <v>3.4474999999999999E-2</v>
      </c>
      <c r="AG4" s="11">
        <v>0.79079999999999995</v>
      </c>
      <c r="AH4" s="11">
        <v>6.5030000000000001E-3</v>
      </c>
      <c r="AI4" s="11" t="s">
        <v>30</v>
      </c>
      <c r="AJ4" s="11"/>
    </row>
    <row r="5" spans="1:36" x14ac:dyDescent="0.25">
      <c r="A5" s="23" t="s">
        <v>158</v>
      </c>
      <c r="B5" s="26">
        <v>1</v>
      </c>
      <c r="C5" s="23" t="s">
        <v>4</v>
      </c>
      <c r="D5" s="11">
        <v>0.15465000000000001</v>
      </c>
      <c r="E5" s="11">
        <v>1.2848E-2</v>
      </c>
      <c r="F5" s="11">
        <v>2.3471000000000002</v>
      </c>
      <c r="G5" s="11">
        <v>7.8297999999999996E-4</v>
      </c>
      <c r="H5" s="11">
        <v>8.1372E-2</v>
      </c>
      <c r="I5" s="11">
        <v>9.8074999999999999E-5</v>
      </c>
      <c r="J5" s="11">
        <v>7.6993999999999999E-4</v>
      </c>
      <c r="K5" s="11">
        <v>3.1718000000000003E-2</v>
      </c>
      <c r="L5" s="11">
        <v>4.0517000000000001E-3</v>
      </c>
      <c r="M5" s="11">
        <f t="shared" ref="M5:M43" si="0">SUM(E5:L5)</f>
        <v>2.4787406950000004</v>
      </c>
      <c r="N5" s="11">
        <v>1.8196E-3</v>
      </c>
      <c r="O5" s="11">
        <v>0.14082</v>
      </c>
      <c r="P5" s="11">
        <v>5.5909E-2</v>
      </c>
      <c r="Q5" s="11">
        <v>1.2413999999999999E-3</v>
      </c>
      <c r="R5" s="11">
        <v>2.6500999999999999E-5</v>
      </c>
      <c r="S5" s="11">
        <v>1.3853</v>
      </c>
      <c r="T5" s="11">
        <v>5.3452999999999999E-3</v>
      </c>
      <c r="U5" s="11">
        <v>1.0576000000000001</v>
      </c>
      <c r="V5" s="11">
        <v>5.0624999999999997E-5</v>
      </c>
      <c r="W5" s="11">
        <v>5.8507000000000003E-3</v>
      </c>
      <c r="X5" s="11">
        <v>2.3737E-5</v>
      </c>
      <c r="Y5" s="11">
        <v>1.7491999999999999E-8</v>
      </c>
      <c r="Z5" s="11">
        <v>1.5186999999999999E-4</v>
      </c>
      <c r="AA5" s="11">
        <v>2.2416999999999999E-4</v>
      </c>
      <c r="AB5" s="11">
        <v>3.4684000000000001E-4</v>
      </c>
      <c r="AC5" s="11">
        <v>4.5553000000000002E-5</v>
      </c>
      <c r="AD5" s="11">
        <v>3.1451999999999999E-4</v>
      </c>
      <c r="AE5" s="11">
        <v>1.6911000000000001E-3</v>
      </c>
      <c r="AF5" s="11">
        <v>4.6265000000000004E-3</v>
      </c>
      <c r="AG5" s="11">
        <v>1.4662E-2</v>
      </c>
      <c r="AH5" s="11">
        <v>6.9754999999999999E-3</v>
      </c>
      <c r="AI5" s="11" t="s">
        <v>18</v>
      </c>
      <c r="AJ5" s="11"/>
    </row>
    <row r="6" spans="1:36" x14ac:dyDescent="0.25">
      <c r="A6" s="23" t="s">
        <v>159</v>
      </c>
      <c r="B6" s="26">
        <v>1</v>
      </c>
      <c r="C6" s="23" t="s">
        <v>4</v>
      </c>
      <c r="D6" s="11">
        <v>2.2629E-2</v>
      </c>
      <c r="E6" s="11">
        <v>0.82411999999999996</v>
      </c>
      <c r="F6" s="11">
        <v>0.26767000000000002</v>
      </c>
      <c r="G6" s="11">
        <v>3.2611000000000001E-4</v>
      </c>
      <c r="H6" s="11">
        <v>2.3636000000000001E-2</v>
      </c>
      <c r="I6" s="11">
        <v>1.7720999999999999E-4</v>
      </c>
      <c r="J6" s="11">
        <v>1.8263E-4</v>
      </c>
      <c r="K6" s="11">
        <v>1.2581999999999999E-2</v>
      </c>
      <c r="L6" s="11">
        <v>1.4203E-3</v>
      </c>
      <c r="M6" s="11">
        <f t="shared" si="0"/>
        <v>1.1301142500000001</v>
      </c>
      <c r="N6" s="11">
        <v>0.11215</v>
      </c>
      <c r="O6" s="11">
        <v>1.8582999999999999E-2</v>
      </c>
      <c r="P6" s="11">
        <v>6.3794000000000003E-3</v>
      </c>
      <c r="Q6" s="11">
        <v>4.3543999999999999E-4</v>
      </c>
      <c r="R6" s="11">
        <v>1.0402E-5</v>
      </c>
      <c r="S6" s="11">
        <v>0.53217000000000003</v>
      </c>
      <c r="T6" s="11">
        <v>1.8257E-3</v>
      </c>
      <c r="U6" s="11">
        <v>0.35271000000000002</v>
      </c>
      <c r="V6" s="11">
        <v>1.2266999999999999E-4</v>
      </c>
      <c r="W6" s="11">
        <v>1.1761E-3</v>
      </c>
      <c r="X6" s="11">
        <v>6.0975999999999999E-6</v>
      </c>
      <c r="Y6" s="11">
        <v>1.7740999999999999E-9</v>
      </c>
      <c r="Z6" s="11">
        <v>2.3971999999999999E-4</v>
      </c>
      <c r="AA6" s="11">
        <v>4.1580000000000002E-4</v>
      </c>
      <c r="AB6" s="11">
        <v>3.101E-4</v>
      </c>
      <c r="AC6" s="11">
        <v>7.4307999999999994E-5</v>
      </c>
      <c r="AD6" s="11">
        <v>1.7539999999999999E-3</v>
      </c>
      <c r="AE6" s="11">
        <v>5.7485999999999998E-5</v>
      </c>
      <c r="AF6" s="11">
        <v>3.9671000000000003E-3</v>
      </c>
      <c r="AG6" s="11">
        <v>4.5497000000000003E-3</v>
      </c>
      <c r="AH6" s="11">
        <v>8.1945E-4</v>
      </c>
      <c r="AI6" s="11" t="s">
        <v>19</v>
      </c>
      <c r="AJ6" s="11"/>
    </row>
    <row r="7" spans="1:36" x14ac:dyDescent="0.25">
      <c r="A7" s="23" t="s">
        <v>160</v>
      </c>
      <c r="B7" s="26">
        <v>1</v>
      </c>
      <c r="C7" s="23" t="s">
        <v>5</v>
      </c>
      <c r="D7" s="11">
        <v>0.70992</v>
      </c>
      <c r="E7" s="11">
        <v>5.7651999999999998E-3</v>
      </c>
      <c r="F7" s="11">
        <v>12.423999999999999</v>
      </c>
      <c r="G7" s="11">
        <v>4.0747E-4</v>
      </c>
      <c r="H7" s="11">
        <v>4.2870999999999999E-2</v>
      </c>
      <c r="I7" s="11">
        <v>4.6647999999999998E-5</v>
      </c>
      <c r="J7" s="11">
        <v>2.8061999999999999E-6</v>
      </c>
      <c r="K7" s="11">
        <v>1.6684999999999998E-2</v>
      </c>
      <c r="L7" s="11">
        <v>1.8246E-3</v>
      </c>
      <c r="M7" s="11">
        <f t="shared" si="0"/>
        <v>12.491602724200002</v>
      </c>
      <c r="N7" s="11">
        <v>8.1276999999999999E-4</v>
      </c>
      <c r="O7" s="11">
        <v>0.66998999999999997</v>
      </c>
      <c r="P7" s="11">
        <v>0.2959</v>
      </c>
      <c r="Q7" s="11">
        <v>2.5509999999999999E-3</v>
      </c>
      <c r="R7" s="11">
        <v>1.2449000000000001E-5</v>
      </c>
      <c r="S7" s="11">
        <v>5.2184999999999997</v>
      </c>
      <c r="T7" s="11">
        <v>4.2230000000000002E-3</v>
      </c>
      <c r="U7" s="11">
        <v>1.5693999999999999</v>
      </c>
      <c r="V7" s="11">
        <v>6.1474999999999995E-4</v>
      </c>
      <c r="W7" s="11">
        <v>2.9989999999999999E-3</v>
      </c>
      <c r="X7" s="11">
        <v>1.1035E-4</v>
      </c>
      <c r="Y7" s="11">
        <v>5.9294000000000001E-8</v>
      </c>
      <c r="Z7" s="11">
        <v>7.4861999999999997E-4</v>
      </c>
      <c r="AA7" s="11">
        <v>2.0135999999999999E-3</v>
      </c>
      <c r="AB7" s="11">
        <v>2.8999999999999998E-3</v>
      </c>
      <c r="AC7" s="11">
        <v>5.1903000000000001E-5</v>
      </c>
      <c r="AD7" s="11">
        <v>3.2011000000000002E-4</v>
      </c>
      <c r="AE7" s="11">
        <v>8.0185999999999994E-5</v>
      </c>
      <c r="AF7" s="11">
        <v>1.9613999999999999E-2</v>
      </c>
      <c r="AG7" s="11">
        <v>6.0482000000000001E-2</v>
      </c>
      <c r="AH7" s="11">
        <v>3.5621E-2</v>
      </c>
      <c r="AI7" s="11"/>
      <c r="AJ7" s="11"/>
    </row>
    <row r="8" spans="1:36" x14ac:dyDescent="0.25">
      <c r="A8" s="8" t="s">
        <v>74</v>
      </c>
      <c r="B8" s="26">
        <v>1</v>
      </c>
      <c r="C8" s="23" t="s">
        <v>6</v>
      </c>
      <c r="D8" s="11">
        <v>2.8458000000000001</v>
      </c>
      <c r="E8" s="11">
        <v>27.260999999999999</v>
      </c>
      <c r="F8" s="11">
        <v>32.073999999999998</v>
      </c>
      <c r="G8" s="11">
        <v>4.1527000000000001E-2</v>
      </c>
      <c r="H8" s="11">
        <v>7.5335000000000001</v>
      </c>
      <c r="I8" s="11">
        <v>3.9782999999999999E-2</v>
      </c>
      <c r="J8" s="11">
        <v>4.8528E-3</v>
      </c>
      <c r="K8" s="11">
        <v>1.5069999999999999</v>
      </c>
      <c r="L8" s="11">
        <v>0.42341000000000001</v>
      </c>
      <c r="M8" s="11">
        <f>SUM(E8:L8)</f>
        <v>68.885072800000003</v>
      </c>
      <c r="N8" s="11">
        <v>1.1990000000000001</v>
      </c>
      <c r="O8" s="11">
        <v>2.5611999999999999</v>
      </c>
      <c r="P8" s="11">
        <v>0.76244999999999996</v>
      </c>
      <c r="Q8" s="11">
        <v>5.0373000000000001E-2</v>
      </c>
      <c r="R8" s="11">
        <v>1.3745000000000001E-3</v>
      </c>
      <c r="S8" s="11">
        <v>46.581000000000003</v>
      </c>
      <c r="T8" s="11">
        <v>0.46690999999999999</v>
      </c>
      <c r="U8" s="11">
        <v>37.569000000000003</v>
      </c>
      <c r="V8" s="11">
        <v>8.9195999999999998E-3</v>
      </c>
      <c r="W8" s="11">
        <v>0.15856000000000001</v>
      </c>
      <c r="X8" s="11">
        <v>1.0744999999999999E-3</v>
      </c>
      <c r="Y8" s="11">
        <v>3.2996000000000002E-7</v>
      </c>
      <c r="Z8" s="11">
        <v>6.2499000000000001E-3</v>
      </c>
      <c r="AA8" s="11">
        <v>7.7089999999999997E-3</v>
      </c>
      <c r="AB8" s="11">
        <v>2.3496E-2</v>
      </c>
      <c r="AC8" s="11">
        <v>7.2629000000000001E-3</v>
      </c>
      <c r="AD8" s="11">
        <v>5.9794E-2</v>
      </c>
      <c r="AE8" s="11">
        <v>0.37626999999999999</v>
      </c>
      <c r="AF8" s="11">
        <v>0.35569000000000001</v>
      </c>
      <c r="AG8" s="11">
        <v>0.42032000000000003</v>
      </c>
      <c r="AH8" s="11">
        <v>9.8780000000000007E-2</v>
      </c>
      <c r="AI8" s="11"/>
      <c r="AJ8" s="11"/>
    </row>
    <row r="9" spans="1:36" x14ac:dyDescent="0.25">
      <c r="A9" s="8" t="s">
        <v>75</v>
      </c>
      <c r="B9" s="26">
        <v>1</v>
      </c>
      <c r="C9" s="23" t="s">
        <v>6</v>
      </c>
      <c r="D9" s="11">
        <v>1.2476</v>
      </c>
      <c r="E9" s="11">
        <v>0.36735000000000001</v>
      </c>
      <c r="F9" s="11">
        <v>17.898</v>
      </c>
      <c r="G9" s="11">
        <v>1.6938999999999999E-2</v>
      </c>
      <c r="H9" s="11">
        <v>1.1335</v>
      </c>
      <c r="I9" s="11">
        <v>1.8024E-3</v>
      </c>
      <c r="J9" s="11">
        <v>3.3558999999999998E-4</v>
      </c>
      <c r="K9" s="11">
        <v>0.59948000000000001</v>
      </c>
      <c r="L9" s="11">
        <v>6.1741999999999998E-2</v>
      </c>
      <c r="M9" s="11">
        <f t="shared" si="0"/>
        <v>20.079148989999997</v>
      </c>
      <c r="N9" s="11">
        <v>5.4135999999999997E-2</v>
      </c>
      <c r="O9" s="11">
        <v>1.1052999999999999</v>
      </c>
      <c r="P9" s="11">
        <v>0.42669000000000001</v>
      </c>
      <c r="Q9" s="11">
        <v>3.0141000000000001E-2</v>
      </c>
      <c r="R9" s="11">
        <v>4.4855999999999997E-4</v>
      </c>
      <c r="S9" s="11">
        <v>21.734000000000002</v>
      </c>
      <c r="T9" s="11">
        <v>7.6050000000000006E-2</v>
      </c>
      <c r="U9" s="11">
        <v>50.171999999999997</v>
      </c>
      <c r="V9" s="11">
        <v>1.1524E-3</v>
      </c>
      <c r="W9" s="11">
        <v>7.8798000000000007E-2</v>
      </c>
      <c r="X9" s="11">
        <v>1.7945E-4</v>
      </c>
      <c r="Y9" s="11">
        <v>9.8905999999999999E-8</v>
      </c>
      <c r="Z9" s="11">
        <v>2.8089999999999999E-3</v>
      </c>
      <c r="AA9" s="11">
        <v>3.4837000000000002E-3</v>
      </c>
      <c r="AB9" s="11">
        <v>5.4356999999999999E-3</v>
      </c>
      <c r="AC9" s="11">
        <v>6.2281999999999995E-4</v>
      </c>
      <c r="AD9" s="11">
        <v>7.7327000000000003E-3</v>
      </c>
      <c r="AE9" s="11">
        <v>5.2801000000000002E-3</v>
      </c>
      <c r="AF9" s="11">
        <v>5.5114999999999997E-2</v>
      </c>
      <c r="AG9" s="11">
        <v>0.19298000000000001</v>
      </c>
      <c r="AH9" s="11">
        <v>5.4821000000000002E-2</v>
      </c>
      <c r="AI9" s="11"/>
      <c r="AJ9" s="11"/>
    </row>
    <row r="10" spans="1:36" x14ac:dyDescent="0.25">
      <c r="A10" s="8" t="s">
        <v>76</v>
      </c>
      <c r="B10" s="26">
        <v>1</v>
      </c>
      <c r="C10" s="23" t="s">
        <v>6</v>
      </c>
      <c r="D10" s="11">
        <v>2.3384</v>
      </c>
      <c r="E10" s="11">
        <v>0.61238999999999999</v>
      </c>
      <c r="F10" s="11">
        <v>61.256999999999998</v>
      </c>
      <c r="G10" s="11">
        <v>2.1346E-2</v>
      </c>
      <c r="H10" s="11">
        <v>3.0219999999999998</v>
      </c>
      <c r="I10" s="11">
        <v>2.1354999999999998E-3</v>
      </c>
      <c r="J10" s="11">
        <v>1.6684E-4</v>
      </c>
      <c r="K10" s="11">
        <v>0.81742999999999999</v>
      </c>
      <c r="L10" s="11">
        <v>0.10748000000000001</v>
      </c>
      <c r="M10" s="11">
        <f t="shared" si="0"/>
        <v>65.839948339999992</v>
      </c>
      <c r="N10" s="11">
        <v>8.0263000000000001E-2</v>
      </c>
      <c r="O10" s="11">
        <v>2.0783</v>
      </c>
      <c r="P10" s="11">
        <v>1.4584999999999999</v>
      </c>
      <c r="Q10" s="11">
        <v>1.8194999999999999E-2</v>
      </c>
      <c r="R10" s="11">
        <v>7.8120000000000002E-4</v>
      </c>
      <c r="S10" s="11">
        <v>27.497</v>
      </c>
      <c r="T10" s="11">
        <v>0.12189</v>
      </c>
      <c r="U10" s="11">
        <v>21.606000000000002</v>
      </c>
      <c r="V10" s="11">
        <v>1.6937E-3</v>
      </c>
      <c r="W10" s="11">
        <v>0.10266</v>
      </c>
      <c r="X10" s="11">
        <v>1.6783999999999999E-4</v>
      </c>
      <c r="Y10" s="11">
        <v>7.6852999999999993E-8</v>
      </c>
      <c r="Z10" s="11">
        <v>3.9107999999999999E-3</v>
      </c>
      <c r="AA10" s="11">
        <v>8.0551000000000008E-3</v>
      </c>
      <c r="AB10" s="11">
        <v>8.4796999999999997E-3</v>
      </c>
      <c r="AC10" s="11">
        <v>9.7817999999999993E-4</v>
      </c>
      <c r="AD10" s="11">
        <v>1.2212000000000001E-2</v>
      </c>
      <c r="AE10" s="11">
        <v>4.4146999999999997E-3</v>
      </c>
      <c r="AF10" s="11">
        <v>7.9693E-2</v>
      </c>
      <c r="AG10" s="11">
        <v>0.26902999999999999</v>
      </c>
      <c r="AH10" s="11">
        <v>0.17965999999999999</v>
      </c>
      <c r="AI10" s="11" t="s">
        <v>20</v>
      </c>
      <c r="AJ10" s="11"/>
    </row>
    <row r="11" spans="1:36" x14ac:dyDescent="0.25">
      <c r="A11" s="23" t="s">
        <v>77</v>
      </c>
      <c r="B11" s="26">
        <v>1</v>
      </c>
      <c r="C11" s="23" t="s">
        <v>6</v>
      </c>
      <c r="D11" s="11">
        <v>18.59</v>
      </c>
      <c r="E11" s="11">
        <v>8.2445000000000004</v>
      </c>
      <c r="F11" s="11">
        <v>355.35</v>
      </c>
      <c r="G11" s="11">
        <v>0.15384999999999999</v>
      </c>
      <c r="H11" s="11">
        <v>17.684000000000001</v>
      </c>
      <c r="I11" s="11">
        <v>0.28310000000000002</v>
      </c>
      <c r="J11" s="11">
        <v>5.7811E-3</v>
      </c>
      <c r="K11" s="11">
        <v>6.4645999999999999</v>
      </c>
      <c r="L11" s="11">
        <v>0.81667999999999996</v>
      </c>
      <c r="M11" s="11">
        <f t="shared" si="0"/>
        <v>389.00251110000005</v>
      </c>
      <c r="N11" s="11">
        <v>1.1319999999999999</v>
      </c>
      <c r="O11" s="11">
        <v>17.184999999999999</v>
      </c>
      <c r="P11" s="11">
        <v>8.4628999999999994</v>
      </c>
      <c r="Q11" s="11">
        <v>0.45971000000000001</v>
      </c>
      <c r="R11" s="11">
        <v>8.0233000000000006E-3</v>
      </c>
      <c r="S11" s="11">
        <v>450.58</v>
      </c>
      <c r="T11" s="11">
        <v>1.5931999999999999</v>
      </c>
      <c r="U11" s="11">
        <v>299.01</v>
      </c>
      <c r="V11" s="11">
        <v>1.5249E-2</v>
      </c>
      <c r="W11" s="11">
        <v>1.5872999999999999</v>
      </c>
      <c r="X11" s="11">
        <v>6.3147999999999998E-3</v>
      </c>
      <c r="Y11" s="11">
        <v>4.2290999999999999E-6</v>
      </c>
      <c r="Z11" s="11">
        <v>5.5837999999999999E-2</v>
      </c>
      <c r="AA11" s="11">
        <v>5.2005999999999997E-2</v>
      </c>
      <c r="AB11" s="11">
        <v>8.8932999999999998E-2</v>
      </c>
      <c r="AC11" s="11">
        <v>6.4152000000000001E-2</v>
      </c>
      <c r="AD11" s="11">
        <v>0.15956999999999999</v>
      </c>
      <c r="AE11" s="11">
        <v>6.9446999999999995E-2</v>
      </c>
      <c r="AF11" s="11">
        <v>0.80878000000000005</v>
      </c>
      <c r="AG11" s="11">
        <v>3.8066</v>
      </c>
      <c r="AH11" s="11">
        <v>1.0884</v>
      </c>
      <c r="AI11" s="11"/>
      <c r="AJ11" s="11"/>
    </row>
    <row r="12" spans="1:36" x14ac:dyDescent="0.25">
      <c r="A12" s="23" t="s">
        <v>78</v>
      </c>
      <c r="B12" s="26">
        <v>1</v>
      </c>
      <c r="C12" s="23" t="s">
        <v>6</v>
      </c>
      <c r="D12" s="11">
        <v>2.9136000000000002</v>
      </c>
      <c r="E12" s="11">
        <v>0.14305999999999999</v>
      </c>
      <c r="F12" s="11">
        <v>12.492000000000001</v>
      </c>
      <c r="G12" s="11">
        <v>2.5569999999999998E-3</v>
      </c>
      <c r="H12" s="11">
        <v>0.24908</v>
      </c>
      <c r="I12" s="11">
        <v>4.0007999999999998E-4</v>
      </c>
      <c r="J12" s="11">
        <v>5.0911000000000001E-5</v>
      </c>
      <c r="K12" s="11">
        <v>0.12706000000000001</v>
      </c>
      <c r="L12" s="11">
        <v>1.2185E-2</v>
      </c>
      <c r="M12" s="11">
        <f t="shared" si="0"/>
        <v>13.026392991000002</v>
      </c>
      <c r="N12" s="11">
        <v>2.5089E-2</v>
      </c>
      <c r="O12" s="11">
        <v>1.9430000000000001</v>
      </c>
      <c r="P12" s="11">
        <v>0.29747000000000001</v>
      </c>
      <c r="Q12" s="11">
        <v>7.9267999999999995E-3</v>
      </c>
      <c r="R12" s="11">
        <v>1.65E-4</v>
      </c>
      <c r="S12" s="11">
        <v>14.057</v>
      </c>
      <c r="T12" s="11">
        <v>3.6540000000000003E-2</v>
      </c>
      <c r="U12" s="11">
        <v>9.8348999999999993</v>
      </c>
      <c r="V12" s="11">
        <v>2.6208999999999998E-3</v>
      </c>
      <c r="W12" s="11">
        <v>6.9306000000000006E-2</v>
      </c>
      <c r="X12" s="11">
        <v>2.0626999999999999E-4</v>
      </c>
      <c r="Y12" s="11">
        <v>1.0174999999999999E-7</v>
      </c>
      <c r="Z12" s="11">
        <v>3.0606000000000001E-3</v>
      </c>
      <c r="AA12" s="11">
        <v>6.2099E-3</v>
      </c>
      <c r="AB12" s="11">
        <v>1.4017E-2</v>
      </c>
      <c r="AC12" s="11">
        <v>1.3783999999999999E-3</v>
      </c>
      <c r="AD12" s="11">
        <v>4.5018000000000002E-3</v>
      </c>
      <c r="AE12" s="11">
        <v>6.7748999999999999E-4</v>
      </c>
      <c r="AF12" s="11">
        <v>6.3320000000000001E-2</v>
      </c>
      <c r="AG12" s="11">
        <v>0.17047999999999999</v>
      </c>
      <c r="AH12" s="11">
        <v>3.8866999999999999E-2</v>
      </c>
      <c r="AI12" s="11"/>
      <c r="AJ12" s="11"/>
    </row>
    <row r="13" spans="1:36" x14ac:dyDescent="0.25">
      <c r="A13" s="23" t="s">
        <v>79</v>
      </c>
      <c r="B13" s="26">
        <v>1</v>
      </c>
      <c r="C13" s="23" t="s">
        <v>6</v>
      </c>
      <c r="D13" s="11">
        <v>0.28998000000000002</v>
      </c>
      <c r="E13" s="11">
        <v>9.9167000000000005E-2</v>
      </c>
      <c r="F13" s="11">
        <v>3.1837</v>
      </c>
      <c r="G13" s="11">
        <v>7.5310000000000004E-3</v>
      </c>
      <c r="H13" s="11">
        <v>0.40703</v>
      </c>
      <c r="I13" s="11">
        <v>7.4859000000000004E-4</v>
      </c>
      <c r="J13" s="11">
        <v>3.9779E-5</v>
      </c>
      <c r="K13" s="11">
        <v>0.24203</v>
      </c>
      <c r="L13" s="11">
        <v>2.5217E-2</v>
      </c>
      <c r="M13" s="11">
        <f t="shared" si="0"/>
        <v>3.965463369000001</v>
      </c>
      <c r="N13" s="11">
        <v>1.4884E-2</v>
      </c>
      <c r="O13" s="11">
        <v>0.26787</v>
      </c>
      <c r="P13" s="11">
        <v>7.5998999999999997E-2</v>
      </c>
      <c r="Q13" s="11">
        <v>3.8739E-3</v>
      </c>
      <c r="R13" s="11">
        <v>1.5016000000000001E-4</v>
      </c>
      <c r="S13" s="11">
        <v>5.6116999999999999</v>
      </c>
      <c r="T13" s="11">
        <v>2.9073000000000002E-2</v>
      </c>
      <c r="U13" s="11">
        <v>4.5072999999999999</v>
      </c>
      <c r="V13" s="11">
        <v>2.8588000000000002E-4</v>
      </c>
      <c r="W13" s="11">
        <v>8.7680999999999992E-3</v>
      </c>
      <c r="X13" s="11">
        <v>3.6919999999999999E-5</v>
      </c>
      <c r="Y13" s="11">
        <v>1.4923000000000001E-8</v>
      </c>
      <c r="Z13" s="11">
        <v>9.8780000000000005E-4</v>
      </c>
      <c r="AA13" s="11">
        <v>7.9595999999999996E-4</v>
      </c>
      <c r="AB13" s="11">
        <v>1.5001999999999999E-3</v>
      </c>
      <c r="AC13" s="11">
        <v>1.3096000000000001E-4</v>
      </c>
      <c r="AD13" s="11">
        <v>2.3186999999999999E-3</v>
      </c>
      <c r="AE13" s="11">
        <v>1.1937E-3</v>
      </c>
      <c r="AF13" s="11">
        <v>1.2399E-2</v>
      </c>
      <c r="AG13" s="11">
        <v>4.9993999999999997E-2</v>
      </c>
      <c r="AH13" s="11">
        <v>9.5198000000000001E-3</v>
      </c>
      <c r="AI13" s="11"/>
      <c r="AJ13" s="11"/>
    </row>
    <row r="14" spans="1:36" x14ac:dyDescent="0.25">
      <c r="A14" s="23" t="s">
        <v>3</v>
      </c>
      <c r="B14" s="26">
        <v>1</v>
      </c>
      <c r="C14" s="23" t="s">
        <v>6</v>
      </c>
      <c r="D14" s="11">
        <v>2.2048000000000001</v>
      </c>
      <c r="E14" s="11">
        <v>49.701999999999998</v>
      </c>
      <c r="F14" s="11">
        <v>7.3804999999999996</v>
      </c>
      <c r="G14" s="11">
        <v>2.7829E-3</v>
      </c>
      <c r="H14" s="11">
        <v>0.24732999999999999</v>
      </c>
      <c r="I14" s="11">
        <v>7.4295000000000003E-3</v>
      </c>
      <c r="J14" s="11">
        <v>1.9603000000000001E-4</v>
      </c>
      <c r="K14" s="11">
        <v>0.10498</v>
      </c>
      <c r="L14" s="11">
        <v>1.3736999999999999E-2</v>
      </c>
      <c r="M14" s="11">
        <f>SUM(E14:L14)</f>
        <v>57.458955429999989</v>
      </c>
      <c r="N14" s="11">
        <v>6.8201999999999998</v>
      </c>
      <c r="O14" s="11">
        <v>0.71730000000000005</v>
      </c>
      <c r="P14" s="11">
        <v>0.17580000000000001</v>
      </c>
      <c r="Q14" s="11">
        <v>4.8110999999999996E-3</v>
      </c>
      <c r="R14" s="11">
        <v>9.9644999999999999E-5</v>
      </c>
      <c r="S14" s="11">
        <v>4.2530999999999999</v>
      </c>
      <c r="T14" s="11">
        <v>3.8490000000000003E-2</v>
      </c>
      <c r="U14" s="11">
        <v>4.0808999999999997</v>
      </c>
      <c r="V14" s="11">
        <v>9.0200999999999996E-4</v>
      </c>
      <c r="W14" s="11">
        <v>2.0983999999999999E-2</v>
      </c>
      <c r="X14" s="11">
        <v>1.8001000000000001E-4</v>
      </c>
      <c r="Y14" s="11">
        <v>7.3701000000000006E-8</v>
      </c>
      <c r="Z14" s="11">
        <v>1.6554E-3</v>
      </c>
      <c r="AA14" s="11">
        <v>1.8061000000000001E-2</v>
      </c>
      <c r="AB14" s="11">
        <v>2.8435999999999999E-3</v>
      </c>
      <c r="AC14" s="11">
        <v>7.2141000000000002E-4</v>
      </c>
      <c r="AD14" s="11">
        <v>8.9968000000000006E-2</v>
      </c>
      <c r="AE14" s="11">
        <v>8.7938999999999997E-4</v>
      </c>
      <c r="AF14" s="11">
        <v>0.19092999999999999</v>
      </c>
      <c r="AG14" s="11">
        <v>5.7114999999999999E-2</v>
      </c>
      <c r="AH14" s="11">
        <v>2.2054000000000001E-2</v>
      </c>
      <c r="AI14" s="11" t="s">
        <v>43</v>
      </c>
      <c r="AJ14" s="11"/>
    </row>
    <row r="15" spans="1:36" x14ac:dyDescent="0.25">
      <c r="A15" s="23" t="s">
        <v>80</v>
      </c>
      <c r="B15" s="26">
        <v>1</v>
      </c>
      <c r="C15" s="23" t="s">
        <v>6</v>
      </c>
      <c r="D15" s="11">
        <v>1.7175</v>
      </c>
      <c r="E15" s="11">
        <v>0.66410999999999998</v>
      </c>
      <c r="F15" s="11">
        <v>20.085000000000001</v>
      </c>
      <c r="G15" s="11">
        <v>4.1492000000000001E-2</v>
      </c>
      <c r="H15" s="11">
        <v>2.5381</v>
      </c>
      <c r="I15" s="11">
        <v>4.215E-3</v>
      </c>
      <c r="J15" s="11">
        <v>2.9757999999999998E-4</v>
      </c>
      <c r="K15" s="11">
        <v>1.4119999999999999</v>
      </c>
      <c r="L15" s="11">
        <v>0.15215000000000001</v>
      </c>
      <c r="M15" s="11">
        <f t="shared" si="0"/>
        <v>24.897364580000001</v>
      </c>
      <c r="N15" s="11">
        <v>0.10059999999999999</v>
      </c>
      <c r="O15" s="11">
        <v>1.5791999999999999</v>
      </c>
      <c r="P15" s="11">
        <v>0.47922999999999999</v>
      </c>
      <c r="Q15" s="11">
        <v>2.6748000000000001E-2</v>
      </c>
      <c r="R15" s="11">
        <v>9.5542000000000001E-4</v>
      </c>
      <c r="S15" s="11">
        <v>40.517000000000003</v>
      </c>
      <c r="T15" s="11">
        <v>0.17491000000000001</v>
      </c>
      <c r="U15" s="11">
        <v>31.056000000000001</v>
      </c>
      <c r="V15" s="11">
        <v>1.7336999999999999E-3</v>
      </c>
      <c r="W15" s="11">
        <v>0.11890000000000001</v>
      </c>
      <c r="X15" s="11">
        <v>2.1800000000000001E-4</v>
      </c>
      <c r="Y15" s="11">
        <v>7.3574000000000005E-7</v>
      </c>
      <c r="Z15" s="11">
        <v>5.6179999999999997E-3</v>
      </c>
      <c r="AA15" s="11">
        <v>4.7133000000000001E-3</v>
      </c>
      <c r="AB15" s="11">
        <v>8.9970999999999992E-3</v>
      </c>
      <c r="AC15" s="11">
        <v>2.1754999999999999E-3</v>
      </c>
      <c r="AD15" s="11">
        <v>1.6012999999999999E-2</v>
      </c>
      <c r="AE15" s="11">
        <v>6.0805E-3</v>
      </c>
      <c r="AF15" s="11">
        <v>7.6143000000000002E-2</v>
      </c>
      <c r="AG15" s="11">
        <v>0.34482000000000002</v>
      </c>
      <c r="AH15" s="11">
        <v>6.2978999999999993E-2</v>
      </c>
      <c r="AI15" s="11"/>
      <c r="AJ15" s="11"/>
    </row>
    <row r="16" spans="1:36" x14ac:dyDescent="0.25">
      <c r="A16" s="23" t="s">
        <v>81</v>
      </c>
      <c r="B16" s="26">
        <v>1</v>
      </c>
      <c r="C16" s="23" t="s">
        <v>6</v>
      </c>
      <c r="D16" s="11">
        <v>24.119</v>
      </c>
      <c r="E16" s="11">
        <v>6.0168999999999997</v>
      </c>
      <c r="F16" s="11">
        <v>268.86</v>
      </c>
      <c r="G16" s="11">
        <v>0.47681000000000001</v>
      </c>
      <c r="H16" s="11">
        <v>25.797000000000001</v>
      </c>
      <c r="I16" s="11">
        <v>5.8006000000000002E-2</v>
      </c>
      <c r="J16" s="11">
        <v>2.7810000000000001E-3</v>
      </c>
      <c r="K16" s="11">
        <v>16.045000000000002</v>
      </c>
      <c r="L16" s="11">
        <v>1.6319999999999999</v>
      </c>
      <c r="M16" s="11">
        <f t="shared" si="0"/>
        <v>318.88849700000009</v>
      </c>
      <c r="N16" s="11">
        <v>0.83987000000000001</v>
      </c>
      <c r="O16" s="11">
        <v>22.265999999999998</v>
      </c>
      <c r="P16" s="11">
        <v>6.4147999999999996</v>
      </c>
      <c r="Q16" s="11">
        <v>0.24443999999999999</v>
      </c>
      <c r="R16" s="11">
        <v>9.4383000000000002E-3</v>
      </c>
      <c r="S16" s="11">
        <v>341.59</v>
      </c>
      <c r="T16" s="11">
        <v>2.0727000000000002</v>
      </c>
      <c r="U16" s="11">
        <v>281.62</v>
      </c>
      <c r="V16" s="11">
        <v>6.0447000000000001E-2</v>
      </c>
      <c r="W16" s="11">
        <v>1487.8</v>
      </c>
      <c r="X16" s="11">
        <v>8.6502999999999997E-2</v>
      </c>
      <c r="Y16" s="11">
        <v>1.5493999999999999E-6</v>
      </c>
      <c r="Z16" s="11">
        <v>0.33089000000000002</v>
      </c>
      <c r="AA16" s="11">
        <v>0.19818</v>
      </c>
      <c r="AB16" s="11">
        <v>0.48865999999999998</v>
      </c>
      <c r="AC16" s="11">
        <v>8.1934E-3</v>
      </c>
      <c r="AD16" s="11">
        <v>1.3124</v>
      </c>
      <c r="AE16" s="11">
        <v>7.2737999999999997E-2</v>
      </c>
      <c r="AF16" s="11">
        <v>7.4130000000000003</v>
      </c>
      <c r="AG16" s="11">
        <v>3.9319999999999999</v>
      </c>
      <c r="AH16" s="11">
        <v>69.844999999999999</v>
      </c>
      <c r="AI16" s="11"/>
      <c r="AJ16" s="11"/>
    </row>
    <row r="17" spans="1:36" x14ac:dyDescent="0.25">
      <c r="A17" s="23" t="s">
        <v>82</v>
      </c>
      <c r="B17" s="26">
        <v>1</v>
      </c>
      <c r="C17" s="23" t="s">
        <v>6</v>
      </c>
      <c r="D17" s="11">
        <v>0.22073999999999999</v>
      </c>
      <c r="E17" s="11">
        <v>7.8245999999999996E-2</v>
      </c>
      <c r="F17" s="11">
        <v>2.4998999999999998</v>
      </c>
      <c r="G17" s="11">
        <v>4.0063E-3</v>
      </c>
      <c r="H17" s="11">
        <v>0.28184999999999999</v>
      </c>
      <c r="I17" s="11">
        <v>4.1217000000000001E-4</v>
      </c>
      <c r="J17" s="11">
        <v>4.9076999999999998E-5</v>
      </c>
      <c r="K17" s="11">
        <v>0.14063000000000001</v>
      </c>
      <c r="L17" s="11">
        <v>1.6781000000000001E-2</v>
      </c>
      <c r="M17" s="11">
        <f>SUM(E17:L17)</f>
        <v>3.0218745469999995</v>
      </c>
      <c r="N17" s="11">
        <v>1.1917000000000001E-2</v>
      </c>
      <c r="O17" s="11">
        <v>0.20546</v>
      </c>
      <c r="P17" s="11">
        <v>5.9618999999999998E-2</v>
      </c>
      <c r="Q17" s="11">
        <v>2.9802000000000001E-3</v>
      </c>
      <c r="R17" s="11">
        <v>1.0564E-4</v>
      </c>
      <c r="S17" s="11">
        <v>4.5633999999999997</v>
      </c>
      <c r="T17" s="11">
        <v>2.0653000000000001E-2</v>
      </c>
      <c r="U17" s="11">
        <v>3.4935999999999998</v>
      </c>
      <c r="V17" s="11">
        <v>2.3408000000000001E-4</v>
      </c>
      <c r="W17" s="11">
        <v>1.4641E-2</v>
      </c>
      <c r="X17" s="11">
        <v>3.5806000000000002E-5</v>
      </c>
      <c r="Y17" s="11">
        <v>1.5667000000000001E-8</v>
      </c>
      <c r="Z17" s="11">
        <v>6.1187999999999998E-4</v>
      </c>
      <c r="AA17" s="11">
        <v>6.1041999999999997E-4</v>
      </c>
      <c r="AB17" s="11">
        <v>1.1479000000000001E-3</v>
      </c>
      <c r="AC17" s="11">
        <v>2.3414E-4</v>
      </c>
      <c r="AD17" s="11">
        <v>2.2726999999999999E-3</v>
      </c>
      <c r="AE17" s="11">
        <v>6.5654000000000005E-4</v>
      </c>
      <c r="AF17" s="11">
        <v>9.6691999999999993E-3</v>
      </c>
      <c r="AG17" s="11">
        <v>3.9629999999999999E-2</v>
      </c>
      <c r="AH17" s="11">
        <v>7.8279999999999999E-3</v>
      </c>
      <c r="AI17" s="11" t="s">
        <v>23</v>
      </c>
      <c r="AJ17" s="11"/>
    </row>
    <row r="18" spans="1:36" x14ac:dyDescent="0.25">
      <c r="A18" s="23" t="s">
        <v>83</v>
      </c>
      <c r="B18" s="26">
        <v>1</v>
      </c>
      <c r="C18" s="23" t="s">
        <v>6</v>
      </c>
      <c r="D18" s="11">
        <v>0.69345000000000001</v>
      </c>
      <c r="E18" s="11">
        <v>59.268999999999998</v>
      </c>
      <c r="F18" s="11">
        <v>8.7248999999999999</v>
      </c>
      <c r="G18" s="11">
        <v>1.3540999999999999E-2</v>
      </c>
      <c r="H18" s="11">
        <v>1.0438000000000001</v>
      </c>
      <c r="I18" s="11">
        <v>7.6630999999999999E-3</v>
      </c>
      <c r="J18" s="11">
        <v>3.7689E-4</v>
      </c>
      <c r="K18" s="11">
        <v>0.46912999999999999</v>
      </c>
      <c r="L18" s="11">
        <v>6.3357999999999998E-2</v>
      </c>
      <c r="M18" s="11">
        <f t="shared" si="0"/>
        <v>69.591768990000006</v>
      </c>
      <c r="N18" s="11">
        <v>8.0840999999999994</v>
      </c>
      <c r="O18" s="11">
        <v>0.63915999999999995</v>
      </c>
      <c r="P18" s="11">
        <v>0.20791999999999999</v>
      </c>
      <c r="Q18" s="11">
        <v>1.3681E-2</v>
      </c>
      <c r="R18" s="11">
        <v>4.6694999999999999E-4</v>
      </c>
      <c r="S18" s="11">
        <v>22.841000000000001</v>
      </c>
      <c r="T18" s="11">
        <v>7.8226000000000004E-2</v>
      </c>
      <c r="U18" s="11">
        <v>13.372999999999999</v>
      </c>
      <c r="V18" s="11">
        <v>1.1286E-3</v>
      </c>
      <c r="W18" s="11">
        <v>4.4295000000000001E-2</v>
      </c>
      <c r="X18" s="11">
        <v>1.8275999999999999E-4</v>
      </c>
      <c r="Y18" s="11">
        <v>7.2439000000000004E-8</v>
      </c>
      <c r="Z18" s="11">
        <v>2.3758E-3</v>
      </c>
      <c r="AA18" s="11">
        <v>3.6361000000000002E-3</v>
      </c>
      <c r="AB18" s="11">
        <v>4.2195000000000002E-3</v>
      </c>
      <c r="AC18" s="11">
        <v>1.0931000000000001E-3</v>
      </c>
      <c r="AD18" s="11">
        <v>5.5779000000000002E-2</v>
      </c>
      <c r="AE18" s="11">
        <v>4.6763000000000004E-3</v>
      </c>
      <c r="AF18" s="11">
        <v>0.22781999999999999</v>
      </c>
      <c r="AG18" s="11">
        <v>0.17102000000000001</v>
      </c>
      <c r="AH18" s="11">
        <v>2.6983E-2</v>
      </c>
      <c r="AI18" s="11" t="s">
        <v>69</v>
      </c>
      <c r="AJ18" s="11"/>
    </row>
    <row r="19" spans="1:36" x14ac:dyDescent="0.25">
      <c r="A19" s="23" t="s">
        <v>84</v>
      </c>
      <c r="B19" s="26">
        <v>1</v>
      </c>
      <c r="C19" s="23" t="s">
        <v>6</v>
      </c>
      <c r="D19" s="11">
        <v>2.5428999999999999</v>
      </c>
      <c r="E19" s="11">
        <v>1.6488</v>
      </c>
      <c r="F19" s="11">
        <v>29.834</v>
      </c>
      <c r="G19" s="11">
        <v>2.6860999999999999E-2</v>
      </c>
      <c r="H19" s="11">
        <v>2.5714000000000001</v>
      </c>
      <c r="I19" s="11">
        <v>3.6643999999999999E-3</v>
      </c>
      <c r="J19" s="11">
        <v>1.3887000000000001E-3</v>
      </c>
      <c r="K19" s="11">
        <v>1.0919000000000001</v>
      </c>
      <c r="L19" s="11">
        <v>0.13757</v>
      </c>
      <c r="M19" s="11">
        <f t="shared" si="0"/>
        <v>35.315584099999995</v>
      </c>
      <c r="N19" s="11">
        <v>0.25174000000000002</v>
      </c>
      <c r="O19" s="11">
        <v>2.3711000000000002</v>
      </c>
      <c r="P19" s="11">
        <v>0.71121999999999996</v>
      </c>
      <c r="Q19" s="11">
        <v>4.0837999999999999E-2</v>
      </c>
      <c r="R19" s="11">
        <v>2.2715999999999999E-3</v>
      </c>
      <c r="S19" s="11">
        <v>57.576999999999998</v>
      </c>
      <c r="T19" s="11">
        <v>0.20651</v>
      </c>
      <c r="U19" s="11">
        <v>41.613</v>
      </c>
      <c r="V19" s="11">
        <v>9.0001000000000005E-3</v>
      </c>
      <c r="W19" s="11">
        <v>0.19595000000000001</v>
      </c>
      <c r="X19" s="11">
        <v>7.0041999999999999E-4</v>
      </c>
      <c r="Y19" s="11">
        <v>2.5368999999999999E-7</v>
      </c>
      <c r="Z19" s="11">
        <v>7.4206000000000003E-3</v>
      </c>
      <c r="AA19" s="11">
        <v>1.0959999999999999E-2</v>
      </c>
      <c r="AB19" s="11">
        <v>2.0466999999999999E-2</v>
      </c>
      <c r="AC19" s="11">
        <v>3.3844999999999999E-3</v>
      </c>
      <c r="AD19" s="11">
        <v>0.14419999999999999</v>
      </c>
      <c r="AE19" s="11">
        <v>5.9131000000000001E-3</v>
      </c>
      <c r="AF19" s="11">
        <v>0.28856999999999999</v>
      </c>
      <c r="AG19" s="11">
        <v>0.48979</v>
      </c>
      <c r="AH19" s="11">
        <v>9.4370999999999997E-2</v>
      </c>
      <c r="AI19" s="11"/>
      <c r="AJ19" s="11"/>
    </row>
    <row r="20" spans="1:36" x14ac:dyDescent="0.25">
      <c r="A20" s="23" t="s">
        <v>85</v>
      </c>
      <c r="B20" s="26">
        <v>1</v>
      </c>
      <c r="C20" s="23" t="s">
        <v>6</v>
      </c>
      <c r="D20" s="11">
        <v>0.11443</v>
      </c>
      <c r="E20" s="11">
        <v>7.2238999999999998E-2</v>
      </c>
      <c r="F20" s="11">
        <v>6.6951999999999998</v>
      </c>
      <c r="G20" s="11">
        <v>1.2616999999999999E-3</v>
      </c>
      <c r="H20" s="11">
        <v>0.12706000000000001</v>
      </c>
      <c r="I20" s="11">
        <v>1.994E-4</v>
      </c>
      <c r="J20" s="11">
        <v>2.7569E-5</v>
      </c>
      <c r="K20" s="11">
        <v>6.2838000000000005E-2</v>
      </c>
      <c r="L20" s="11">
        <v>6.1969E-3</v>
      </c>
      <c r="M20" s="11">
        <f t="shared" si="0"/>
        <v>6.9650225689999994</v>
      </c>
      <c r="N20" s="11">
        <v>1.2640999999999999E-2</v>
      </c>
      <c r="O20" s="11">
        <v>0.10435999999999999</v>
      </c>
      <c r="P20" s="11">
        <v>0.15939</v>
      </c>
      <c r="Q20" s="11">
        <v>3.3934999999999998E-3</v>
      </c>
      <c r="R20" s="11">
        <v>8.2076000000000005E-5</v>
      </c>
      <c r="S20" s="11">
        <v>5.7262000000000004</v>
      </c>
      <c r="T20" s="11">
        <v>2.9559999999999999E-2</v>
      </c>
      <c r="U20" s="11">
        <v>4.0819000000000001</v>
      </c>
      <c r="V20" s="11">
        <v>3.4552999999999998E-4</v>
      </c>
      <c r="W20" s="11">
        <v>3.2966000000000002E-2</v>
      </c>
      <c r="X20" s="11">
        <v>1.4880000000000001E-4</v>
      </c>
      <c r="Y20" s="11">
        <v>7.0831999999999995E-8</v>
      </c>
      <c r="Z20" s="11">
        <v>1.6743000000000001E-3</v>
      </c>
      <c r="AA20" s="11">
        <v>1.5409E-3</v>
      </c>
      <c r="AB20" s="11">
        <v>7.2445000000000001E-3</v>
      </c>
      <c r="AC20" s="11">
        <v>2.1997999999999999E-4</v>
      </c>
      <c r="AD20" s="11">
        <v>2.2081000000000002E-3</v>
      </c>
      <c r="AE20" s="11">
        <v>3.7302E-4</v>
      </c>
      <c r="AF20" s="11">
        <v>7.9456000000000006E-3</v>
      </c>
      <c r="AG20" s="11">
        <v>4.9211999999999999E-2</v>
      </c>
      <c r="AH20" s="11">
        <v>2.0642000000000001E-2</v>
      </c>
      <c r="AI20" s="11"/>
      <c r="AJ20" s="11"/>
    </row>
    <row r="21" spans="1:36" x14ac:dyDescent="0.25">
      <c r="A21" s="23" t="s">
        <v>86</v>
      </c>
      <c r="B21" s="26">
        <v>1</v>
      </c>
      <c r="C21" s="23" t="s">
        <v>6</v>
      </c>
      <c r="D21" s="11">
        <v>5.0393999999999997</v>
      </c>
      <c r="E21" s="11">
        <v>1.6571</v>
      </c>
      <c r="F21" s="11">
        <v>96.451999999999998</v>
      </c>
      <c r="G21" s="11">
        <v>5.3159999999999999E-2</v>
      </c>
      <c r="H21" s="11">
        <v>5.8586</v>
      </c>
      <c r="I21" s="11">
        <v>5.3685E-3</v>
      </c>
      <c r="J21" s="11">
        <v>4.4007999999999997E-4</v>
      </c>
      <c r="K21" s="11">
        <v>1.9218</v>
      </c>
      <c r="L21" s="11">
        <v>0.26277</v>
      </c>
      <c r="M21" s="11">
        <f t="shared" si="0"/>
        <v>106.21123858000001</v>
      </c>
      <c r="N21" s="11">
        <v>0.22894999999999999</v>
      </c>
      <c r="O21" s="11">
        <v>4.5675999999999997</v>
      </c>
      <c r="P21" s="11">
        <v>2.2974999999999999</v>
      </c>
      <c r="Q21" s="11">
        <v>4.3450999999999997E-2</v>
      </c>
      <c r="R21" s="11">
        <v>1.5287E-3</v>
      </c>
      <c r="S21" s="11">
        <v>67.385999999999996</v>
      </c>
      <c r="T21" s="11">
        <v>0.29713000000000001</v>
      </c>
      <c r="U21" s="11">
        <v>52.523000000000003</v>
      </c>
      <c r="V21" s="11">
        <v>3.8389000000000001E-3</v>
      </c>
      <c r="W21" s="11">
        <v>0.20255000000000001</v>
      </c>
      <c r="X21" s="11">
        <v>4.7577999999999997E-4</v>
      </c>
      <c r="Y21" s="11">
        <v>1.9397999999999999E-7</v>
      </c>
      <c r="Z21" s="11">
        <v>9.7211999999999993E-3</v>
      </c>
      <c r="AA21" s="11">
        <v>1.4082000000000001E-2</v>
      </c>
      <c r="AB21" s="11">
        <v>2.1462999999999999E-2</v>
      </c>
      <c r="AC21" s="11">
        <v>2.3587999999999999E-3</v>
      </c>
      <c r="AD21" s="11">
        <v>3.1437E-2</v>
      </c>
      <c r="AE21" s="11">
        <v>9.9989999999999992E-3</v>
      </c>
      <c r="AF21" s="11">
        <v>0.18351000000000001</v>
      </c>
      <c r="AG21" s="11">
        <v>0.63851999999999998</v>
      </c>
      <c r="AH21" s="11">
        <v>0.28489999999999999</v>
      </c>
      <c r="AI21" s="11"/>
      <c r="AJ21" s="11"/>
    </row>
    <row r="22" spans="1:36" x14ac:dyDescent="0.25">
      <c r="A22" s="23" t="s">
        <v>87</v>
      </c>
      <c r="B22" s="26">
        <v>1</v>
      </c>
      <c r="C22" s="23" t="s">
        <v>6</v>
      </c>
      <c r="D22" s="11">
        <v>5.7385999999999999</v>
      </c>
      <c r="E22" s="11">
        <v>3.5708000000000002</v>
      </c>
      <c r="F22" s="11">
        <v>85.295000000000002</v>
      </c>
      <c r="G22" s="11">
        <v>6.8041000000000004E-2</v>
      </c>
      <c r="H22" s="11">
        <v>7.7267000000000001</v>
      </c>
      <c r="I22" s="11">
        <v>6.7464999999999999E-3</v>
      </c>
      <c r="J22" s="11">
        <v>6.7982000000000003E-4</v>
      </c>
      <c r="K22" s="11">
        <v>3.5695000000000001</v>
      </c>
      <c r="L22" s="11">
        <v>0.37586000000000003</v>
      </c>
      <c r="M22" s="11">
        <f t="shared" si="0"/>
        <v>100.61332732000001</v>
      </c>
      <c r="N22" s="11">
        <v>0.49823000000000001</v>
      </c>
      <c r="O22" s="11">
        <v>5.2176</v>
      </c>
      <c r="P22" s="11">
        <v>2.0318000000000001</v>
      </c>
      <c r="Q22" s="11">
        <v>6.1596999999999999E-2</v>
      </c>
      <c r="R22" s="11">
        <v>1.8251000000000001E-3</v>
      </c>
      <c r="S22" s="11">
        <v>83.376999999999995</v>
      </c>
      <c r="T22" s="11">
        <v>0.43104999999999999</v>
      </c>
      <c r="U22" s="11">
        <v>90.376000000000005</v>
      </c>
      <c r="V22" s="11">
        <v>1.1596E-2</v>
      </c>
      <c r="W22" s="11">
        <v>0.37651000000000001</v>
      </c>
      <c r="X22" s="11">
        <v>8.6375000000000004E-4</v>
      </c>
      <c r="Y22" s="11">
        <v>3.9352E-6</v>
      </c>
      <c r="Z22" s="11">
        <v>1.2992999999999999E-2</v>
      </c>
      <c r="AA22" s="11">
        <v>1.7239999999999998E-2</v>
      </c>
      <c r="AB22" s="11">
        <v>2.9652999999999999E-2</v>
      </c>
      <c r="AC22" s="11">
        <v>4.1092999999999998E-3</v>
      </c>
      <c r="AD22" s="11">
        <v>5.0318000000000002E-2</v>
      </c>
      <c r="AE22" s="11">
        <v>1.7038000000000001E-2</v>
      </c>
      <c r="AF22" s="11">
        <v>0.22731999999999999</v>
      </c>
      <c r="AG22" s="11">
        <v>0.78137000000000001</v>
      </c>
      <c r="AH22" s="11">
        <v>0.26107999999999998</v>
      </c>
      <c r="AI22" s="11" t="s">
        <v>70</v>
      </c>
      <c r="AJ22" s="11"/>
    </row>
    <row r="23" spans="1:36" x14ac:dyDescent="0.25">
      <c r="A23" s="23" t="s">
        <v>88</v>
      </c>
      <c r="B23" s="26">
        <v>1</v>
      </c>
      <c r="C23" s="23" t="s">
        <v>6</v>
      </c>
      <c r="D23" s="11">
        <v>2.0165000000000002</v>
      </c>
      <c r="E23" s="11">
        <v>0.71479000000000004</v>
      </c>
      <c r="F23" s="11">
        <v>22.837</v>
      </c>
      <c r="G23" s="11">
        <v>3.6597999999999999E-2</v>
      </c>
      <c r="H23" s="11">
        <v>2.5747</v>
      </c>
      <c r="I23" s="11">
        <v>3.7651999999999998E-3</v>
      </c>
      <c r="J23" s="11">
        <v>4.4832999999999999E-4</v>
      </c>
      <c r="K23" s="11">
        <v>1.2846</v>
      </c>
      <c r="L23" s="11">
        <v>0.15329999999999999</v>
      </c>
      <c r="M23" s="11">
        <f t="shared" si="0"/>
        <v>27.605201530000006</v>
      </c>
      <c r="N23" s="11">
        <v>0.10886</v>
      </c>
      <c r="O23" s="11">
        <v>1.8769</v>
      </c>
      <c r="P23" s="11">
        <v>0.54462999999999995</v>
      </c>
      <c r="Q23" s="11">
        <v>2.7224999999999999E-2</v>
      </c>
      <c r="R23" s="11">
        <v>9.6506000000000001E-4</v>
      </c>
      <c r="S23" s="11">
        <v>41.688000000000002</v>
      </c>
      <c r="T23" s="11">
        <v>0.18867</v>
      </c>
      <c r="U23" s="11">
        <v>31.914999999999999</v>
      </c>
      <c r="V23" s="11">
        <v>2.1383999999999999E-3</v>
      </c>
      <c r="W23" s="11">
        <v>0.13375000000000001</v>
      </c>
      <c r="X23" s="11">
        <v>3.2708999999999999E-4</v>
      </c>
      <c r="Y23" s="11">
        <v>1.4312E-7</v>
      </c>
      <c r="Z23" s="11">
        <v>5.5896000000000001E-3</v>
      </c>
      <c r="AA23" s="11">
        <v>5.5763000000000002E-3</v>
      </c>
      <c r="AB23" s="11">
        <v>1.0486000000000001E-2</v>
      </c>
      <c r="AC23" s="11">
        <v>2.1389E-3</v>
      </c>
      <c r="AD23" s="11">
        <v>2.0761999999999999E-2</v>
      </c>
      <c r="AE23" s="11">
        <v>5.9975999999999996E-3</v>
      </c>
      <c r="AF23" s="11">
        <v>8.8329000000000005E-2</v>
      </c>
      <c r="AG23" s="11">
        <v>0.36202000000000001</v>
      </c>
      <c r="AH23" s="11">
        <v>7.1510000000000004E-2</v>
      </c>
      <c r="AI23" s="11" t="s">
        <v>23</v>
      </c>
      <c r="AJ23" s="11"/>
    </row>
    <row r="24" spans="1:36" x14ac:dyDescent="0.25">
      <c r="A24" s="23" t="s">
        <v>89</v>
      </c>
      <c r="B24" s="26">
        <v>1</v>
      </c>
      <c r="C24" s="23" t="s">
        <v>6</v>
      </c>
      <c r="D24" s="11">
        <v>1.6249</v>
      </c>
      <c r="E24" s="11">
        <v>0.73834</v>
      </c>
      <c r="F24" s="11">
        <v>32.945</v>
      </c>
      <c r="G24" s="11">
        <v>3.6861999999999999E-2</v>
      </c>
      <c r="H24" s="11">
        <v>3.2519</v>
      </c>
      <c r="I24" s="11">
        <v>3.4710000000000001E-3</v>
      </c>
      <c r="J24" s="11">
        <v>2.8474000000000001E-4</v>
      </c>
      <c r="K24" s="11">
        <v>1.2944</v>
      </c>
      <c r="L24" s="11">
        <v>0.19084999999999999</v>
      </c>
      <c r="M24" s="11">
        <f t="shared" si="0"/>
        <v>38.461107739999996</v>
      </c>
      <c r="N24" s="11">
        <v>0.11345</v>
      </c>
      <c r="O24" s="11">
        <v>1.502</v>
      </c>
      <c r="P24" s="11">
        <v>0.78469999999999995</v>
      </c>
      <c r="Q24" s="11">
        <v>2.8191999999999998E-2</v>
      </c>
      <c r="R24" s="11">
        <v>9.4914000000000001E-4</v>
      </c>
      <c r="S24" s="11">
        <v>43.718000000000004</v>
      </c>
      <c r="T24" s="11">
        <v>0.26723000000000002</v>
      </c>
      <c r="U24" s="11">
        <v>32.17</v>
      </c>
      <c r="V24" s="11">
        <v>1.6858999999999999E-3</v>
      </c>
      <c r="W24" s="11">
        <v>0.15457000000000001</v>
      </c>
      <c r="X24" s="11">
        <v>5.7656999999999999E-4</v>
      </c>
      <c r="Y24" s="11">
        <v>6.5204999999999997E-7</v>
      </c>
      <c r="Z24" s="11">
        <v>1.5096E-2</v>
      </c>
      <c r="AA24" s="11">
        <v>9.1128000000000008E-3</v>
      </c>
      <c r="AB24" s="11">
        <v>6.0156000000000001E-2</v>
      </c>
      <c r="AC24" s="11">
        <v>2.1405E-3</v>
      </c>
      <c r="AD24" s="11">
        <v>1.7153000000000002E-2</v>
      </c>
      <c r="AE24" s="11">
        <v>6.0546000000000003E-3</v>
      </c>
      <c r="AF24" s="11">
        <v>7.8245999999999996E-2</v>
      </c>
      <c r="AG24" s="11">
        <v>0.40679999999999999</v>
      </c>
      <c r="AH24" s="11">
        <v>0.10126</v>
      </c>
      <c r="AI24" s="11"/>
      <c r="AJ24" s="11"/>
    </row>
    <row r="25" spans="1:36" x14ac:dyDescent="0.25">
      <c r="A25" s="23" t="s">
        <v>90</v>
      </c>
      <c r="B25" s="26">
        <v>1</v>
      </c>
      <c r="C25" s="23" t="s">
        <v>6</v>
      </c>
      <c r="D25" s="11">
        <v>3.5026999999999999</v>
      </c>
      <c r="E25" s="11">
        <v>2.1221000000000001</v>
      </c>
      <c r="F25" s="11">
        <v>21.616</v>
      </c>
      <c r="G25" s="11">
        <v>3.9941999999999998E-2</v>
      </c>
      <c r="H25" s="11">
        <v>3.4001000000000001</v>
      </c>
      <c r="I25" s="11">
        <v>0.10542</v>
      </c>
      <c r="J25" s="11">
        <v>7.7603000000000004E-3</v>
      </c>
      <c r="K25" s="11">
        <v>1.3979999999999999</v>
      </c>
      <c r="L25" s="11">
        <v>0.19328000000000001</v>
      </c>
      <c r="M25" s="11">
        <f t="shared" si="0"/>
        <v>28.882602300000002</v>
      </c>
      <c r="N25" s="11">
        <v>0.2616</v>
      </c>
      <c r="O25" s="11">
        <v>2.1318000000000001</v>
      </c>
      <c r="P25" s="11">
        <v>0.51524999999999999</v>
      </c>
      <c r="Q25" s="11">
        <v>0.15570000000000001</v>
      </c>
      <c r="R25" s="11">
        <v>4.3912999999999999E-3</v>
      </c>
      <c r="S25" s="11">
        <v>52.658999999999999</v>
      </c>
      <c r="T25" s="11">
        <v>0.22775999999999999</v>
      </c>
      <c r="U25" s="11">
        <v>71.897000000000006</v>
      </c>
      <c r="V25" s="11">
        <v>3.7805E-3</v>
      </c>
      <c r="W25" s="11">
        <v>0.11821</v>
      </c>
      <c r="X25" s="11">
        <v>5.4920999999999995E-4</v>
      </c>
      <c r="Y25" s="11">
        <v>1.4065999999999999E-7</v>
      </c>
      <c r="Z25" s="11">
        <v>6.3261999999999997E-3</v>
      </c>
      <c r="AA25" s="11">
        <v>8.2255000000000002E-3</v>
      </c>
      <c r="AB25" s="11">
        <v>1.3945000000000001E-2</v>
      </c>
      <c r="AC25" s="11">
        <v>2.7104999999999998E-3</v>
      </c>
      <c r="AD25" s="11">
        <v>2.7015999999999998E-2</v>
      </c>
      <c r="AE25" s="11">
        <v>1.5824999999999999E-2</v>
      </c>
      <c r="AF25" s="11">
        <v>0.11138000000000001</v>
      </c>
      <c r="AG25" s="11">
        <v>0.44814999999999999</v>
      </c>
      <c r="AH25" s="11">
        <v>6.7279000000000005E-2</v>
      </c>
      <c r="AI25" s="11" t="s">
        <v>68</v>
      </c>
      <c r="AJ25" s="11"/>
    </row>
    <row r="26" spans="1:36" x14ac:dyDescent="0.25">
      <c r="A26" s="23" t="s">
        <v>91</v>
      </c>
      <c r="B26" s="26">
        <v>1</v>
      </c>
      <c r="C26" s="23" t="s">
        <v>6</v>
      </c>
      <c r="D26" s="11">
        <v>3.3191999999999999</v>
      </c>
      <c r="E26" s="11">
        <v>0.47516999999999998</v>
      </c>
      <c r="F26" s="11">
        <v>58.298000000000002</v>
      </c>
      <c r="G26" s="11">
        <v>1.5284000000000001E-2</v>
      </c>
      <c r="H26" s="11">
        <v>1.1477999999999999</v>
      </c>
      <c r="I26" s="11">
        <v>1.9394E-3</v>
      </c>
      <c r="J26" s="11">
        <v>2.2177000000000001E-4</v>
      </c>
      <c r="K26" s="11">
        <v>0.62390000000000001</v>
      </c>
      <c r="L26" s="11">
        <v>6.2355000000000001E-2</v>
      </c>
      <c r="M26" s="11">
        <f t="shared" si="0"/>
        <v>60.624670169999995</v>
      </c>
      <c r="N26" s="11">
        <v>7.9893000000000006E-2</v>
      </c>
      <c r="O26" s="11">
        <v>3.1274000000000002</v>
      </c>
      <c r="P26" s="11">
        <v>1.3884000000000001</v>
      </c>
      <c r="Q26" s="11">
        <v>2.8899000000000001E-2</v>
      </c>
      <c r="R26" s="11">
        <v>6.0342999999999996E-4</v>
      </c>
      <c r="S26" s="11">
        <v>49.975000000000001</v>
      </c>
      <c r="T26" s="11">
        <v>0.16311999999999999</v>
      </c>
      <c r="U26" s="11">
        <v>35.472999999999999</v>
      </c>
      <c r="V26" s="11">
        <v>2.5187999999999999E-3</v>
      </c>
      <c r="W26" s="11">
        <v>0.1983</v>
      </c>
      <c r="X26" s="11">
        <v>9.3953999999999999E-4</v>
      </c>
      <c r="Y26" s="11">
        <v>4.4227E-7</v>
      </c>
      <c r="Z26" s="11">
        <v>7.92E-3</v>
      </c>
      <c r="AA26" s="11">
        <v>6.9321000000000001E-3</v>
      </c>
      <c r="AB26" s="11">
        <v>2.5364000000000001E-2</v>
      </c>
      <c r="AC26" s="11">
        <v>5.3397000000000002E-3</v>
      </c>
      <c r="AD26" s="11">
        <v>1.5991999999999999E-2</v>
      </c>
      <c r="AE26" s="11">
        <v>3.8427000000000001E-3</v>
      </c>
      <c r="AF26" s="11">
        <v>0.12199</v>
      </c>
      <c r="AG26" s="11">
        <v>0.46929999999999999</v>
      </c>
      <c r="AH26" s="11">
        <v>0.17560999999999999</v>
      </c>
      <c r="AI26" s="11" t="s">
        <v>22</v>
      </c>
      <c r="AJ26" s="11"/>
    </row>
    <row r="27" spans="1:36" x14ac:dyDescent="0.25">
      <c r="A27" s="9" t="s">
        <v>92</v>
      </c>
      <c r="B27" s="10">
        <v>1</v>
      </c>
      <c r="C27" s="9" t="s">
        <v>6</v>
      </c>
      <c r="D27" s="11">
        <v>2.3647</v>
      </c>
      <c r="E27" s="11">
        <v>0.87682000000000004</v>
      </c>
      <c r="F27" s="11">
        <v>26.882999999999999</v>
      </c>
      <c r="G27" s="11">
        <v>4.4498999999999997E-2</v>
      </c>
      <c r="H27" s="11">
        <v>2.5466000000000002</v>
      </c>
      <c r="I27" s="11">
        <v>4.6594000000000002E-3</v>
      </c>
      <c r="J27" s="11">
        <v>6.8207999999999995E-4</v>
      </c>
      <c r="K27" s="11">
        <v>1.536</v>
      </c>
      <c r="L27" s="11">
        <v>0.15912000000000001</v>
      </c>
      <c r="M27" s="11">
        <f t="shared" si="0"/>
        <v>32.051380479999999</v>
      </c>
      <c r="N27" s="11">
        <v>0.13012000000000001</v>
      </c>
      <c r="O27" s="11">
        <v>2.1821999999999999</v>
      </c>
      <c r="P27" s="11">
        <v>0.64151000000000002</v>
      </c>
      <c r="Q27" s="11">
        <v>2.9717E-2</v>
      </c>
      <c r="R27" s="11">
        <v>1.0861E-3</v>
      </c>
      <c r="S27" s="11">
        <v>44.917000000000002</v>
      </c>
      <c r="T27" s="11">
        <v>0.18401999999999999</v>
      </c>
      <c r="U27" s="11">
        <v>35.247</v>
      </c>
      <c r="V27" s="11">
        <v>2.1321000000000001E-3</v>
      </c>
      <c r="W27" s="11">
        <v>0.1094</v>
      </c>
      <c r="X27" s="11">
        <v>1.9057000000000001E-4</v>
      </c>
      <c r="Y27" s="11">
        <v>1.3227000000000001E-7</v>
      </c>
      <c r="Z27" s="11">
        <v>6.8122E-3</v>
      </c>
      <c r="AA27" s="11">
        <v>6.2151000000000003E-3</v>
      </c>
      <c r="AB27" s="11">
        <v>1.2237E-2</v>
      </c>
      <c r="AC27" s="11">
        <v>1.2792999999999999E-3</v>
      </c>
      <c r="AD27" s="11">
        <v>2.9655999999999998E-2</v>
      </c>
      <c r="AE27" s="11">
        <v>1.1338000000000001E-2</v>
      </c>
      <c r="AF27" s="11">
        <v>9.9657999999999997E-2</v>
      </c>
      <c r="AG27" s="11">
        <v>0.39735999999999999</v>
      </c>
      <c r="AH27" s="11">
        <v>8.2004999999999995E-2</v>
      </c>
      <c r="AI27" s="11"/>
      <c r="AJ27" s="11"/>
    </row>
    <row r="28" spans="1:36" x14ac:dyDescent="0.25">
      <c r="A28" s="9" t="s">
        <v>93</v>
      </c>
      <c r="B28" s="10">
        <v>1</v>
      </c>
      <c r="C28" s="9" t="s">
        <v>6</v>
      </c>
      <c r="D28" s="11">
        <v>3.4975000000000001</v>
      </c>
      <c r="E28" s="11">
        <v>1.7741</v>
      </c>
      <c r="F28" s="11">
        <v>63.529000000000003</v>
      </c>
      <c r="G28" s="11">
        <v>7.1044999999999997E-2</v>
      </c>
      <c r="H28" s="11">
        <v>5.9363999999999999</v>
      </c>
      <c r="I28" s="11">
        <v>7.3038E-3</v>
      </c>
      <c r="J28" s="11">
        <v>7.0715000000000003E-4</v>
      </c>
      <c r="K28" s="11">
        <v>2.6543000000000001</v>
      </c>
      <c r="L28" s="11">
        <v>0.34769</v>
      </c>
      <c r="M28" s="11">
        <f t="shared" si="0"/>
        <v>74.32054595000001</v>
      </c>
      <c r="N28" s="11">
        <v>0.26680999999999999</v>
      </c>
      <c r="O28" s="11">
        <v>3.2403</v>
      </c>
      <c r="P28" s="11">
        <v>1.5135000000000001</v>
      </c>
      <c r="Q28" s="11">
        <v>8.1289E-2</v>
      </c>
      <c r="R28" s="11">
        <v>2.5866000000000001E-3</v>
      </c>
      <c r="S28" s="11">
        <v>143.09</v>
      </c>
      <c r="T28" s="11">
        <v>0.49919000000000002</v>
      </c>
      <c r="U28" s="11">
        <v>97.087999999999994</v>
      </c>
      <c r="V28" s="11">
        <v>5.4494000000000001E-3</v>
      </c>
      <c r="W28" s="11">
        <v>0.53946000000000005</v>
      </c>
      <c r="X28" s="11">
        <v>1.1387000000000001E-3</v>
      </c>
      <c r="Y28" s="11">
        <v>5.3160000000000002E-7</v>
      </c>
      <c r="Z28" s="11">
        <v>1.7839000000000001E-2</v>
      </c>
      <c r="AA28" s="11">
        <v>1.8055999999999999E-2</v>
      </c>
      <c r="AB28" s="11">
        <v>5.2305999999999998E-2</v>
      </c>
      <c r="AC28" s="11">
        <v>4.7796000000000002E-3</v>
      </c>
      <c r="AD28" s="11">
        <v>5.0122E-2</v>
      </c>
      <c r="AE28" s="11">
        <v>1.409E-2</v>
      </c>
      <c r="AF28" s="11">
        <v>0.18149000000000001</v>
      </c>
      <c r="AG28" s="11">
        <v>1.1420999999999999</v>
      </c>
      <c r="AH28" s="11">
        <v>0.20651</v>
      </c>
      <c r="AI28" s="11"/>
      <c r="AJ28" s="11"/>
    </row>
    <row r="29" spans="1:36" x14ac:dyDescent="0.25">
      <c r="A29" s="9" t="s">
        <v>95</v>
      </c>
      <c r="B29" s="10">
        <v>1</v>
      </c>
      <c r="C29" s="9" t="s">
        <v>6</v>
      </c>
      <c r="D29" s="11">
        <v>1.8737999999999999</v>
      </c>
      <c r="E29" s="11">
        <v>0.13533000000000001</v>
      </c>
      <c r="F29" s="11">
        <v>37.119999999999997</v>
      </c>
      <c r="G29" s="11">
        <v>3.8424000000000002E-3</v>
      </c>
      <c r="H29" s="11">
        <v>0.32122000000000001</v>
      </c>
      <c r="I29" s="11">
        <v>5.1274999999999997E-4</v>
      </c>
      <c r="J29" s="11">
        <v>6.7695999999999997E-5</v>
      </c>
      <c r="K29" s="11">
        <v>0.16677</v>
      </c>
      <c r="L29" s="11">
        <v>1.6764999999999999E-2</v>
      </c>
      <c r="M29" s="11">
        <f t="shared" si="0"/>
        <v>37.764507846000001</v>
      </c>
      <c r="N29" s="11">
        <v>2.2879E-2</v>
      </c>
      <c r="O29" s="11">
        <v>1.7819</v>
      </c>
      <c r="P29" s="11">
        <v>0.88395999999999997</v>
      </c>
      <c r="Q29" s="11">
        <v>1.2354E-2</v>
      </c>
      <c r="R29" s="11">
        <v>1.7631E-4</v>
      </c>
      <c r="S29" s="11">
        <v>22.285</v>
      </c>
      <c r="T29" s="11">
        <v>6.6808000000000006E-2</v>
      </c>
      <c r="U29" s="11">
        <v>14.326000000000001</v>
      </c>
      <c r="V29" s="11">
        <v>9.0364000000000004E-4</v>
      </c>
      <c r="W29" s="11">
        <v>7.0002999999999996E-2</v>
      </c>
      <c r="X29" s="11">
        <v>5.0668999999999996E-4</v>
      </c>
      <c r="Y29" s="11">
        <v>2.5437999999999998E-7</v>
      </c>
      <c r="Z29" s="11">
        <v>2.3990999999999999E-3</v>
      </c>
      <c r="AA29" s="11">
        <v>3.3576999999999999E-3</v>
      </c>
      <c r="AB29" s="11">
        <v>7.4257999999999998E-3</v>
      </c>
      <c r="AC29" s="11">
        <v>2.5679000000000001E-3</v>
      </c>
      <c r="AD29" s="11">
        <v>4.4757E-3</v>
      </c>
      <c r="AE29" s="11">
        <v>9.7002999999999998E-4</v>
      </c>
      <c r="AF29" s="11">
        <v>6.1409999999999999E-2</v>
      </c>
      <c r="AG29" s="11">
        <v>0.21933</v>
      </c>
      <c r="AH29" s="11">
        <v>0.10917</v>
      </c>
      <c r="AI29" s="11"/>
      <c r="AJ29" s="11"/>
    </row>
    <row r="30" spans="1:36" x14ac:dyDescent="0.25">
      <c r="A30" s="9" t="s">
        <v>94</v>
      </c>
      <c r="B30" s="10">
        <v>1</v>
      </c>
      <c r="C30" s="9" t="s">
        <v>6</v>
      </c>
      <c r="D30" s="11">
        <v>1.8568</v>
      </c>
      <c r="E30" s="11">
        <v>0.10714</v>
      </c>
      <c r="F30" s="11">
        <v>65.488</v>
      </c>
      <c r="G30" s="11">
        <v>2.3951000000000002E-5</v>
      </c>
      <c r="H30" s="11">
        <v>1.9651000000000001</v>
      </c>
      <c r="I30" s="11">
        <v>2.7949000000000001E-6</v>
      </c>
      <c r="J30" s="11">
        <v>1.1639E-6</v>
      </c>
      <c r="K30" s="11">
        <v>8.4182000000000007E-2</v>
      </c>
      <c r="L30" s="11">
        <v>1.1459999999999999E-4</v>
      </c>
      <c r="M30" s="11">
        <f t="shared" si="0"/>
        <v>67.644564509800006</v>
      </c>
      <c r="N30" s="11">
        <v>2.0682E-4</v>
      </c>
      <c r="O30" s="11">
        <v>1.5573999999999999</v>
      </c>
      <c r="P30" s="11">
        <v>1.5589999999999999</v>
      </c>
      <c r="Q30" s="11">
        <v>1.2658000000000001E-3</v>
      </c>
      <c r="R30" s="11">
        <v>1.4038E-5</v>
      </c>
      <c r="S30" s="11">
        <v>0.70328999999999997</v>
      </c>
      <c r="T30" s="11">
        <v>1.7571000000000001E-4</v>
      </c>
      <c r="U30" s="11">
        <v>2.0667</v>
      </c>
      <c r="V30" s="11">
        <v>1.1038000000000001E-3</v>
      </c>
      <c r="W30" s="11">
        <v>1.0277999999999999E-3</v>
      </c>
      <c r="X30" s="11">
        <v>-2.1488999999999999E-7</v>
      </c>
      <c r="Y30" s="11">
        <v>5.3807999999999997E-10</v>
      </c>
      <c r="Z30" s="11">
        <v>1.7926999999999999E-3</v>
      </c>
      <c r="AA30" s="11">
        <v>5.6693000000000004E-3</v>
      </c>
      <c r="AB30" s="11">
        <v>6.2303000000000002E-3</v>
      </c>
      <c r="AC30" s="11">
        <v>5.0235999999999998E-4</v>
      </c>
      <c r="AD30" s="11">
        <v>1.0365999999999999E-4</v>
      </c>
      <c r="AE30" s="11">
        <v>1.5552E-4</v>
      </c>
      <c r="AF30" s="11">
        <v>4.3186000000000002E-2</v>
      </c>
      <c r="AG30" s="11">
        <v>6.4300999999999997E-2</v>
      </c>
      <c r="AH30" s="11">
        <v>0.18698999999999999</v>
      </c>
      <c r="AI30" s="11"/>
      <c r="AJ30" s="11"/>
    </row>
    <row r="31" spans="1:36" x14ac:dyDescent="0.25">
      <c r="A31" s="9" t="s">
        <v>96</v>
      </c>
      <c r="B31" s="10">
        <v>1</v>
      </c>
      <c r="C31" s="9" t="s">
        <v>6</v>
      </c>
      <c r="D31" s="11">
        <v>1.9867999999999999</v>
      </c>
      <c r="E31" s="11">
        <v>0.55479999999999996</v>
      </c>
      <c r="F31" s="11">
        <v>49.122</v>
      </c>
      <c r="G31" s="11">
        <v>2.5891999999999998E-2</v>
      </c>
      <c r="H31" s="11">
        <v>3.1286</v>
      </c>
      <c r="I31" s="11">
        <v>2.3984000000000002E-3</v>
      </c>
      <c r="J31" s="11">
        <v>1.5082999999999999E-4</v>
      </c>
      <c r="K31" s="11">
        <v>0.94388000000000005</v>
      </c>
      <c r="L31" s="11">
        <v>0.13159999999999999</v>
      </c>
      <c r="M31" s="11">
        <f t="shared" si="0"/>
        <v>53.909321229999996</v>
      </c>
      <c r="N31" s="11">
        <v>7.4703000000000006E-2</v>
      </c>
      <c r="O31" s="11">
        <v>1.7703</v>
      </c>
      <c r="P31" s="11">
        <v>1.1696</v>
      </c>
      <c r="Q31" s="11">
        <v>1.8779000000000001E-2</v>
      </c>
      <c r="R31" s="11">
        <v>6.4269999999999996E-4</v>
      </c>
      <c r="S31" s="11">
        <v>27.893999999999998</v>
      </c>
      <c r="T31" s="11">
        <v>0.14427000000000001</v>
      </c>
      <c r="U31" s="11">
        <v>22.221</v>
      </c>
      <c r="V31" s="11">
        <v>1.5307999999999999E-3</v>
      </c>
      <c r="W31" s="11">
        <v>9.6407000000000007E-2</v>
      </c>
      <c r="X31" s="11">
        <v>1.3876000000000001E-4</v>
      </c>
      <c r="Y31" s="11">
        <v>6.8133000000000005E-8</v>
      </c>
      <c r="Z31" s="11">
        <v>3.8861E-3</v>
      </c>
      <c r="AA31" s="11">
        <v>6.0781000000000003E-3</v>
      </c>
      <c r="AB31" s="11">
        <v>7.6238E-3</v>
      </c>
      <c r="AC31" s="11">
        <v>8.8781999999999999E-4</v>
      </c>
      <c r="AD31" s="11">
        <v>1.1065999999999999E-2</v>
      </c>
      <c r="AE31" s="11">
        <v>4.0603999999999996E-3</v>
      </c>
      <c r="AF31" s="11">
        <v>7.0973999999999995E-2</v>
      </c>
      <c r="AG31" s="11">
        <v>0.26124000000000003</v>
      </c>
      <c r="AH31" s="11">
        <v>0.14473</v>
      </c>
      <c r="AI31" s="11"/>
      <c r="AJ31" s="11"/>
    </row>
    <row r="32" spans="1:36" x14ac:dyDescent="0.25">
      <c r="A32" s="9" t="s">
        <v>97</v>
      </c>
      <c r="B32" s="10">
        <v>1</v>
      </c>
      <c r="C32" s="9" t="s">
        <v>6</v>
      </c>
      <c r="D32" s="11">
        <v>6.1360999999999999</v>
      </c>
      <c r="E32" s="11">
        <v>2.0678999999999998</v>
      </c>
      <c r="F32" s="11">
        <v>102.28</v>
      </c>
      <c r="G32" s="11">
        <v>0.10302</v>
      </c>
      <c r="H32" s="11">
        <v>9.9585000000000008</v>
      </c>
      <c r="I32" s="11">
        <v>9.6013000000000001E-3</v>
      </c>
      <c r="J32" s="11">
        <v>8.0559000000000002E-4</v>
      </c>
      <c r="K32" s="11">
        <v>3.6057999999999999</v>
      </c>
      <c r="L32" s="11">
        <v>0.54022999999999999</v>
      </c>
      <c r="M32" s="11">
        <f t="shared" si="0"/>
        <v>118.56585688999999</v>
      </c>
      <c r="N32" s="11">
        <v>0.30498999999999998</v>
      </c>
      <c r="O32" s="11">
        <v>5.6616999999999997</v>
      </c>
      <c r="P32" s="11">
        <v>2.4361000000000002</v>
      </c>
      <c r="Q32" s="11">
        <v>8.1397999999999998E-2</v>
      </c>
      <c r="R32" s="11">
        <v>2.5544000000000001E-3</v>
      </c>
      <c r="S32" s="11">
        <v>116.93</v>
      </c>
      <c r="T32" s="11">
        <v>0.64032</v>
      </c>
      <c r="U32" s="11">
        <v>91.072999999999993</v>
      </c>
      <c r="V32" s="11">
        <v>1.7406000000000001E-2</v>
      </c>
      <c r="W32" s="11">
        <v>0.37739</v>
      </c>
      <c r="X32" s="11">
        <v>9.634E-4</v>
      </c>
      <c r="Y32" s="11">
        <v>2.2346000000000002E-6</v>
      </c>
      <c r="Z32" s="11">
        <v>1.5311E-2</v>
      </c>
      <c r="AA32" s="11">
        <v>1.6882999999999999E-2</v>
      </c>
      <c r="AB32" s="11">
        <v>3.3083000000000001E-2</v>
      </c>
      <c r="AC32" s="11">
        <v>3.9184999999999998E-2</v>
      </c>
      <c r="AD32" s="11">
        <v>5.1916999999999998E-2</v>
      </c>
      <c r="AE32" s="11">
        <v>1.5909E-2</v>
      </c>
      <c r="AF32" s="11">
        <v>0.25783</v>
      </c>
      <c r="AG32" s="11">
        <v>1.0309999999999999</v>
      </c>
      <c r="AH32" s="11">
        <v>0.30958999999999998</v>
      </c>
      <c r="AI32" s="11"/>
      <c r="AJ32" s="11"/>
    </row>
    <row r="33" spans="1:36" x14ac:dyDescent="0.25">
      <c r="A33" s="9" t="s">
        <v>98</v>
      </c>
      <c r="B33" s="10">
        <v>1</v>
      </c>
      <c r="C33" s="9" t="s">
        <v>6</v>
      </c>
      <c r="D33" s="11">
        <v>5.1813000000000002</v>
      </c>
      <c r="E33" s="11">
        <v>2.0813000000000001</v>
      </c>
      <c r="F33" s="11">
        <v>56.84</v>
      </c>
      <c r="G33" s="11">
        <v>4.9061E-2</v>
      </c>
      <c r="H33" s="11">
        <v>5.6620999999999997</v>
      </c>
      <c r="I33" s="11">
        <v>7.4114999999999997E-3</v>
      </c>
      <c r="J33" s="11">
        <v>7.8472000000000004E-4</v>
      </c>
      <c r="K33" s="11">
        <v>8.9487000000000005</v>
      </c>
      <c r="L33" s="11">
        <v>0.21768999999999999</v>
      </c>
      <c r="M33" s="11">
        <f t="shared" si="0"/>
        <v>73.807047220000015</v>
      </c>
      <c r="N33" s="11">
        <v>0.32263999999999998</v>
      </c>
      <c r="O33" s="11">
        <v>4.8152999999999997</v>
      </c>
      <c r="P33" s="11">
        <v>1.355</v>
      </c>
      <c r="Q33" s="11">
        <v>0.88702000000000003</v>
      </c>
      <c r="R33" s="11">
        <v>1.298E-2</v>
      </c>
      <c r="S33" s="11">
        <v>965.08</v>
      </c>
      <c r="T33" s="11">
        <v>0.43030000000000002</v>
      </c>
      <c r="U33" s="11">
        <v>1035.2</v>
      </c>
      <c r="V33" s="11">
        <v>1.1969E-2</v>
      </c>
      <c r="W33" s="11">
        <v>15.218999999999999</v>
      </c>
      <c r="X33" s="11">
        <v>9.6186999999999998E-4</v>
      </c>
      <c r="Y33" s="11">
        <v>4.5838000000000001E-7</v>
      </c>
      <c r="Z33" s="11">
        <v>0.21959999999999999</v>
      </c>
      <c r="AA33" s="11">
        <v>0.10997</v>
      </c>
      <c r="AB33" s="11">
        <v>1.0190999999999999</v>
      </c>
      <c r="AC33" s="11">
        <v>3.2018999999999999E-2</v>
      </c>
      <c r="AD33" s="11">
        <v>0.11524</v>
      </c>
      <c r="AE33" s="11">
        <v>8.8092000000000004E-2</v>
      </c>
      <c r="AF33" s="11">
        <v>0.59216999999999997</v>
      </c>
      <c r="AG33" s="11">
        <v>7.3102</v>
      </c>
      <c r="AH33" s="11">
        <v>0.78900999999999999</v>
      </c>
      <c r="AI33" s="11"/>
      <c r="AJ33" s="11"/>
    </row>
    <row r="34" spans="1:36" x14ac:dyDescent="0.25">
      <c r="A34" s="9" t="s">
        <v>99</v>
      </c>
      <c r="B34" s="9">
        <v>1</v>
      </c>
      <c r="C34" s="9" t="s">
        <v>6</v>
      </c>
      <c r="D34" s="11">
        <v>3.2427000000000001</v>
      </c>
      <c r="E34" s="11">
        <v>0.82776000000000005</v>
      </c>
      <c r="F34" s="11">
        <v>72.725999999999999</v>
      </c>
      <c r="G34" s="11">
        <v>3.2899999999999999E-2</v>
      </c>
      <c r="H34" s="11">
        <v>3.5541</v>
      </c>
      <c r="I34" s="11">
        <v>3.4236000000000002E-3</v>
      </c>
      <c r="J34" s="11">
        <v>8.2370000000000002E-4</v>
      </c>
      <c r="K34" s="11">
        <v>1.2222</v>
      </c>
      <c r="L34" s="11">
        <v>0.13625999999999999</v>
      </c>
      <c r="M34" s="11">
        <f t="shared" si="0"/>
        <v>78.503467299999997</v>
      </c>
      <c r="N34" s="11">
        <v>0.11455</v>
      </c>
      <c r="O34" s="11">
        <v>2.7587000000000002</v>
      </c>
      <c r="P34" s="11">
        <v>1.7338</v>
      </c>
      <c r="Q34" s="11">
        <v>0.10091</v>
      </c>
      <c r="R34" s="11">
        <v>1.325E-3</v>
      </c>
      <c r="S34" s="11">
        <v>50.4</v>
      </c>
      <c r="T34" s="11">
        <v>0.1552</v>
      </c>
      <c r="U34" s="11">
        <v>41.045000000000002</v>
      </c>
      <c r="V34" s="11">
        <v>2.7309999999999999E-3</v>
      </c>
      <c r="W34" s="11">
        <v>0.13256000000000001</v>
      </c>
      <c r="X34" s="11">
        <v>2.5385000000000002E-4</v>
      </c>
      <c r="Y34" s="11">
        <v>7.1116999999999998E-7</v>
      </c>
      <c r="Z34" s="11">
        <v>8.2673999999999994E-3</v>
      </c>
      <c r="AA34" s="11">
        <v>2.1946E-2</v>
      </c>
      <c r="AB34" s="11">
        <v>1.4785E-2</v>
      </c>
      <c r="AC34" s="11">
        <v>1.9043E-3</v>
      </c>
      <c r="AD34" s="11">
        <v>2.7025E-2</v>
      </c>
      <c r="AE34" s="11">
        <v>8.4682999999999998E-3</v>
      </c>
      <c r="AF34" s="11">
        <v>0.12331</v>
      </c>
      <c r="AG34" s="11">
        <v>0.46032000000000001</v>
      </c>
      <c r="AH34" s="11">
        <v>0.21404999999999999</v>
      </c>
      <c r="AI34" s="11"/>
      <c r="AJ34" s="11"/>
    </row>
    <row r="35" spans="1:36" x14ac:dyDescent="0.25">
      <c r="A35" s="9" t="s">
        <v>100</v>
      </c>
      <c r="B35" s="9">
        <v>1</v>
      </c>
      <c r="C35" s="9" t="s">
        <v>6</v>
      </c>
      <c r="D35" s="11">
        <v>1.8720000000000001</v>
      </c>
      <c r="E35" s="11">
        <v>0.51475000000000004</v>
      </c>
      <c r="F35" s="11">
        <v>47.348999999999997</v>
      </c>
      <c r="G35" s="11">
        <v>3.0175E-2</v>
      </c>
      <c r="H35" s="11">
        <v>1.8152999999999999</v>
      </c>
      <c r="I35" s="11">
        <v>3.1744999999999998E-3</v>
      </c>
      <c r="J35" s="11">
        <v>2.5282000000000001E-4</v>
      </c>
      <c r="K35" s="11">
        <v>1.0517000000000001</v>
      </c>
      <c r="L35" s="11">
        <v>0.10903</v>
      </c>
      <c r="M35" s="11">
        <f t="shared" si="0"/>
        <v>50.87338231999999</v>
      </c>
      <c r="N35" s="11">
        <v>7.7737000000000001E-2</v>
      </c>
      <c r="O35" s="11">
        <v>1.5653999999999999</v>
      </c>
      <c r="P35" s="11">
        <v>1.1281000000000001</v>
      </c>
      <c r="Q35" s="11">
        <v>2.4865999999999999E-2</v>
      </c>
      <c r="R35" s="11">
        <v>7.4671000000000004E-4</v>
      </c>
      <c r="S35" s="11">
        <v>39.393000000000001</v>
      </c>
      <c r="T35" s="11">
        <v>0.20144000000000001</v>
      </c>
      <c r="U35" s="11">
        <v>26.393000000000001</v>
      </c>
      <c r="V35" s="11">
        <v>1.5735E-3</v>
      </c>
      <c r="W35" s="11">
        <v>0.1027</v>
      </c>
      <c r="X35" s="11">
        <v>7.7694000000000005E-4</v>
      </c>
      <c r="Y35" s="11">
        <v>3.6348999999999998E-7</v>
      </c>
      <c r="Z35" s="11">
        <v>5.1384000000000004E-3</v>
      </c>
      <c r="AA35" s="11">
        <v>7.1871000000000001E-3</v>
      </c>
      <c r="AB35" s="11">
        <v>1.0763999999999999E-2</v>
      </c>
      <c r="AC35" s="11">
        <v>1.3123E-3</v>
      </c>
      <c r="AD35" s="11">
        <v>1.4274E-2</v>
      </c>
      <c r="AE35" s="11">
        <v>5.9341999999999997E-3</v>
      </c>
      <c r="AF35" s="11">
        <v>7.4004E-2</v>
      </c>
      <c r="AG35" s="11">
        <v>0.33537</v>
      </c>
      <c r="AH35" s="11">
        <v>0.14004</v>
      </c>
      <c r="AI35" s="11"/>
      <c r="AJ35" s="11"/>
    </row>
    <row r="36" spans="1:36" s="12" customFormat="1" x14ac:dyDescent="0.25">
      <c r="A36" s="9" t="s">
        <v>101</v>
      </c>
      <c r="B36" s="9">
        <v>1</v>
      </c>
      <c r="C36" s="9" t="s">
        <v>6</v>
      </c>
      <c r="D36" s="11">
        <v>5.0880999999999998</v>
      </c>
      <c r="E36" s="11">
        <v>1.1786000000000001</v>
      </c>
      <c r="F36" s="11">
        <v>50.036000000000001</v>
      </c>
      <c r="G36" s="11">
        <v>1.35E-2</v>
      </c>
      <c r="H36" s="11">
        <v>2.3812000000000002</v>
      </c>
      <c r="I36" s="11">
        <v>3.2339999999999999E-3</v>
      </c>
      <c r="J36" s="11">
        <v>4.4920000000000002E-4</v>
      </c>
      <c r="K36" s="11">
        <v>4.9207000000000001</v>
      </c>
      <c r="L36" s="11">
        <v>9.2555999999999999E-2</v>
      </c>
      <c r="M36" s="11">
        <f t="shared" si="0"/>
        <v>58.626239200000001</v>
      </c>
      <c r="N36" s="11">
        <v>0.17121</v>
      </c>
      <c r="O36" s="11">
        <v>4.6314000000000002</v>
      </c>
      <c r="P36" s="11">
        <v>1.1948000000000001</v>
      </c>
      <c r="Q36" s="11">
        <v>0.19231000000000001</v>
      </c>
      <c r="R36" s="11">
        <v>5.6892000000000002E-3</v>
      </c>
      <c r="S36" s="11">
        <v>406.25</v>
      </c>
      <c r="T36" s="11">
        <v>0.17197999999999999</v>
      </c>
      <c r="U36" s="11">
        <v>235.69</v>
      </c>
      <c r="V36" s="11">
        <v>8.6817999999999999E-3</v>
      </c>
      <c r="W36" s="11">
        <v>2.7267000000000001</v>
      </c>
      <c r="X36" s="11">
        <v>6.9832E-4</v>
      </c>
      <c r="Y36" s="11">
        <v>2.0142000000000001E-7</v>
      </c>
      <c r="Z36" s="11">
        <v>1.9768000000000001E-2</v>
      </c>
      <c r="AA36" s="11">
        <v>2.4782999999999999E-2</v>
      </c>
      <c r="AB36" s="11">
        <v>5.2720000000000003E-2</v>
      </c>
      <c r="AC36" s="11">
        <v>6.9123000000000004E-2</v>
      </c>
      <c r="AD36" s="11">
        <v>5.5924000000000001E-2</v>
      </c>
      <c r="AE36" s="11">
        <v>7.2290999999999994E-2</v>
      </c>
      <c r="AF36" s="11">
        <v>0.31942999999999999</v>
      </c>
      <c r="AG36" s="11">
        <v>2.9803999999999999</v>
      </c>
      <c r="AH36" s="11">
        <v>0.26987</v>
      </c>
      <c r="AI36" s="11"/>
      <c r="AJ36" s="11"/>
    </row>
    <row r="37" spans="1:36" x14ac:dyDescent="0.25">
      <c r="A37" s="9" t="s">
        <v>102</v>
      </c>
      <c r="B37" s="9">
        <v>1</v>
      </c>
      <c r="C37" s="9" t="s">
        <v>6</v>
      </c>
      <c r="D37" s="11">
        <v>5.1597</v>
      </c>
      <c r="E37" s="11">
        <v>1.9936</v>
      </c>
      <c r="F37" s="11">
        <v>97.724999999999994</v>
      </c>
      <c r="G37" s="11">
        <v>6.1997999999999998E-2</v>
      </c>
      <c r="H37" s="11">
        <v>7.5895000000000001</v>
      </c>
      <c r="I37" s="11">
        <v>5.9940999999999996E-3</v>
      </c>
      <c r="J37" s="11">
        <v>5.7048000000000005E-4</v>
      </c>
      <c r="K37" s="11">
        <v>2.2048999999999999</v>
      </c>
      <c r="L37" s="11">
        <v>0.36242000000000002</v>
      </c>
      <c r="M37" s="11">
        <f t="shared" si="0"/>
        <v>109.94398257999998</v>
      </c>
      <c r="N37" s="11">
        <v>0.28122000000000003</v>
      </c>
      <c r="O37" s="11">
        <v>4.6414999999999997</v>
      </c>
      <c r="P37" s="11">
        <v>2.3273999999999999</v>
      </c>
      <c r="Q37" s="11">
        <v>5.0192000000000001E-2</v>
      </c>
      <c r="R37" s="11">
        <v>1.7459999999999999E-3</v>
      </c>
      <c r="S37" s="11">
        <v>76.781999999999996</v>
      </c>
      <c r="T37" s="11">
        <v>0.40644000000000002</v>
      </c>
      <c r="U37" s="11">
        <v>58.915999999999997</v>
      </c>
      <c r="V37" s="11">
        <v>4.1523999999999997E-3</v>
      </c>
      <c r="W37" s="11">
        <v>0.24554000000000001</v>
      </c>
      <c r="X37" s="11">
        <v>4.9846000000000005E-4</v>
      </c>
      <c r="Y37" s="11">
        <v>1.1817000000000001E-6</v>
      </c>
      <c r="Z37" s="11">
        <v>1.0003E-2</v>
      </c>
      <c r="AA37" s="11">
        <v>1.5788E-2</v>
      </c>
      <c r="AB37" s="11">
        <v>2.2075000000000001E-2</v>
      </c>
      <c r="AC37" s="11">
        <v>4.7844000000000003E-3</v>
      </c>
      <c r="AD37" s="11">
        <v>3.6593000000000001E-2</v>
      </c>
      <c r="AE37" s="11">
        <v>1.0926E-2</v>
      </c>
      <c r="AF37" s="11">
        <v>0.19283</v>
      </c>
      <c r="AG37" s="11">
        <v>0.70633000000000001</v>
      </c>
      <c r="AH37" s="11">
        <v>0.29047000000000001</v>
      </c>
      <c r="AI37" s="11"/>
      <c r="AJ37" s="11"/>
    </row>
    <row r="38" spans="1:36" x14ac:dyDescent="0.25">
      <c r="A38" s="9" t="s">
        <v>103</v>
      </c>
      <c r="B38" s="9">
        <v>1</v>
      </c>
      <c r="C38" s="9" t="s">
        <v>6</v>
      </c>
      <c r="D38" s="11">
        <v>1.4538</v>
      </c>
      <c r="E38" s="11">
        <v>0.52678000000000003</v>
      </c>
      <c r="F38" s="11">
        <v>15.885</v>
      </c>
      <c r="G38" s="11">
        <v>3.6517000000000001E-2</v>
      </c>
      <c r="H38" s="11">
        <v>2.1665000000000001</v>
      </c>
      <c r="I38" s="11">
        <v>3.6422E-3</v>
      </c>
      <c r="J38" s="11">
        <v>2.5894999999999998E-4</v>
      </c>
      <c r="K38" s="11">
        <v>1.2382</v>
      </c>
      <c r="L38" s="11">
        <v>0.13392999999999999</v>
      </c>
      <c r="M38" s="11">
        <f t="shared" si="0"/>
        <v>19.990828149999999</v>
      </c>
      <c r="N38" s="11">
        <v>7.8228000000000006E-2</v>
      </c>
      <c r="O38" s="11">
        <v>1.343</v>
      </c>
      <c r="P38" s="11">
        <v>0.37908999999999998</v>
      </c>
      <c r="Q38" s="11">
        <v>2.0997999999999999E-2</v>
      </c>
      <c r="R38" s="11">
        <v>7.8222999999999997E-4</v>
      </c>
      <c r="S38" s="11">
        <v>30.504000000000001</v>
      </c>
      <c r="T38" s="11">
        <v>0.15226000000000001</v>
      </c>
      <c r="U38" s="11">
        <v>24.321000000000002</v>
      </c>
      <c r="V38" s="11">
        <v>1.4843E-3</v>
      </c>
      <c r="W38" s="11">
        <v>7.1150000000000005E-2</v>
      </c>
      <c r="X38" s="11">
        <v>1.8452E-4</v>
      </c>
      <c r="Y38" s="11">
        <v>7.4506000000000003E-7</v>
      </c>
      <c r="Z38" s="11">
        <v>4.8187000000000004E-3</v>
      </c>
      <c r="AA38" s="11">
        <v>3.9461000000000001E-3</v>
      </c>
      <c r="AB38" s="11">
        <v>7.6040999999999999E-3</v>
      </c>
      <c r="AC38" s="11">
        <v>8.7810000000000004E-4</v>
      </c>
      <c r="AD38" s="11">
        <v>1.2716999999999999E-2</v>
      </c>
      <c r="AE38" s="11">
        <v>5.2312000000000001E-3</v>
      </c>
      <c r="AF38" s="11">
        <v>6.2920000000000004E-2</v>
      </c>
      <c r="AG38" s="11">
        <v>0.26634999999999998</v>
      </c>
      <c r="AH38" s="11">
        <v>4.8757000000000002E-2</v>
      </c>
      <c r="AI38" s="11" t="s">
        <v>71</v>
      </c>
      <c r="AJ38" s="11"/>
    </row>
    <row r="39" spans="1:36" x14ac:dyDescent="0.25">
      <c r="A39" s="9" t="s">
        <v>104</v>
      </c>
      <c r="B39" s="9">
        <v>1</v>
      </c>
      <c r="C39" s="9" t="s">
        <v>6</v>
      </c>
      <c r="D39" s="11">
        <v>0.26323000000000002</v>
      </c>
      <c r="E39" s="11">
        <v>0.16292999999999999</v>
      </c>
      <c r="F39" s="11">
        <v>2.6655000000000002</v>
      </c>
      <c r="G39" s="11">
        <v>4.9097999999999998E-3</v>
      </c>
      <c r="H39" s="11">
        <v>0.33933000000000002</v>
      </c>
      <c r="I39" s="11">
        <v>5.8651999999999999E-4</v>
      </c>
      <c r="J39" s="11">
        <v>5.5015000000000001E-5</v>
      </c>
      <c r="K39" s="11">
        <v>0.19597000000000001</v>
      </c>
      <c r="L39" s="11">
        <v>1.9068000000000002E-2</v>
      </c>
      <c r="M39" s="11">
        <f t="shared" si="0"/>
        <v>3.388349335</v>
      </c>
      <c r="N39" s="11">
        <v>2.6761E-2</v>
      </c>
      <c r="O39" s="11">
        <v>0.24348</v>
      </c>
      <c r="P39" s="11">
        <v>6.3608999999999999E-2</v>
      </c>
      <c r="Q39" s="11">
        <v>6.1384999999999999E-3</v>
      </c>
      <c r="R39" s="11">
        <v>1.9464999999999999E-4</v>
      </c>
      <c r="S39" s="11">
        <v>10.196</v>
      </c>
      <c r="T39" s="11">
        <v>2.3349000000000002E-2</v>
      </c>
      <c r="U39" s="11">
        <v>7.2266000000000004</v>
      </c>
      <c r="V39" s="11">
        <v>3.6342999999999998E-4</v>
      </c>
      <c r="W39" s="11">
        <v>5.0915000000000002E-2</v>
      </c>
      <c r="X39" s="11">
        <v>3.9131999999999997E-5</v>
      </c>
      <c r="Y39" s="11">
        <v>1.8025000000000001E-8</v>
      </c>
      <c r="Z39" s="11">
        <v>8.4022999999999997E-4</v>
      </c>
      <c r="AA39" s="11">
        <v>7.4832000000000002E-4</v>
      </c>
      <c r="AB39" s="11">
        <v>1.5690999999999999E-3</v>
      </c>
      <c r="AC39" s="11">
        <v>3.4016999999999999E-4</v>
      </c>
      <c r="AD39" s="11">
        <v>3.7477000000000001E-3</v>
      </c>
      <c r="AE39" s="11">
        <v>8.9355000000000001E-4</v>
      </c>
      <c r="AF39" s="11">
        <v>1.4817E-2</v>
      </c>
      <c r="AG39" s="11">
        <v>7.9950999999999994E-2</v>
      </c>
      <c r="AH39" s="11">
        <v>9.9878999999999992E-3</v>
      </c>
      <c r="AI39" s="11"/>
      <c r="AJ39" s="11"/>
    </row>
    <row r="40" spans="1:36" x14ac:dyDescent="0.25">
      <c r="A40" s="9" t="s">
        <v>105</v>
      </c>
      <c r="B40" s="9">
        <v>1</v>
      </c>
      <c r="C40" s="9" t="s">
        <v>6</v>
      </c>
      <c r="D40" s="11">
        <v>4051.1</v>
      </c>
      <c r="E40" s="11">
        <v>819.59</v>
      </c>
      <c r="F40" s="11">
        <v>53454</v>
      </c>
      <c r="G40" s="11">
        <v>25.001999999999999</v>
      </c>
      <c r="H40" s="11">
        <v>9360.9</v>
      </c>
      <c r="I40" s="11">
        <v>2.3441999999999998</v>
      </c>
      <c r="J40" s="11">
        <v>0.35270000000000001</v>
      </c>
      <c r="K40" s="11">
        <v>1869.7</v>
      </c>
      <c r="L40" s="11">
        <v>73.903999999999996</v>
      </c>
      <c r="M40" s="11">
        <f t="shared" si="0"/>
        <v>65605.7929</v>
      </c>
      <c r="N40" s="11">
        <v>127.94</v>
      </c>
      <c r="O40" s="11">
        <v>3747</v>
      </c>
      <c r="P40" s="11">
        <v>1273.3</v>
      </c>
      <c r="Q40" s="11">
        <v>449.2</v>
      </c>
      <c r="R40" s="11">
        <v>3.0592000000000001</v>
      </c>
      <c r="S40" s="11">
        <v>182250</v>
      </c>
      <c r="T40" s="11">
        <v>664.45</v>
      </c>
      <c r="U40" s="11">
        <v>497410</v>
      </c>
      <c r="V40" s="11">
        <v>3.6053999999999999</v>
      </c>
      <c r="W40" s="11">
        <v>25693</v>
      </c>
      <c r="X40" s="11">
        <v>0.47249999999999998</v>
      </c>
      <c r="Y40" s="11">
        <v>3.5492999999999999E-4</v>
      </c>
      <c r="Z40" s="11">
        <v>658.89</v>
      </c>
      <c r="AA40" s="11">
        <v>272.8</v>
      </c>
      <c r="AB40" s="11">
        <v>3255.9</v>
      </c>
      <c r="AC40" s="11">
        <v>9.8620999999999999</v>
      </c>
      <c r="AD40" s="11">
        <v>71.081000000000003</v>
      </c>
      <c r="AE40" s="11">
        <v>120.57</v>
      </c>
      <c r="AF40" s="11">
        <v>362.72</v>
      </c>
      <c r="AG40" s="11">
        <v>3043.7</v>
      </c>
      <c r="AH40" s="11">
        <v>1184.5</v>
      </c>
      <c r="AI40" s="11" t="s">
        <v>72</v>
      </c>
      <c r="AJ40" s="11"/>
    </row>
    <row r="41" spans="1:36" s="4" customFormat="1" x14ac:dyDescent="0.25">
      <c r="A41" s="9" t="s">
        <v>106</v>
      </c>
      <c r="B41" s="9">
        <v>1</v>
      </c>
      <c r="C41" s="9" t="s">
        <v>6</v>
      </c>
      <c r="D41" s="11">
        <v>1.7044999999999999</v>
      </c>
      <c r="E41" s="11">
        <v>0.12266000000000001</v>
      </c>
      <c r="F41" s="11">
        <v>63.863</v>
      </c>
      <c r="G41" s="11">
        <v>2.1305999999999999E-5</v>
      </c>
      <c r="H41" s="11">
        <v>1.7518</v>
      </c>
      <c r="I41" s="11">
        <v>2.5135000000000002E-6</v>
      </c>
      <c r="J41" s="11">
        <v>1.0345E-6</v>
      </c>
      <c r="K41" s="11">
        <v>7.4541999999999997E-2</v>
      </c>
      <c r="L41" s="11">
        <v>1.0165E-4</v>
      </c>
      <c r="M41" s="11">
        <f t="shared" si="0"/>
        <v>65.812128504</v>
      </c>
      <c r="N41" s="11">
        <v>1.8148E-4</v>
      </c>
      <c r="O41" s="11">
        <v>1.4095</v>
      </c>
      <c r="P41" s="11">
        <v>1.5203</v>
      </c>
      <c r="Q41" s="11">
        <v>1.3848E-3</v>
      </c>
      <c r="R41" s="11">
        <v>1.3682999999999999E-5</v>
      </c>
      <c r="S41" s="11">
        <v>0.69843999999999995</v>
      </c>
      <c r="T41" s="11">
        <v>1.5871E-4</v>
      </c>
      <c r="U41" s="11">
        <v>2.6457999999999999</v>
      </c>
      <c r="V41" s="11">
        <v>9.2774999999999997E-4</v>
      </c>
      <c r="W41" s="11">
        <v>8.3076000000000005E-4</v>
      </c>
      <c r="X41" s="11">
        <v>-2.4513999999999998E-7</v>
      </c>
      <c r="Y41" s="11">
        <v>4.7607999999999997E-10</v>
      </c>
      <c r="Z41" s="11">
        <v>1.3841000000000001E-3</v>
      </c>
      <c r="AA41" s="11">
        <v>4.7984000000000004E-3</v>
      </c>
      <c r="AB41" s="11">
        <v>4.4631999999999996E-3</v>
      </c>
      <c r="AC41" s="11">
        <v>9.6084000000000002E-4</v>
      </c>
      <c r="AD41" s="11">
        <v>9.8610999999999995E-5</v>
      </c>
      <c r="AE41" s="11">
        <v>2.5472E-4</v>
      </c>
      <c r="AF41" s="11">
        <v>3.9369000000000001E-2</v>
      </c>
      <c r="AG41" s="11">
        <v>5.7609E-2</v>
      </c>
      <c r="AH41" s="11">
        <v>0.18235000000000001</v>
      </c>
      <c r="AI41" s="11"/>
      <c r="AJ41" s="11"/>
    </row>
    <row r="42" spans="1:36" x14ac:dyDescent="0.25">
      <c r="A42" s="9" t="s">
        <v>107</v>
      </c>
      <c r="B42" s="9">
        <v>1</v>
      </c>
      <c r="C42" s="9" t="s">
        <v>6</v>
      </c>
      <c r="D42" s="11">
        <v>6.7095000000000002</v>
      </c>
      <c r="E42" s="11">
        <v>3.2610999999999999</v>
      </c>
      <c r="F42" s="11">
        <v>102.94</v>
      </c>
      <c r="G42" s="11">
        <v>9.5135999999999998E-2</v>
      </c>
      <c r="H42" s="11">
        <v>6.8316999999999997</v>
      </c>
      <c r="I42" s="11">
        <v>1.0951000000000001E-2</v>
      </c>
      <c r="J42" s="11">
        <v>9.1525999999999999E-4</v>
      </c>
      <c r="K42" s="11">
        <v>3.258</v>
      </c>
      <c r="L42" s="11">
        <v>0.38088</v>
      </c>
      <c r="M42" s="11">
        <f t="shared" si="0"/>
        <v>116.77868226</v>
      </c>
      <c r="N42" s="11">
        <v>0.46381</v>
      </c>
      <c r="O42" s="11">
        <v>6.1185</v>
      </c>
      <c r="P42" s="11">
        <v>2.4544999999999999</v>
      </c>
      <c r="Q42" s="11">
        <v>7.603E-2</v>
      </c>
      <c r="R42" s="11">
        <v>2.5715999999999998E-3</v>
      </c>
      <c r="S42" s="11">
        <v>119.32</v>
      </c>
      <c r="T42" s="11">
        <v>0.47194999999999998</v>
      </c>
      <c r="U42" s="11">
        <v>86.748000000000005</v>
      </c>
      <c r="V42" s="11">
        <v>5.8344E-3</v>
      </c>
      <c r="W42" s="11">
        <v>0.27746999999999999</v>
      </c>
      <c r="X42" s="11">
        <v>1.1494000000000001E-3</v>
      </c>
      <c r="Y42" s="11">
        <v>5.3677999999999997E-7</v>
      </c>
      <c r="Z42" s="11">
        <v>1.7173000000000001E-2</v>
      </c>
      <c r="AA42" s="11">
        <v>2.0785999999999999E-2</v>
      </c>
      <c r="AB42" s="11">
        <v>3.7360999999999998E-2</v>
      </c>
      <c r="AC42" s="11">
        <v>4.9550000000000002E-3</v>
      </c>
      <c r="AD42" s="11">
        <v>5.2127E-2</v>
      </c>
      <c r="AE42" s="11">
        <v>2.0867E-2</v>
      </c>
      <c r="AF42" s="11">
        <v>0.26756999999999997</v>
      </c>
      <c r="AG42" s="11">
        <v>1.0618000000000001</v>
      </c>
      <c r="AH42" s="11">
        <v>0.30713000000000001</v>
      </c>
      <c r="AI42" s="11"/>
      <c r="AJ42" s="11"/>
    </row>
    <row r="43" spans="1:36" x14ac:dyDescent="0.25">
      <c r="A43" s="9" t="s">
        <v>108</v>
      </c>
      <c r="B43" s="9">
        <v>1</v>
      </c>
      <c r="C43" s="9" t="s">
        <v>6</v>
      </c>
      <c r="D43" s="11">
        <v>0.23938999999999999</v>
      </c>
      <c r="E43" s="11">
        <v>0.15826999999999999</v>
      </c>
      <c r="F43" s="11">
        <v>2.5972</v>
      </c>
      <c r="G43" s="11">
        <v>5.8608000000000002E-3</v>
      </c>
      <c r="H43" s="11">
        <v>0.50417000000000001</v>
      </c>
      <c r="I43" s="11">
        <v>6.1118000000000001E-4</v>
      </c>
      <c r="J43" s="11">
        <v>4.2666000000000001E-5</v>
      </c>
      <c r="K43" s="11">
        <v>0.2215</v>
      </c>
      <c r="L43" s="11">
        <v>2.8791000000000001E-2</v>
      </c>
      <c r="M43" s="11">
        <f t="shared" si="0"/>
        <v>3.5164456459999998</v>
      </c>
      <c r="N43" s="11">
        <v>2.6006000000000001E-2</v>
      </c>
      <c r="O43" s="11">
        <v>0.22117999999999999</v>
      </c>
      <c r="P43" s="11">
        <v>6.1920000000000003E-2</v>
      </c>
      <c r="Q43" s="11">
        <v>6.2826999999999996E-3</v>
      </c>
      <c r="R43" s="11">
        <v>1.952E-4</v>
      </c>
      <c r="S43" s="11">
        <v>10.304</v>
      </c>
      <c r="T43" s="11">
        <v>3.2382000000000001E-2</v>
      </c>
      <c r="U43" s="11">
        <v>7.3376999999999999</v>
      </c>
      <c r="V43" s="11">
        <v>2.4605999999999999E-4</v>
      </c>
      <c r="W43" s="11">
        <v>5.0109000000000001E-2</v>
      </c>
      <c r="X43" s="11">
        <v>3.8260000000000003E-5</v>
      </c>
      <c r="Y43" s="11">
        <v>1.8510000000000002E-8</v>
      </c>
      <c r="Z43" s="11">
        <v>8.0847000000000004E-4</v>
      </c>
      <c r="AA43" s="11">
        <v>6.8302E-4</v>
      </c>
      <c r="AB43" s="11">
        <v>1.4147999999999999E-3</v>
      </c>
      <c r="AC43" s="11">
        <v>3.1988999999999997E-4</v>
      </c>
      <c r="AD43" s="11">
        <v>3.3221000000000001E-3</v>
      </c>
      <c r="AE43" s="11">
        <v>9.5927999999999996E-4</v>
      </c>
      <c r="AF43" s="11">
        <v>1.3872000000000001E-2</v>
      </c>
      <c r="AG43" s="11">
        <v>7.9938999999999996E-2</v>
      </c>
      <c r="AH43" s="11">
        <v>9.7479999999999997E-3</v>
      </c>
      <c r="AI43" s="11"/>
      <c r="AJ43" s="11"/>
    </row>
    <row r="44" spans="1:36" s="14" customFormat="1" x14ac:dyDescent="0.25">
      <c r="A44" s="28" t="s">
        <v>109</v>
      </c>
      <c r="B44" s="28">
        <v>1</v>
      </c>
      <c r="C44" s="28" t="s">
        <v>6</v>
      </c>
      <c r="D44" s="28">
        <v>510.62</v>
      </c>
      <c r="E44" s="28">
        <v>169.56</v>
      </c>
      <c r="F44" s="28">
        <v>6198.1</v>
      </c>
      <c r="G44" s="28">
        <v>11.843999999999999</v>
      </c>
      <c r="H44" s="28">
        <v>934.98</v>
      </c>
      <c r="I44" s="28">
        <v>1.1001000000000001</v>
      </c>
      <c r="J44" s="28">
        <v>14.167</v>
      </c>
      <c r="K44" s="28">
        <v>398.46</v>
      </c>
      <c r="L44" s="28">
        <v>57.387</v>
      </c>
      <c r="M44" s="28">
        <f>SUM(E44:L44)</f>
        <v>7785.5981000000002</v>
      </c>
      <c r="N44" s="28">
        <v>23.672000000000001</v>
      </c>
      <c r="O44" s="28">
        <v>458.56</v>
      </c>
      <c r="P44" s="28">
        <v>147.9</v>
      </c>
      <c r="Q44" s="28">
        <v>13.859</v>
      </c>
      <c r="R44" s="28">
        <v>0.28681000000000001</v>
      </c>
      <c r="S44" s="28">
        <v>9481.1</v>
      </c>
      <c r="T44" s="28">
        <v>61.460999999999999</v>
      </c>
      <c r="U44" s="28">
        <v>9834.2999999999993</v>
      </c>
      <c r="V44" s="28">
        <v>0.46200999999999998</v>
      </c>
      <c r="W44" s="28">
        <v>24.654</v>
      </c>
      <c r="X44" s="28">
        <v>5.5654000000000002E-2</v>
      </c>
      <c r="Y44" s="28">
        <v>3.0917000000000002E-5</v>
      </c>
      <c r="Z44" s="28">
        <v>3.4477000000000002</v>
      </c>
      <c r="AA44" s="28">
        <v>1.7132000000000001</v>
      </c>
      <c r="AB44" s="28">
        <v>2.4931000000000001</v>
      </c>
      <c r="AC44" s="28">
        <v>0.30081000000000002</v>
      </c>
      <c r="AD44" s="28">
        <v>4.4067999999999996</v>
      </c>
      <c r="AE44" s="28">
        <v>1.895</v>
      </c>
      <c r="AF44" s="28">
        <v>21.693000000000001</v>
      </c>
      <c r="AG44" s="28">
        <v>89.134</v>
      </c>
      <c r="AH44" s="28">
        <v>18.879000000000001</v>
      </c>
      <c r="AI44" s="29"/>
      <c r="AJ44" s="29"/>
    </row>
    <row r="45" spans="1:36" x14ac:dyDescent="0.25">
      <c r="A45" s="9" t="s">
        <v>110</v>
      </c>
      <c r="B45" s="9">
        <v>1</v>
      </c>
      <c r="C45" s="9" t="s">
        <v>6</v>
      </c>
      <c r="D45" s="11">
        <v>0.61016000000000004</v>
      </c>
      <c r="E45" s="11">
        <v>0.24609</v>
      </c>
      <c r="F45" s="11">
        <v>23.068000000000001</v>
      </c>
      <c r="G45" s="11">
        <v>4.1784999999999999E-3</v>
      </c>
      <c r="H45" s="11">
        <v>0.42453000000000002</v>
      </c>
      <c r="I45" s="11">
        <v>6.6052999999999999E-4</v>
      </c>
      <c r="J45" s="11">
        <v>2.0866E-4</v>
      </c>
      <c r="K45" s="11">
        <v>0.18570999999999999</v>
      </c>
      <c r="L45" s="11">
        <v>2.0874E-2</v>
      </c>
      <c r="M45" s="11">
        <f t="shared" ref="M45:M54" si="1">SUM(E45:L45)</f>
        <v>23.950251689999998</v>
      </c>
      <c r="N45" s="11">
        <v>3.9532999999999999E-2</v>
      </c>
      <c r="O45" s="11">
        <v>0.57211000000000001</v>
      </c>
      <c r="P45" s="11">
        <v>0.54918</v>
      </c>
      <c r="Q45" s="11">
        <v>8.3250000000000008E-3</v>
      </c>
      <c r="R45" s="11">
        <v>2.1940999999999999E-4</v>
      </c>
      <c r="S45" s="11">
        <v>14.57</v>
      </c>
      <c r="T45" s="11">
        <v>0.10965</v>
      </c>
      <c r="U45" s="11">
        <v>9.5155999999999992</v>
      </c>
      <c r="V45" s="11">
        <v>5.5192000000000001E-4</v>
      </c>
      <c r="W45" s="11">
        <v>7.4368000000000004E-2</v>
      </c>
      <c r="X45" s="11">
        <v>5.5517000000000001E-4</v>
      </c>
      <c r="Y45" s="11">
        <v>2.6705E-7</v>
      </c>
      <c r="Z45" s="11">
        <v>1.3292E-3</v>
      </c>
      <c r="AA45" s="11">
        <v>6.6131999999999996E-3</v>
      </c>
      <c r="AB45" s="11">
        <v>3.6037E-3</v>
      </c>
      <c r="AC45" s="11">
        <v>6.2852000000000003E-4</v>
      </c>
      <c r="AD45" s="11">
        <v>6.2852000000000003E-4</v>
      </c>
      <c r="AE45" s="11">
        <v>1.2994E-3</v>
      </c>
      <c r="AF45" s="11">
        <v>2.9957999999999999E-2</v>
      </c>
      <c r="AG45" s="11">
        <v>0.12227</v>
      </c>
      <c r="AH45" s="11">
        <v>6.9272E-2</v>
      </c>
      <c r="AI45" s="11" t="s">
        <v>25</v>
      </c>
      <c r="AJ45" s="11"/>
    </row>
    <row r="46" spans="1:36" x14ac:dyDescent="0.25">
      <c r="A46" s="9" t="s">
        <v>111</v>
      </c>
      <c r="B46" s="9">
        <v>1</v>
      </c>
      <c r="C46" s="9" t="s">
        <v>6</v>
      </c>
      <c r="D46" s="11">
        <v>2.6876000000000002</v>
      </c>
      <c r="E46" s="11">
        <v>1.0123</v>
      </c>
      <c r="F46" s="11">
        <v>29.95</v>
      </c>
      <c r="G46" s="11">
        <v>7.7804999999999999E-2</v>
      </c>
      <c r="H46" s="11">
        <v>6.4325000000000001</v>
      </c>
      <c r="I46" s="11">
        <v>6.5518E-3</v>
      </c>
      <c r="J46" s="11">
        <v>3.2995000000000002E-4</v>
      </c>
      <c r="K46" s="11">
        <v>2.5095000000000001</v>
      </c>
      <c r="L46" s="11">
        <v>0.39121</v>
      </c>
      <c r="M46" s="11">
        <f t="shared" si="1"/>
        <v>40.380196750000003</v>
      </c>
      <c r="N46" s="11">
        <v>0.14061999999999999</v>
      </c>
      <c r="O46" s="11">
        <v>2.4859</v>
      </c>
      <c r="P46" s="11">
        <v>0.71387</v>
      </c>
      <c r="Q46" s="11">
        <v>3.5333999999999997E-2</v>
      </c>
      <c r="R46" s="11">
        <v>1.4566E-3</v>
      </c>
      <c r="S46" s="11">
        <v>46.789000000000001</v>
      </c>
      <c r="T46" s="11">
        <v>0.41410999999999998</v>
      </c>
      <c r="U46" s="11">
        <v>40.326999999999998</v>
      </c>
      <c r="V46" s="11">
        <v>2.4256999999999998E-3</v>
      </c>
      <c r="W46" s="11">
        <v>3.2414999999999999E-2</v>
      </c>
      <c r="X46" s="11">
        <v>2.9548999999999998E-4</v>
      </c>
      <c r="Y46" s="11">
        <v>1.4875000000000001E-7</v>
      </c>
      <c r="Z46" s="11">
        <v>8.3315000000000004E-3</v>
      </c>
      <c r="AA46" s="11">
        <v>6.6281999999999999E-3</v>
      </c>
      <c r="AB46" s="11">
        <v>1.3127E-2</v>
      </c>
      <c r="AC46" s="11">
        <v>8.9937000000000003E-4</v>
      </c>
      <c r="AD46" s="11">
        <v>1.5989E-2</v>
      </c>
      <c r="AE46" s="11">
        <v>1.0525E-2</v>
      </c>
      <c r="AF46" s="11">
        <v>0.10639</v>
      </c>
      <c r="AG46" s="11">
        <v>0.42542000000000002</v>
      </c>
      <c r="AH46" s="11">
        <v>8.7106000000000003E-2</v>
      </c>
      <c r="AI46" s="11"/>
      <c r="AJ46" s="11"/>
    </row>
    <row r="47" spans="1:36" x14ac:dyDescent="0.25">
      <c r="A47" s="9" t="s">
        <v>112</v>
      </c>
      <c r="B47" s="9">
        <v>1</v>
      </c>
      <c r="C47" s="9" t="s">
        <v>6</v>
      </c>
      <c r="D47" s="11">
        <v>7.0101000000000004</v>
      </c>
      <c r="E47" s="11">
        <v>2.8748</v>
      </c>
      <c r="F47" s="11">
        <v>135.04</v>
      </c>
      <c r="G47" s="11">
        <v>0.12573999999999999</v>
      </c>
      <c r="H47" s="11">
        <v>11.932</v>
      </c>
      <c r="I47" s="11">
        <v>1.2364999999999999E-2</v>
      </c>
      <c r="J47" s="11">
        <v>1.2001E-3</v>
      </c>
      <c r="K47" s="11">
        <v>4.5266000000000002</v>
      </c>
      <c r="L47" s="11">
        <v>0.62794000000000005</v>
      </c>
      <c r="M47" s="11">
        <f t="shared" si="1"/>
        <v>155.14064509999997</v>
      </c>
      <c r="N47" s="11">
        <v>0.41446</v>
      </c>
      <c r="O47" s="11">
        <v>6.3926999999999996</v>
      </c>
      <c r="P47" s="11">
        <v>3.2164999999999999</v>
      </c>
      <c r="Q47" s="11">
        <v>0.10782</v>
      </c>
      <c r="R47" s="11">
        <v>4.0933000000000002E-3</v>
      </c>
      <c r="S47" s="11">
        <v>175.18</v>
      </c>
      <c r="T47" s="11">
        <v>0.78471000000000002</v>
      </c>
      <c r="U47" s="11">
        <v>127.34</v>
      </c>
      <c r="V47" s="11">
        <v>8.0759999999999998E-3</v>
      </c>
      <c r="W47" s="11">
        <v>0.59602999999999995</v>
      </c>
      <c r="X47" s="11">
        <v>1.2959E-3</v>
      </c>
      <c r="Y47" s="11">
        <v>2.7363E-6</v>
      </c>
      <c r="Z47" s="11">
        <v>2.2943000000000002E-2</v>
      </c>
      <c r="AA47" s="11">
        <v>3.0421E-2</v>
      </c>
      <c r="AB47" s="11">
        <v>5.6819000000000001E-2</v>
      </c>
      <c r="AC47" s="11">
        <v>7.2655000000000003E-3</v>
      </c>
      <c r="AD47" s="11">
        <v>7.8252000000000002E-2</v>
      </c>
      <c r="AE47" s="11">
        <v>2.3137000000000001E-2</v>
      </c>
      <c r="AF47" s="11">
        <v>0.30602000000000001</v>
      </c>
      <c r="AG47" s="11">
        <v>1.4790000000000001</v>
      </c>
      <c r="AH47" s="11">
        <v>0.41335</v>
      </c>
      <c r="AI47" s="11"/>
      <c r="AJ47" s="11"/>
    </row>
    <row r="48" spans="1:36" x14ac:dyDescent="0.25">
      <c r="A48" s="9" t="s">
        <v>113</v>
      </c>
      <c r="B48" s="9">
        <v>1</v>
      </c>
      <c r="C48" s="9" t="s">
        <v>6</v>
      </c>
      <c r="D48" s="11">
        <v>5.0201000000000002</v>
      </c>
      <c r="E48" s="11">
        <v>0.68535999999999997</v>
      </c>
      <c r="F48" s="11">
        <v>61.697000000000003</v>
      </c>
      <c r="G48" s="11">
        <v>3.2648999999999997E-2</v>
      </c>
      <c r="H48" s="11">
        <v>2.5217000000000001</v>
      </c>
      <c r="I48" s="11">
        <v>3.2761000000000001E-3</v>
      </c>
      <c r="J48" s="11">
        <v>5.0062000000000001E-4</v>
      </c>
      <c r="K48" s="11">
        <v>1.1339999999999999</v>
      </c>
      <c r="L48" s="11">
        <v>0.14895</v>
      </c>
      <c r="M48" s="11">
        <f t="shared" si="1"/>
        <v>66.223435719999998</v>
      </c>
      <c r="N48" s="11">
        <v>0.10215</v>
      </c>
      <c r="O48" s="11">
        <v>4.7161999999999997</v>
      </c>
      <c r="P48" s="11">
        <v>1.4708000000000001</v>
      </c>
      <c r="Q48" s="11">
        <v>3.3638000000000001E-2</v>
      </c>
      <c r="R48" s="11">
        <v>1.1957999999999999E-3</v>
      </c>
      <c r="S48" s="11">
        <v>55.314999999999998</v>
      </c>
      <c r="T48" s="11">
        <v>0.25697999999999999</v>
      </c>
      <c r="U48" s="11">
        <v>41.454000000000001</v>
      </c>
      <c r="V48" s="11">
        <v>3.3414999999999999E-3</v>
      </c>
      <c r="W48" s="11">
        <v>0.11674</v>
      </c>
      <c r="X48" s="11">
        <v>1.0276E-3</v>
      </c>
      <c r="Y48" s="11">
        <v>8.0431000000000003E-7</v>
      </c>
      <c r="Z48" s="11">
        <v>8.4411999999999994E-3</v>
      </c>
      <c r="AA48" s="11">
        <v>1.0706E-2</v>
      </c>
      <c r="AB48" s="11">
        <v>2.2484000000000001E-2</v>
      </c>
      <c r="AC48" s="11">
        <v>7.1250999999999997E-3</v>
      </c>
      <c r="AD48" s="11">
        <v>2.5439E-2</v>
      </c>
      <c r="AE48" s="11">
        <v>8.8161999999999997E-3</v>
      </c>
      <c r="AF48" s="11">
        <v>0.17945</v>
      </c>
      <c r="AG48" s="11">
        <v>0.55510000000000004</v>
      </c>
      <c r="AH48" s="11">
        <v>0.18178</v>
      </c>
      <c r="AI48" s="11"/>
      <c r="AJ48" s="11"/>
    </row>
    <row r="49" spans="1:36" x14ac:dyDescent="0.25">
      <c r="A49" s="9" t="s">
        <v>114</v>
      </c>
      <c r="B49" s="9">
        <v>1</v>
      </c>
      <c r="C49" s="9" t="s">
        <v>6</v>
      </c>
      <c r="D49" s="11">
        <v>0.49431999999999998</v>
      </c>
      <c r="E49" s="11">
        <v>0.18828</v>
      </c>
      <c r="F49" s="11">
        <v>19.494</v>
      </c>
      <c r="G49" s="11">
        <v>9.0241999999999996E-3</v>
      </c>
      <c r="H49" s="11">
        <v>0.58431999999999995</v>
      </c>
      <c r="I49" s="11">
        <v>1.0076E-3</v>
      </c>
      <c r="J49" s="11">
        <v>8.7194999999999994E-5</v>
      </c>
      <c r="K49" s="11">
        <v>0.33106999999999998</v>
      </c>
      <c r="L49" s="11">
        <v>3.4057999999999998E-2</v>
      </c>
      <c r="M49" s="11">
        <f t="shared" si="1"/>
        <v>20.641846994999998</v>
      </c>
      <c r="N49" s="11">
        <v>3.0245000000000001E-2</v>
      </c>
      <c r="O49" s="11">
        <v>0.45416000000000001</v>
      </c>
      <c r="P49" s="11">
        <v>0.46426000000000001</v>
      </c>
      <c r="Q49" s="11">
        <v>8.4159000000000005E-3</v>
      </c>
      <c r="R49" s="11">
        <v>2.5807E-4</v>
      </c>
      <c r="S49" s="11">
        <v>13.689</v>
      </c>
      <c r="T49" s="11">
        <v>9.5104999999999995E-2</v>
      </c>
      <c r="U49" s="11">
        <v>9.6129999999999995</v>
      </c>
      <c r="V49" s="11">
        <v>5.5469999999999998E-4</v>
      </c>
      <c r="W49" s="11">
        <v>5.4852999999999999E-2</v>
      </c>
      <c r="X49" s="11">
        <v>3.9939000000000001E-4</v>
      </c>
      <c r="Y49" s="11">
        <v>1.8727999999999999E-7</v>
      </c>
      <c r="Z49" s="11">
        <v>1.1025E-2</v>
      </c>
      <c r="AA49" s="11">
        <v>5.7314999999999996E-3</v>
      </c>
      <c r="AB49" s="11">
        <v>5.0390999999999998E-2</v>
      </c>
      <c r="AC49" s="11">
        <v>4.6411999999999999E-4</v>
      </c>
      <c r="AD49" s="11">
        <v>5.5615999999999999E-3</v>
      </c>
      <c r="AE49" s="11">
        <v>1.6563999999999999E-3</v>
      </c>
      <c r="AF49" s="11">
        <v>2.5756000000000001E-2</v>
      </c>
      <c r="AG49" s="11">
        <v>0.15517</v>
      </c>
      <c r="AH49" s="11">
        <v>5.8214000000000002E-2</v>
      </c>
      <c r="AI49" s="11"/>
      <c r="AJ49" s="11"/>
    </row>
    <row r="50" spans="1:36" x14ac:dyDescent="0.25">
      <c r="A50" s="9" t="s">
        <v>115</v>
      </c>
      <c r="B50" s="9">
        <v>1</v>
      </c>
      <c r="C50" s="9" t="s">
        <v>6</v>
      </c>
      <c r="D50" s="11">
        <v>3.1375999999999999</v>
      </c>
      <c r="E50" s="11">
        <v>0.95609999999999995</v>
      </c>
      <c r="F50" s="11">
        <v>78.8</v>
      </c>
      <c r="G50" s="11">
        <v>2.8556000000000002E-2</v>
      </c>
      <c r="H50" s="11">
        <v>2.7574999999999998</v>
      </c>
      <c r="I50" s="11">
        <v>3.2000000000000002E-3</v>
      </c>
      <c r="J50" s="11">
        <v>2.8710999999999998E-4</v>
      </c>
      <c r="K50" s="11">
        <v>1.038</v>
      </c>
      <c r="L50" s="11">
        <v>0.10198</v>
      </c>
      <c r="M50" s="11">
        <f t="shared" si="1"/>
        <v>83.685623109999995</v>
      </c>
      <c r="N50" s="11">
        <v>0.12686</v>
      </c>
      <c r="O50" s="11">
        <v>2.7572999999999999</v>
      </c>
      <c r="P50" s="11">
        <v>1.8771</v>
      </c>
      <c r="Q50" s="11">
        <v>2.2811000000000001E-2</v>
      </c>
      <c r="R50" s="11">
        <v>8.2112999999999999E-4</v>
      </c>
      <c r="S50" s="11">
        <v>35.603000000000002</v>
      </c>
      <c r="T50" s="11">
        <v>0.17979000000000001</v>
      </c>
      <c r="U50" s="11">
        <v>27.998999999999999</v>
      </c>
      <c r="V50" s="11">
        <v>2.3744999999999999E-3</v>
      </c>
      <c r="W50" s="11">
        <v>8.1920000000000007E-2</v>
      </c>
      <c r="X50" s="11">
        <v>6.0353000000000002E-4</v>
      </c>
      <c r="Y50" s="11">
        <v>2.8211999999999999E-7</v>
      </c>
      <c r="Z50" s="11">
        <v>6.3062999999999999E-3</v>
      </c>
      <c r="AA50" s="11">
        <v>1.1520000000000001E-2</v>
      </c>
      <c r="AB50" s="11">
        <v>1.4352E-2</v>
      </c>
      <c r="AC50" s="11">
        <v>1.0562E-3</v>
      </c>
      <c r="AD50" s="11">
        <v>1.5413E-2</v>
      </c>
      <c r="AE50" s="11">
        <v>6.8244999999999998E-3</v>
      </c>
      <c r="AF50" s="11">
        <v>0.10868999999999999</v>
      </c>
      <c r="AG50" s="11">
        <v>0.35174</v>
      </c>
      <c r="AH50" s="11">
        <v>0.22889000000000001</v>
      </c>
      <c r="AI50" s="11"/>
      <c r="AJ50" s="11"/>
    </row>
    <row r="51" spans="1:36" x14ac:dyDescent="0.25">
      <c r="A51" s="9" t="s">
        <v>116</v>
      </c>
      <c r="B51" s="9">
        <v>1</v>
      </c>
      <c r="C51" s="9" t="s">
        <v>6</v>
      </c>
      <c r="D51" s="11">
        <v>0.59987000000000001</v>
      </c>
      <c r="E51" s="11">
        <v>0.50926000000000005</v>
      </c>
      <c r="F51" s="11">
        <v>5.6074000000000002</v>
      </c>
      <c r="G51" s="11">
        <v>4.3270000000000001E-3</v>
      </c>
      <c r="H51" s="11">
        <v>0.43445</v>
      </c>
      <c r="I51" s="11">
        <v>7.0713999999999998E-4</v>
      </c>
      <c r="J51" s="11">
        <v>1.3605E-4</v>
      </c>
      <c r="K51" s="11">
        <v>0.20591999999999999</v>
      </c>
      <c r="L51" s="11">
        <v>2.3732E-2</v>
      </c>
      <c r="M51" s="11">
        <f t="shared" si="1"/>
        <v>6.7859321900000005</v>
      </c>
      <c r="N51" s="11">
        <v>7.8342999999999996E-2</v>
      </c>
      <c r="O51" s="11">
        <v>0.55120000000000002</v>
      </c>
      <c r="P51" s="11">
        <v>0.13386999999999999</v>
      </c>
      <c r="Q51" s="11">
        <v>9.8919000000000003E-3</v>
      </c>
      <c r="R51" s="11">
        <v>2.9125E-4</v>
      </c>
      <c r="S51" s="11">
        <v>13.058</v>
      </c>
      <c r="T51" s="11">
        <v>3.1213999999999999E-2</v>
      </c>
      <c r="U51" s="11">
        <v>9.8421000000000003</v>
      </c>
      <c r="V51" s="11">
        <v>8.0584999999999999E-4</v>
      </c>
      <c r="W51" s="11">
        <v>5.1869999999999999E-2</v>
      </c>
      <c r="X51" s="11">
        <v>6.3606000000000001E-5</v>
      </c>
      <c r="Y51" s="11">
        <v>2.8781000000000001E-8</v>
      </c>
      <c r="Z51" s="11">
        <v>1.7247E-3</v>
      </c>
      <c r="AA51" s="11">
        <v>1.8254E-3</v>
      </c>
      <c r="AB51" s="11">
        <v>6.0784999999999997E-3</v>
      </c>
      <c r="AC51" s="11">
        <v>5.7792E-4</v>
      </c>
      <c r="AD51" s="11">
        <v>7.4926000000000003E-3</v>
      </c>
      <c r="AE51" s="11">
        <v>1.2158E-3</v>
      </c>
      <c r="AF51" s="11">
        <v>2.7913E-2</v>
      </c>
      <c r="AG51" s="11">
        <v>0.11094</v>
      </c>
      <c r="AH51" s="11">
        <v>1.8457000000000001E-2</v>
      </c>
      <c r="AI51" s="11"/>
      <c r="AJ51" s="11"/>
    </row>
    <row r="52" spans="1:36" x14ac:dyDescent="0.25">
      <c r="A52" s="9" t="s">
        <v>117</v>
      </c>
      <c r="B52" s="9">
        <v>1</v>
      </c>
      <c r="C52" s="9" t="s">
        <v>6</v>
      </c>
      <c r="D52" s="11">
        <v>0.91395999999999999</v>
      </c>
      <c r="E52" s="11">
        <v>0.77588999999999997</v>
      </c>
      <c r="F52" s="11">
        <v>8.5433000000000003</v>
      </c>
      <c r="G52" s="11">
        <v>6.5925999999999997E-3</v>
      </c>
      <c r="H52" s="11">
        <v>0.66193000000000002</v>
      </c>
      <c r="I52" s="11">
        <v>1.0774000000000001E-3</v>
      </c>
      <c r="J52" s="11">
        <v>2.0728000000000001E-4</v>
      </c>
      <c r="K52" s="11">
        <v>0.31373000000000001</v>
      </c>
      <c r="L52" s="11">
        <v>3.6158000000000003E-2</v>
      </c>
      <c r="M52" s="11">
        <f t="shared" si="1"/>
        <v>10.33888528</v>
      </c>
      <c r="N52" s="11">
        <v>0.11935999999999999</v>
      </c>
      <c r="O52" s="11">
        <v>0.83979999999999999</v>
      </c>
      <c r="P52" s="11">
        <v>0.20396</v>
      </c>
      <c r="Q52" s="11">
        <v>1.5070999999999999E-2</v>
      </c>
      <c r="R52" s="11">
        <v>4.4373999999999998E-4</v>
      </c>
      <c r="S52" s="11">
        <v>19.895</v>
      </c>
      <c r="T52" s="11">
        <v>4.7557000000000002E-2</v>
      </c>
      <c r="U52" s="11">
        <v>14.994999999999999</v>
      </c>
      <c r="V52" s="11">
        <v>1.2278E-3</v>
      </c>
      <c r="W52" s="11">
        <v>7.9028000000000001E-2</v>
      </c>
      <c r="X52" s="11">
        <v>9.6909000000000003E-5</v>
      </c>
      <c r="Y52" s="11">
        <v>4.3851E-8</v>
      </c>
      <c r="Z52" s="11">
        <v>2.6278E-3</v>
      </c>
      <c r="AA52" s="11">
        <v>2.7812000000000002E-3</v>
      </c>
      <c r="AB52" s="11">
        <v>9.2610999999999995E-3</v>
      </c>
      <c r="AC52" s="11">
        <v>8.8049999999999999E-4</v>
      </c>
      <c r="AD52" s="11">
        <v>1.1416000000000001E-2</v>
      </c>
      <c r="AE52" s="11">
        <v>1.8523000000000001E-3</v>
      </c>
      <c r="AF52" s="11">
        <v>4.2528000000000003E-2</v>
      </c>
      <c r="AG52" s="11">
        <v>0.16902</v>
      </c>
      <c r="AH52" s="11">
        <v>2.8121E-2</v>
      </c>
      <c r="AI52" s="11"/>
      <c r="AJ52" s="11"/>
    </row>
    <row r="53" spans="1:36" x14ac:dyDescent="0.25">
      <c r="A53" s="9" t="s">
        <v>118</v>
      </c>
      <c r="B53" s="9">
        <v>1</v>
      </c>
      <c r="C53" s="9" t="s">
        <v>6</v>
      </c>
      <c r="D53" s="11">
        <v>59.902999999999999</v>
      </c>
      <c r="E53" s="11">
        <v>26.085999999999999</v>
      </c>
      <c r="F53" s="11">
        <v>641.34</v>
      </c>
      <c r="G53" s="11">
        <v>1.2794000000000001</v>
      </c>
      <c r="H53" s="11">
        <v>99.87</v>
      </c>
      <c r="I53" s="11">
        <v>0.12332</v>
      </c>
      <c r="J53" s="11">
        <v>1.4168999999999999E-2</v>
      </c>
      <c r="K53" s="11">
        <v>43.920999999999999</v>
      </c>
      <c r="L53" s="11">
        <v>5.9560000000000004</v>
      </c>
      <c r="M53" s="11">
        <f t="shared" si="1"/>
        <v>818.5898890000002</v>
      </c>
      <c r="N53" s="11">
        <v>3.8639999999999999</v>
      </c>
      <c r="O53" s="11">
        <v>55.728999999999999</v>
      </c>
      <c r="P53" s="11">
        <v>15.292</v>
      </c>
      <c r="Q53" s="11">
        <v>0.84623999999999999</v>
      </c>
      <c r="R53" s="11">
        <v>3.6743999999999999E-2</v>
      </c>
      <c r="S53" s="11">
        <v>1197.3</v>
      </c>
      <c r="T53" s="11">
        <v>6.7882999999999996</v>
      </c>
      <c r="U53" s="11">
        <v>940.95</v>
      </c>
      <c r="V53" s="11">
        <v>9.3199000000000004E-2</v>
      </c>
      <c r="W53" s="11">
        <v>2.8380999999999998</v>
      </c>
      <c r="X53" s="11">
        <v>9.1547E-3</v>
      </c>
      <c r="Y53" s="11">
        <v>7.4080000000000001E-6</v>
      </c>
      <c r="Z53" s="11">
        <v>0.17648</v>
      </c>
      <c r="AA53" s="11">
        <v>0.17224999999999999</v>
      </c>
      <c r="AB53" s="11">
        <v>0.33252999999999999</v>
      </c>
      <c r="AC53" s="11">
        <v>4.6463999999999998E-2</v>
      </c>
      <c r="AD53" s="11">
        <v>1.1785000000000001</v>
      </c>
      <c r="AE53" s="11">
        <v>0.19200999999999999</v>
      </c>
      <c r="AF53" s="11">
        <v>3.5828000000000002</v>
      </c>
      <c r="AG53" s="11">
        <v>10.506</v>
      </c>
      <c r="AH53" s="11">
        <v>1.9653</v>
      </c>
      <c r="AI53" s="11"/>
      <c r="AJ53" s="11"/>
    </row>
    <row r="54" spans="1:36" x14ac:dyDescent="0.25">
      <c r="A54" s="9" t="s">
        <v>119</v>
      </c>
      <c r="B54" s="9">
        <v>1</v>
      </c>
      <c r="C54" s="9" t="s">
        <v>6</v>
      </c>
      <c r="D54" s="11">
        <v>1.3996</v>
      </c>
      <c r="E54" s="11">
        <v>25.651</v>
      </c>
      <c r="F54" s="11">
        <v>14.38</v>
      </c>
      <c r="G54" s="11">
        <v>1.089E-2</v>
      </c>
      <c r="H54" s="11">
        <v>1.1485000000000001</v>
      </c>
      <c r="I54" s="11">
        <v>4.4066000000000001E-2</v>
      </c>
      <c r="J54" s="11">
        <v>2.7889999999999998E-3</v>
      </c>
      <c r="K54" s="11">
        <v>0.28454000000000002</v>
      </c>
      <c r="L54" s="11">
        <v>6.0685999999999997E-2</v>
      </c>
      <c r="M54" s="11">
        <f t="shared" si="1"/>
        <v>41.582470999999998</v>
      </c>
      <c r="N54" s="11">
        <v>1.1153999999999999</v>
      </c>
      <c r="O54" s="11">
        <v>1.2186999999999999</v>
      </c>
      <c r="P54" s="11">
        <v>0.34281</v>
      </c>
      <c r="Q54" s="11">
        <v>3.4125999999999997E-2</v>
      </c>
      <c r="R54" s="11">
        <v>5.6773000000000001E-4</v>
      </c>
      <c r="S54" s="11">
        <v>16.718</v>
      </c>
      <c r="T54" s="11">
        <v>8.7052000000000004E-2</v>
      </c>
      <c r="U54" s="11">
        <v>13.432</v>
      </c>
      <c r="V54" s="11">
        <v>6.2411999999999997E-3</v>
      </c>
      <c r="W54" s="11">
        <v>5.4462000000000003E-2</v>
      </c>
      <c r="X54" s="11">
        <v>1.0508E-3</v>
      </c>
      <c r="Y54" s="11">
        <v>8.8975000000000001E-8</v>
      </c>
      <c r="Z54" s="11">
        <v>3.9167000000000004E-3</v>
      </c>
      <c r="AA54" s="11">
        <v>4.1108999999999998E-3</v>
      </c>
      <c r="AB54" s="11">
        <v>1.2865E-2</v>
      </c>
      <c r="AC54" s="11">
        <v>8.2140000000000008E-3</v>
      </c>
      <c r="AD54" s="11">
        <v>5.9778999999999999E-2</v>
      </c>
      <c r="AE54" s="11">
        <v>0.37369000000000002</v>
      </c>
      <c r="AF54" s="11">
        <v>0.34144999999999998</v>
      </c>
      <c r="AG54" s="11">
        <v>0.16486999999999999</v>
      </c>
      <c r="AH54" s="11">
        <v>4.3631999999999997E-2</v>
      </c>
      <c r="AI54" s="11" t="s">
        <v>26</v>
      </c>
      <c r="AJ54" s="11"/>
    </row>
    <row r="55" spans="1:36" x14ac:dyDescent="0.25">
      <c r="A55" s="9" t="s">
        <v>127</v>
      </c>
      <c r="B55" s="9">
        <v>1</v>
      </c>
      <c r="C55" s="9" t="s">
        <v>6</v>
      </c>
      <c r="D55" s="11">
        <v>6.1360999999999999</v>
      </c>
      <c r="E55" s="11">
        <v>2.0678999999999998</v>
      </c>
      <c r="F55" s="11">
        <v>102.28</v>
      </c>
      <c r="G55" s="11">
        <v>0.10302</v>
      </c>
      <c r="H55" s="11">
        <v>9.9585000000000008</v>
      </c>
      <c r="I55" s="11">
        <v>9.6013000000000001E-3</v>
      </c>
      <c r="J55" s="11">
        <v>8.0559000000000002E-4</v>
      </c>
      <c r="K55" s="11">
        <v>3.6057999999999999</v>
      </c>
      <c r="L55" s="11">
        <v>0.54022999999999999</v>
      </c>
      <c r="M55" s="11">
        <f t="shared" ref="M55:M72" si="2">SUM(E55:L55)</f>
        <v>118.56585688999999</v>
      </c>
      <c r="N55" s="11">
        <v>0.30498999999999998</v>
      </c>
      <c r="O55" s="11">
        <v>5.6616999999999997</v>
      </c>
      <c r="P55" s="11">
        <v>2.4361000000000002</v>
      </c>
      <c r="Q55" s="11">
        <v>8.1397999999999998E-2</v>
      </c>
      <c r="R55" s="11">
        <v>2.5544000000000001E-3</v>
      </c>
      <c r="S55" s="11">
        <v>116.93</v>
      </c>
      <c r="T55" s="11">
        <v>0.64032</v>
      </c>
      <c r="U55" s="11">
        <v>91.072999999999993</v>
      </c>
      <c r="V55" s="11">
        <v>1.7406000000000001E-2</v>
      </c>
      <c r="W55" s="11">
        <v>0.37739</v>
      </c>
      <c r="X55" s="11">
        <v>9.634E-4</v>
      </c>
      <c r="Y55" s="11">
        <v>2.2346000000000002E-6</v>
      </c>
      <c r="Z55" s="11">
        <v>1.5311E-2</v>
      </c>
      <c r="AA55" s="11">
        <v>1.6882999999999999E-2</v>
      </c>
      <c r="AB55" s="11">
        <v>3.3083000000000001E-2</v>
      </c>
      <c r="AC55" s="11">
        <v>3.9184999999999998E-2</v>
      </c>
      <c r="AD55" s="11">
        <v>5.1916999999999998E-2</v>
      </c>
      <c r="AE55" s="11">
        <v>1.5909E-2</v>
      </c>
      <c r="AF55" s="11">
        <v>0.25783</v>
      </c>
      <c r="AG55" s="11">
        <v>1.0309999999999999</v>
      </c>
      <c r="AH55" s="11">
        <v>0.30958999999999998</v>
      </c>
      <c r="AI55" s="11" t="s">
        <v>31</v>
      </c>
      <c r="AJ55" s="11"/>
    </row>
    <row r="56" spans="1:36" x14ac:dyDescent="0.25">
      <c r="A56" s="9" t="s">
        <v>120</v>
      </c>
      <c r="B56" s="9">
        <v>1</v>
      </c>
      <c r="C56" s="9" t="s">
        <v>6</v>
      </c>
      <c r="D56" s="11">
        <v>4.5339999999999998</v>
      </c>
      <c r="E56" s="11">
        <v>1.9011</v>
      </c>
      <c r="F56" s="11">
        <v>54.002000000000002</v>
      </c>
      <c r="G56" s="11">
        <v>0.10917</v>
      </c>
      <c r="H56" s="11">
        <v>9.4025999999999996</v>
      </c>
      <c r="I56" s="11">
        <v>2.9791000000000002E-2</v>
      </c>
      <c r="J56" s="11">
        <v>6.0535999999999999E-4</v>
      </c>
      <c r="K56" s="11">
        <v>3.6116999999999999</v>
      </c>
      <c r="L56" s="11">
        <v>0.56306999999999996</v>
      </c>
      <c r="M56" s="11">
        <f t="shared" si="2"/>
        <v>69.62003636</v>
      </c>
      <c r="N56" s="11">
        <v>0.27671000000000001</v>
      </c>
      <c r="O56" s="11">
        <v>3.9140999999999999</v>
      </c>
      <c r="P56" s="11">
        <v>1.2878000000000001</v>
      </c>
      <c r="Q56" s="11">
        <v>7.5115000000000001E-2</v>
      </c>
      <c r="R56" s="11">
        <v>2.6199000000000001E-3</v>
      </c>
      <c r="S56" s="11">
        <v>88.918000000000006</v>
      </c>
      <c r="T56" s="11">
        <v>0.68452000000000002</v>
      </c>
      <c r="U56" s="11">
        <v>72.893000000000001</v>
      </c>
      <c r="V56" s="11">
        <v>4.7026999999999998E-3</v>
      </c>
      <c r="W56" s="11">
        <v>0.16492000000000001</v>
      </c>
      <c r="X56" s="11">
        <v>9.5162000000000003E-4</v>
      </c>
      <c r="Y56" s="11">
        <v>7.9131000000000001E-7</v>
      </c>
      <c r="Z56" s="11">
        <v>1.5723999999999998E-2</v>
      </c>
      <c r="AA56" s="11">
        <v>1.5089E-2</v>
      </c>
      <c r="AB56" s="11">
        <v>2.3193999999999999E-2</v>
      </c>
      <c r="AC56" s="11">
        <v>4.3791000000000004E-3</v>
      </c>
      <c r="AD56" s="11">
        <v>0.10077</v>
      </c>
      <c r="AE56" s="11">
        <v>2.9311E-2</v>
      </c>
      <c r="AF56" s="11">
        <v>0.1915</v>
      </c>
      <c r="AG56" s="11">
        <v>0.78025</v>
      </c>
      <c r="AH56" s="11">
        <v>0.16206999999999999</v>
      </c>
      <c r="AI56" s="11"/>
      <c r="AJ56" s="11"/>
    </row>
    <row r="57" spans="1:36" x14ac:dyDescent="0.25">
      <c r="A57" s="9" t="s">
        <v>121</v>
      </c>
      <c r="B57" s="9">
        <v>1</v>
      </c>
      <c r="C57" s="9" t="s">
        <v>6</v>
      </c>
      <c r="D57" s="11">
        <v>3.0108000000000001</v>
      </c>
      <c r="E57" s="11">
        <v>0.83486000000000005</v>
      </c>
      <c r="F57" s="11">
        <v>60.68</v>
      </c>
      <c r="G57" s="11">
        <v>3.9366999999999999E-2</v>
      </c>
      <c r="H57" s="11">
        <v>3.5373000000000001</v>
      </c>
      <c r="I57" s="11">
        <v>4.0356000000000003E-3</v>
      </c>
      <c r="J57" s="11">
        <v>7.2154999999999995E-4</v>
      </c>
      <c r="K57" s="11">
        <v>1.4108000000000001</v>
      </c>
      <c r="L57" s="11">
        <v>0.15622</v>
      </c>
      <c r="M57" s="11">
        <f t="shared" si="2"/>
        <v>66.663304149999988</v>
      </c>
      <c r="N57" s="11">
        <v>0.1178</v>
      </c>
      <c r="O57" s="11">
        <v>2.6051000000000002</v>
      </c>
      <c r="P57" s="11">
        <v>1.4467000000000001</v>
      </c>
      <c r="Q57" s="11">
        <v>0.11706</v>
      </c>
      <c r="R57" s="11">
        <v>1.3083999999999999E-3</v>
      </c>
      <c r="S57" s="11">
        <v>50.249000000000002</v>
      </c>
      <c r="T57" s="11">
        <v>0.17817</v>
      </c>
      <c r="U57" s="11">
        <v>40.625999999999998</v>
      </c>
      <c r="V57" s="11">
        <v>2.6488000000000002E-3</v>
      </c>
      <c r="W57" s="11">
        <v>0.12927</v>
      </c>
      <c r="X57" s="11">
        <v>2.6496000000000001E-4</v>
      </c>
      <c r="Y57" s="11">
        <v>8.5028999999999997E-7</v>
      </c>
      <c r="Z57" s="11">
        <v>8.1283999999999992E-3</v>
      </c>
      <c r="AA57" s="11">
        <v>1.7977E-2</v>
      </c>
      <c r="AB57" s="11">
        <v>1.414E-2</v>
      </c>
      <c r="AC57" s="11">
        <v>2.0704E-3</v>
      </c>
      <c r="AD57" s="11">
        <v>2.5541999999999999E-2</v>
      </c>
      <c r="AE57" s="11">
        <v>8.4439000000000007E-3</v>
      </c>
      <c r="AF57" s="11">
        <v>0.11766</v>
      </c>
      <c r="AG57" s="11">
        <v>0.45340999999999998</v>
      </c>
      <c r="AH57" s="11">
        <v>0.17948</v>
      </c>
      <c r="AI57" s="11" t="s">
        <v>73</v>
      </c>
      <c r="AJ57" s="11"/>
    </row>
    <row r="58" spans="1:36" x14ac:dyDescent="0.25">
      <c r="A58" s="9" t="s">
        <v>122</v>
      </c>
      <c r="B58" s="9">
        <v>1</v>
      </c>
      <c r="C58" s="9" t="s">
        <v>6</v>
      </c>
      <c r="D58" s="11">
        <v>3.3997000000000002</v>
      </c>
      <c r="E58" s="11">
        <v>1.5617000000000001</v>
      </c>
      <c r="F58" s="11">
        <v>77.826999999999998</v>
      </c>
      <c r="G58" s="11">
        <v>1.1183E-2</v>
      </c>
      <c r="H58" s="11">
        <v>1.2027000000000001</v>
      </c>
      <c r="I58" s="11">
        <v>1.9499000000000001E-3</v>
      </c>
      <c r="J58" s="11">
        <v>3.1577999999999999E-4</v>
      </c>
      <c r="K58" s="11">
        <v>0.42124</v>
      </c>
      <c r="L58" s="11">
        <v>4.7586000000000003E-2</v>
      </c>
      <c r="M58" s="11">
        <f t="shared" si="2"/>
        <v>81.073674679999996</v>
      </c>
      <c r="N58" s="11">
        <v>0.21481</v>
      </c>
      <c r="O58" s="11">
        <v>3.0743</v>
      </c>
      <c r="P58" s="11">
        <v>1.8547</v>
      </c>
      <c r="Q58" s="11">
        <v>2.2372E-2</v>
      </c>
      <c r="R58" s="11">
        <v>8.0566000000000003E-4</v>
      </c>
      <c r="S58" s="11">
        <v>40.228000000000002</v>
      </c>
      <c r="T58" s="11">
        <v>6.8502999999999994E-2</v>
      </c>
      <c r="U58" s="11">
        <v>29.053999999999998</v>
      </c>
      <c r="V58" s="11">
        <v>2.6243999999999998E-3</v>
      </c>
      <c r="W58" s="11">
        <v>7.0236000000000007E-2</v>
      </c>
      <c r="X58" s="11">
        <v>4.2606000000000002E-4</v>
      </c>
      <c r="Y58" s="11">
        <v>1.6967999999999999E-7</v>
      </c>
      <c r="Z58" s="11">
        <v>6.5661000000000001E-3</v>
      </c>
      <c r="AA58" s="11">
        <v>1.2551E-2</v>
      </c>
      <c r="AB58" s="11">
        <v>1.9921000000000001E-2</v>
      </c>
      <c r="AC58" s="11">
        <v>1.2980999999999999E-3</v>
      </c>
      <c r="AD58" s="11">
        <v>1.9181E-2</v>
      </c>
      <c r="AE58" s="11">
        <v>5.6315999999999996E-3</v>
      </c>
      <c r="AF58" s="11">
        <v>0.12082</v>
      </c>
      <c r="AG58" s="11">
        <v>0.38999</v>
      </c>
      <c r="AH58" s="11">
        <v>0.22566</v>
      </c>
      <c r="AI58" s="11" t="s">
        <v>27</v>
      </c>
      <c r="AJ58" s="11"/>
    </row>
    <row r="59" spans="1:36" x14ac:dyDescent="0.25">
      <c r="A59" s="9" t="s">
        <v>123</v>
      </c>
      <c r="B59" s="9">
        <v>1</v>
      </c>
      <c r="C59" s="9" t="s">
        <v>6</v>
      </c>
      <c r="D59" s="11">
        <v>20.399000000000001</v>
      </c>
      <c r="E59" s="11">
        <v>7.3914999999999997</v>
      </c>
      <c r="F59" s="11">
        <v>222.88</v>
      </c>
      <c r="G59" s="11">
        <v>0.51237999999999995</v>
      </c>
      <c r="H59" s="11">
        <v>30.399000000000001</v>
      </c>
      <c r="I59" s="11">
        <v>5.1105999999999999E-2</v>
      </c>
      <c r="J59" s="11">
        <v>3.6334000000000002E-3</v>
      </c>
      <c r="K59" s="11">
        <v>17.373999999999999</v>
      </c>
      <c r="L59" s="11">
        <v>1.8793</v>
      </c>
      <c r="M59" s="11">
        <f t="shared" si="2"/>
        <v>280.49091940000005</v>
      </c>
      <c r="N59" s="11">
        <v>1.0975999999999999</v>
      </c>
      <c r="O59" s="11">
        <v>18.844000000000001</v>
      </c>
      <c r="P59" s="11">
        <v>5.3192000000000004</v>
      </c>
      <c r="Q59" s="11">
        <v>0.29463</v>
      </c>
      <c r="R59" s="11">
        <v>1.0976E-2</v>
      </c>
      <c r="S59" s="11">
        <v>428.02</v>
      </c>
      <c r="T59" s="11">
        <v>2.1364000000000001</v>
      </c>
      <c r="U59" s="11">
        <v>341.26</v>
      </c>
      <c r="V59" s="11">
        <v>2.0827999999999999E-2</v>
      </c>
      <c r="W59" s="11">
        <v>0.99833000000000005</v>
      </c>
      <c r="X59" s="11">
        <v>2.5891E-3</v>
      </c>
      <c r="Y59" s="11">
        <v>1.0454E-5</v>
      </c>
      <c r="Z59" s="11">
        <v>6.7613000000000006E-2</v>
      </c>
      <c r="AA59" s="11">
        <v>5.5370000000000003E-2</v>
      </c>
      <c r="AB59" s="11">
        <v>0.1067</v>
      </c>
      <c r="AC59" s="11">
        <v>1.2321E-2</v>
      </c>
      <c r="AD59" s="11">
        <v>0.17843000000000001</v>
      </c>
      <c r="AE59" s="11">
        <v>7.3400999999999994E-2</v>
      </c>
      <c r="AF59" s="11">
        <v>0.88285000000000002</v>
      </c>
      <c r="AG59" s="11">
        <v>3.7372000000000001</v>
      </c>
      <c r="AH59" s="11">
        <v>0.68413000000000002</v>
      </c>
      <c r="AI59" s="11" t="s">
        <v>71</v>
      </c>
      <c r="AJ59" s="11"/>
    </row>
    <row r="60" spans="1:36" x14ac:dyDescent="0.25">
      <c r="A60" s="9" t="s">
        <v>124</v>
      </c>
      <c r="B60" s="9">
        <v>1</v>
      </c>
      <c r="C60" s="9" t="s">
        <v>6</v>
      </c>
      <c r="D60" s="11">
        <v>5.2351999999999999</v>
      </c>
      <c r="E60" s="11">
        <v>0.91090000000000004</v>
      </c>
      <c r="F60" s="11">
        <v>88.891000000000005</v>
      </c>
      <c r="G60" s="11">
        <v>2.5301000000000001E-2</v>
      </c>
      <c r="H60" s="11">
        <v>3.665</v>
      </c>
      <c r="I60" s="11">
        <v>2.8384E-3</v>
      </c>
      <c r="J60" s="11">
        <v>8.7432999999999999E-4</v>
      </c>
      <c r="K60" s="11">
        <v>1.0672999999999999</v>
      </c>
      <c r="L60" s="11">
        <v>0.12970999999999999</v>
      </c>
      <c r="M60" s="11">
        <f t="shared" si="2"/>
        <v>94.692923730000018</v>
      </c>
      <c r="N60" s="11">
        <v>0.13067999999999999</v>
      </c>
      <c r="O60" s="11">
        <v>4.0492999999999997</v>
      </c>
      <c r="P60" s="11">
        <v>2.1183000000000001</v>
      </c>
      <c r="Q60" s="11">
        <v>5.1158000000000002E-2</v>
      </c>
      <c r="R60" s="11">
        <v>1.47E-3</v>
      </c>
      <c r="S60" s="11">
        <v>70.247</v>
      </c>
      <c r="T60" s="11">
        <v>0.18781999999999999</v>
      </c>
      <c r="U60" s="11">
        <v>52.460999999999999</v>
      </c>
      <c r="V60" s="11">
        <v>5.6560999999999998E-3</v>
      </c>
      <c r="W60" s="11">
        <v>0.25485000000000002</v>
      </c>
      <c r="X60" s="11">
        <v>5.4653999999999998E-4</v>
      </c>
      <c r="Y60" s="11">
        <v>3.0506000000000001E-7</v>
      </c>
      <c r="Z60" s="11">
        <v>1.0899000000000001E-2</v>
      </c>
      <c r="AA60" s="11">
        <v>1.9612999999999998E-2</v>
      </c>
      <c r="AB60" s="11">
        <v>3.0023000000000001E-2</v>
      </c>
      <c r="AC60" s="11">
        <v>3.4285000000000001E-3</v>
      </c>
      <c r="AD60" s="11">
        <v>3.6026000000000002E-2</v>
      </c>
      <c r="AE60" s="11">
        <v>7.5456000000000004E-3</v>
      </c>
      <c r="AF60" s="11">
        <v>0.16994000000000001</v>
      </c>
      <c r="AG60" s="11">
        <v>0.64893000000000001</v>
      </c>
      <c r="AH60" s="11">
        <v>0.26582</v>
      </c>
      <c r="AI60" s="11"/>
      <c r="AJ60" s="11"/>
    </row>
    <row r="61" spans="1:36" x14ac:dyDescent="0.25">
      <c r="A61" s="9" t="s">
        <v>125</v>
      </c>
      <c r="B61" s="9">
        <v>1</v>
      </c>
      <c r="C61" s="9" t="s">
        <v>6</v>
      </c>
      <c r="D61" s="11">
        <v>2.8561999999999999</v>
      </c>
      <c r="E61" s="11">
        <v>1.0589</v>
      </c>
      <c r="F61" s="11">
        <v>69.031000000000006</v>
      </c>
      <c r="G61" s="11">
        <v>2.3227999999999999E-2</v>
      </c>
      <c r="H61" s="11">
        <v>2.6349</v>
      </c>
      <c r="I61" s="11">
        <v>2.7290000000000001E-3</v>
      </c>
      <c r="J61" s="11">
        <v>3.4427999999999998E-4</v>
      </c>
      <c r="K61" s="11">
        <v>0.88197000000000003</v>
      </c>
      <c r="L61" s="11">
        <v>0.11448999999999999</v>
      </c>
      <c r="M61" s="11">
        <f t="shared" si="2"/>
        <v>73.747561279999999</v>
      </c>
      <c r="N61" s="11">
        <v>0.14974000000000001</v>
      </c>
      <c r="O61" s="11">
        <v>2.4962</v>
      </c>
      <c r="P61" s="11">
        <v>1.6443000000000001</v>
      </c>
      <c r="Q61" s="11">
        <v>2.7882000000000001E-2</v>
      </c>
      <c r="R61" s="11">
        <v>1.0655E-3</v>
      </c>
      <c r="S61" s="11">
        <v>44.981000000000002</v>
      </c>
      <c r="T61" s="11">
        <v>0.19416</v>
      </c>
      <c r="U61" s="11">
        <v>31.84</v>
      </c>
      <c r="V61" s="11">
        <v>2.3038999999999998E-3</v>
      </c>
      <c r="W61" s="11">
        <v>0.14512</v>
      </c>
      <c r="X61" s="11">
        <v>7.1894000000000005E-4</v>
      </c>
      <c r="Y61" s="11">
        <v>3.2488999999999999E-7</v>
      </c>
      <c r="Z61" s="11">
        <v>5.7311000000000003E-3</v>
      </c>
      <c r="AA61" s="11">
        <v>1.1873999999999999E-2</v>
      </c>
      <c r="AB61" s="11">
        <v>1.4666999999999999E-2</v>
      </c>
      <c r="AC61" s="11">
        <v>1.8439999999999999E-3</v>
      </c>
      <c r="AD61" s="11">
        <v>2.1194000000000001E-2</v>
      </c>
      <c r="AE61" s="11">
        <v>6.9902999999999996E-3</v>
      </c>
      <c r="AF61" s="11">
        <v>0.10739</v>
      </c>
      <c r="AG61" s="11">
        <v>0.40504000000000001</v>
      </c>
      <c r="AH61" s="11">
        <v>0.2039</v>
      </c>
      <c r="AI61" s="11"/>
      <c r="AJ61" s="11"/>
    </row>
    <row r="62" spans="1:36" x14ac:dyDescent="0.25">
      <c r="A62" s="9" t="s">
        <v>126</v>
      </c>
      <c r="B62" s="9">
        <v>1</v>
      </c>
      <c r="C62" s="9" t="s">
        <v>6</v>
      </c>
      <c r="D62" s="11">
        <v>4.2141000000000002</v>
      </c>
      <c r="E62" s="11">
        <v>1.0994999999999999</v>
      </c>
      <c r="F62" s="11">
        <v>73.108999999999995</v>
      </c>
      <c r="G62" s="11">
        <v>5.0389999999999997E-2</v>
      </c>
      <c r="H62" s="11">
        <v>5.2724000000000002</v>
      </c>
      <c r="I62" s="11">
        <v>4.9024999999999997E-3</v>
      </c>
      <c r="J62" s="11">
        <v>4.2935E-4</v>
      </c>
      <c r="K62" s="11">
        <v>1.8617999999999999</v>
      </c>
      <c r="L62" s="11">
        <v>0.25269999999999998</v>
      </c>
      <c r="M62" s="11">
        <f t="shared" si="2"/>
        <v>81.65112185000001</v>
      </c>
      <c r="N62" s="11">
        <v>0.15806000000000001</v>
      </c>
      <c r="O62" s="11">
        <v>3.6688000000000001</v>
      </c>
      <c r="P62" s="11">
        <v>1.7414000000000001</v>
      </c>
      <c r="Q62" s="11">
        <v>6.9850999999999996E-2</v>
      </c>
      <c r="R62" s="11">
        <v>1.3863E-3</v>
      </c>
      <c r="S62" s="11">
        <v>66.501000000000005</v>
      </c>
      <c r="T62" s="11">
        <v>0.30160999999999999</v>
      </c>
      <c r="U62" s="11">
        <v>49.317</v>
      </c>
      <c r="V62" s="11">
        <v>1.3780000000000001E-2</v>
      </c>
      <c r="W62" s="11">
        <v>0.22327</v>
      </c>
      <c r="X62" s="11">
        <v>5.7760000000000005E-4</v>
      </c>
      <c r="Y62" s="11">
        <v>8.8143999999999998E-7</v>
      </c>
      <c r="Z62" s="11">
        <v>8.6505999999999996E-3</v>
      </c>
      <c r="AA62" s="11">
        <v>1.1398E-2</v>
      </c>
      <c r="AB62" s="11">
        <v>2.0375000000000001E-2</v>
      </c>
      <c r="AC62" s="11">
        <v>9.1526000000000003E-3</v>
      </c>
      <c r="AD62" s="11">
        <v>2.9408E-2</v>
      </c>
      <c r="AE62" s="11">
        <v>1.0070000000000001E-2</v>
      </c>
      <c r="AF62" s="11">
        <v>0.15442</v>
      </c>
      <c r="AG62" s="11">
        <v>0.60179000000000005</v>
      </c>
      <c r="AH62" s="11">
        <v>0.21915000000000001</v>
      </c>
      <c r="AI62" s="11"/>
      <c r="AJ62" s="11"/>
    </row>
    <row r="63" spans="1:36" x14ac:dyDescent="0.25">
      <c r="A63" s="9" t="s">
        <v>128</v>
      </c>
      <c r="B63" s="9">
        <v>1</v>
      </c>
      <c r="C63" s="9" t="s">
        <v>6</v>
      </c>
      <c r="D63" s="11">
        <v>5.2351999999999999</v>
      </c>
      <c r="E63" s="11">
        <v>0.91090000000000004</v>
      </c>
      <c r="F63" s="11">
        <v>88.891000000000005</v>
      </c>
      <c r="G63" s="11">
        <v>2.5301000000000001E-2</v>
      </c>
      <c r="H63" s="11">
        <v>3.665</v>
      </c>
      <c r="I63" s="11">
        <v>2.8384E-3</v>
      </c>
      <c r="J63" s="11">
        <v>8.7432999999999999E-4</v>
      </c>
      <c r="K63" s="11">
        <v>1.0672999999999999</v>
      </c>
      <c r="L63" s="11">
        <v>0.12970999999999999</v>
      </c>
      <c r="M63" s="11">
        <f t="shared" si="2"/>
        <v>94.692923730000018</v>
      </c>
      <c r="N63" s="11">
        <v>0.13067999999999999</v>
      </c>
      <c r="O63" s="11">
        <v>4.0492999999999997</v>
      </c>
      <c r="P63" s="11">
        <v>2.1183000000000001</v>
      </c>
      <c r="Q63" s="11">
        <v>5.1158000000000002E-2</v>
      </c>
      <c r="R63" s="11">
        <v>1.47E-3</v>
      </c>
      <c r="S63" s="11">
        <v>70.247</v>
      </c>
      <c r="T63" s="11">
        <v>0.18781999999999999</v>
      </c>
      <c r="U63" s="11">
        <v>52.460999999999999</v>
      </c>
      <c r="V63" s="11">
        <v>5.6560999999999998E-3</v>
      </c>
      <c r="W63" s="11">
        <v>0.25485000000000002</v>
      </c>
      <c r="X63" s="11">
        <v>5.4653999999999998E-4</v>
      </c>
      <c r="Y63" s="11">
        <v>3.0506000000000001E-7</v>
      </c>
      <c r="Z63" s="11">
        <v>1.0899000000000001E-2</v>
      </c>
      <c r="AA63" s="11">
        <v>1.9612999999999998E-2</v>
      </c>
      <c r="AB63" s="11">
        <v>3.0023000000000001E-2</v>
      </c>
      <c r="AC63" s="11">
        <v>3.4285000000000001E-3</v>
      </c>
      <c r="AD63" s="11">
        <v>3.6026000000000002E-2</v>
      </c>
      <c r="AE63" s="11">
        <v>7.5456000000000004E-3</v>
      </c>
      <c r="AF63" s="11">
        <v>0.16994000000000001</v>
      </c>
      <c r="AG63" s="11">
        <v>0.64893000000000001</v>
      </c>
      <c r="AH63" s="11">
        <v>0.26582</v>
      </c>
      <c r="AI63" s="11" t="s">
        <v>24</v>
      </c>
      <c r="AJ63" s="11"/>
    </row>
    <row r="64" spans="1:36" x14ac:dyDescent="0.25">
      <c r="A64" s="9" t="s">
        <v>129</v>
      </c>
      <c r="B64" s="9">
        <v>1</v>
      </c>
      <c r="C64" s="9" t="s">
        <v>6</v>
      </c>
      <c r="D64" s="11">
        <v>1.6364000000000001</v>
      </c>
      <c r="E64" s="11">
        <v>0.37352999999999997</v>
      </c>
      <c r="F64" s="11">
        <v>48.645000000000003</v>
      </c>
      <c r="G64" s="11">
        <v>1.1816E-2</v>
      </c>
      <c r="H64" s="11">
        <v>1.0115000000000001</v>
      </c>
      <c r="I64" s="11">
        <v>1.5475E-3</v>
      </c>
      <c r="J64" s="11">
        <v>2.2936000000000001E-4</v>
      </c>
      <c r="K64" s="11">
        <v>0.52612000000000003</v>
      </c>
      <c r="L64" s="11">
        <v>5.6508000000000003E-2</v>
      </c>
      <c r="M64" s="11">
        <f t="shared" si="2"/>
        <v>50.626250860000006</v>
      </c>
      <c r="N64" s="11">
        <v>5.9632999999999999E-2</v>
      </c>
      <c r="O64" s="11">
        <v>1.4514</v>
      </c>
      <c r="P64" s="11">
        <v>1.1587000000000001</v>
      </c>
      <c r="Q64" s="11">
        <v>2.6501E-2</v>
      </c>
      <c r="R64" s="11">
        <v>5.8996000000000005E-4</v>
      </c>
      <c r="S64" s="11">
        <v>47.555999999999997</v>
      </c>
      <c r="T64" s="11">
        <v>9.6015000000000003E-2</v>
      </c>
      <c r="U64" s="11">
        <v>26.23</v>
      </c>
      <c r="V64" s="11">
        <v>2.1470999999999999E-3</v>
      </c>
      <c r="W64" s="11">
        <v>0.16830000000000001</v>
      </c>
      <c r="X64" s="11">
        <v>7.3963999999999996E-4</v>
      </c>
      <c r="Y64" s="11">
        <v>3.0105000000000001E-7</v>
      </c>
      <c r="Z64" s="11">
        <v>6.9254E-3</v>
      </c>
      <c r="AA64" s="11">
        <v>8.2518000000000001E-3</v>
      </c>
      <c r="AB64" s="11">
        <v>1.6182999999999999E-2</v>
      </c>
      <c r="AC64" s="11">
        <v>1.4191E-3</v>
      </c>
      <c r="AD64" s="11">
        <v>2.4036999999999999E-2</v>
      </c>
      <c r="AE64" s="11">
        <v>5.2627999999999998E-3</v>
      </c>
      <c r="AF64" s="11">
        <v>5.7019E-2</v>
      </c>
      <c r="AG64" s="11">
        <v>0.39305000000000001</v>
      </c>
      <c r="AH64" s="11">
        <v>0.14674000000000001</v>
      </c>
      <c r="AI64" s="11"/>
      <c r="AJ64" s="11"/>
    </row>
    <row r="65" spans="1:36" s="12" customFormat="1" x14ac:dyDescent="0.25">
      <c r="A65" s="9" t="s">
        <v>130</v>
      </c>
      <c r="B65" s="9">
        <v>1</v>
      </c>
      <c r="C65" s="9" t="s">
        <v>6</v>
      </c>
      <c r="D65" s="11">
        <v>1.8261000000000001</v>
      </c>
      <c r="E65" s="11">
        <v>0.32225999999999999</v>
      </c>
      <c r="F65" s="11">
        <v>58.023000000000003</v>
      </c>
      <c r="G65" s="11">
        <v>5.9595999999999998E-3</v>
      </c>
      <c r="H65" s="11">
        <v>1.6822999999999999</v>
      </c>
      <c r="I65" s="11">
        <v>7.3888999999999997E-4</v>
      </c>
      <c r="J65" s="11">
        <v>2.8306000000000002E-4</v>
      </c>
      <c r="K65" s="11">
        <v>0.30265999999999998</v>
      </c>
      <c r="L65" s="11">
        <v>2.3921999999999999E-2</v>
      </c>
      <c r="M65" s="11">
        <f t="shared" si="2"/>
        <v>60.361123550000002</v>
      </c>
      <c r="N65" s="11">
        <v>3.6722999999999999E-2</v>
      </c>
      <c r="O65" s="11">
        <v>1.591</v>
      </c>
      <c r="P65" s="11">
        <v>1.3815</v>
      </c>
      <c r="Q65" s="11">
        <v>9.2759999999999995E-3</v>
      </c>
      <c r="R65" s="11">
        <v>2.6277000000000001E-4</v>
      </c>
      <c r="S65" s="11">
        <v>15.288</v>
      </c>
      <c r="T65" s="11">
        <v>3.6873999999999997E-2</v>
      </c>
      <c r="U65" s="11">
        <v>11.382999999999999</v>
      </c>
      <c r="V65" s="11">
        <v>1.1186E-3</v>
      </c>
      <c r="W65" s="11">
        <v>6.4592999999999998E-2</v>
      </c>
      <c r="X65" s="11">
        <v>1.4709E-4</v>
      </c>
      <c r="Y65" s="11">
        <v>6.472E-8</v>
      </c>
      <c r="Z65" s="11">
        <v>2.4101000000000001E-3</v>
      </c>
      <c r="AA65" s="11">
        <v>7.8647999999999999E-3</v>
      </c>
      <c r="AB65" s="11">
        <v>6.7625999999999997E-3</v>
      </c>
      <c r="AC65" s="11">
        <v>5.2406999999999996E-4</v>
      </c>
      <c r="AD65" s="11">
        <v>5.2075000000000003E-3</v>
      </c>
      <c r="AE65" s="11">
        <v>4.2263999999999999E-3</v>
      </c>
      <c r="AF65" s="11">
        <v>5.4866999999999999E-2</v>
      </c>
      <c r="AG65" s="11">
        <v>0.16566</v>
      </c>
      <c r="AH65" s="11">
        <v>0.16864999999999999</v>
      </c>
      <c r="AI65" s="11"/>
      <c r="AJ65" s="11"/>
    </row>
    <row r="66" spans="1:36" x14ac:dyDescent="0.25">
      <c r="A66" s="9" t="s">
        <v>131</v>
      </c>
      <c r="B66" s="9">
        <v>1</v>
      </c>
      <c r="C66" s="9" t="s">
        <v>6</v>
      </c>
      <c r="D66" s="11">
        <v>16.779</v>
      </c>
      <c r="E66" s="11">
        <v>0.51990999999999998</v>
      </c>
      <c r="F66" s="11">
        <v>271.51</v>
      </c>
      <c r="G66" s="11">
        <v>1.8148999999999998E-2</v>
      </c>
      <c r="H66" s="11">
        <v>4.0069999999999997</v>
      </c>
      <c r="I66" s="11">
        <v>2.6391000000000001E-3</v>
      </c>
      <c r="J66" s="11">
        <v>1.6840999999999998E-2</v>
      </c>
      <c r="K66" s="11">
        <v>0.99939999999999996</v>
      </c>
      <c r="L66" s="11">
        <v>0.14788000000000001</v>
      </c>
      <c r="M66" s="11">
        <f t="shared" si="2"/>
        <v>277.22181909999995</v>
      </c>
      <c r="N66" s="11">
        <v>7.5496999999999995E-2</v>
      </c>
      <c r="O66" s="11">
        <v>15.141999999999999</v>
      </c>
      <c r="P66" s="11">
        <v>6.4664999999999999</v>
      </c>
      <c r="Q66" s="11">
        <v>3.4826999999999997E-2</v>
      </c>
      <c r="R66" s="11">
        <v>8.5941000000000001E-4</v>
      </c>
      <c r="S66" s="11">
        <v>52.36</v>
      </c>
      <c r="T66" s="11">
        <v>0.26723999999999998</v>
      </c>
      <c r="U66" s="11">
        <v>32.350999999999999</v>
      </c>
      <c r="V66" s="11">
        <v>4.8501000000000004E-3</v>
      </c>
      <c r="W66" s="11">
        <v>0.13924</v>
      </c>
      <c r="X66" s="11">
        <v>2.8528999999999998E-3</v>
      </c>
      <c r="Y66" s="11">
        <v>2.0949999999999998E-6</v>
      </c>
      <c r="Z66" s="11">
        <v>9.1526000000000003E-3</v>
      </c>
      <c r="AA66" s="11">
        <v>2.3560999999999999E-2</v>
      </c>
      <c r="AB66" s="11">
        <v>2.9401E-2</v>
      </c>
      <c r="AC66" s="11">
        <v>1.2634E-3</v>
      </c>
      <c r="AD66" s="11">
        <v>2.9697000000000001E-2</v>
      </c>
      <c r="AE66" s="11">
        <v>4.6757E-2</v>
      </c>
      <c r="AF66" s="11">
        <v>0.49025000000000002</v>
      </c>
      <c r="AG66" s="11">
        <v>0.89856999999999998</v>
      </c>
      <c r="AH66" s="11">
        <v>0.78186999999999995</v>
      </c>
      <c r="AI66" s="11"/>
      <c r="AJ66" s="11"/>
    </row>
    <row r="67" spans="1:36" x14ac:dyDescent="0.25">
      <c r="A67" s="9" t="s">
        <v>132</v>
      </c>
      <c r="B67" s="9">
        <v>1</v>
      </c>
      <c r="C67" s="9" t="s">
        <v>6</v>
      </c>
      <c r="D67" s="11">
        <v>2.3182999999999998</v>
      </c>
      <c r="E67" s="11">
        <v>0.11554</v>
      </c>
      <c r="F67" s="11">
        <v>64.846999999999994</v>
      </c>
      <c r="G67" s="11">
        <v>4.3183999999999999E-5</v>
      </c>
      <c r="H67" s="11">
        <v>2.2578</v>
      </c>
      <c r="I67" s="11">
        <v>4.9582999999999996E-6</v>
      </c>
      <c r="J67" s="11">
        <v>1.8809000000000001E-6</v>
      </c>
      <c r="K67" s="11">
        <v>0.13922999999999999</v>
      </c>
      <c r="L67" s="11">
        <v>2.0751999999999999E-4</v>
      </c>
      <c r="M67" s="11">
        <f t="shared" si="2"/>
        <v>67.359827543199998</v>
      </c>
      <c r="N67" s="11">
        <v>3.815E-4</v>
      </c>
      <c r="O67" s="11">
        <v>1.9301999999999999</v>
      </c>
      <c r="P67" s="11">
        <v>1.5439000000000001</v>
      </c>
      <c r="Q67" s="11">
        <v>1.6306999999999999E-2</v>
      </c>
      <c r="R67" s="11">
        <v>1.5555000000000001E-4</v>
      </c>
      <c r="S67" s="11">
        <v>1.0630999999999999</v>
      </c>
      <c r="T67" s="11">
        <v>3.0912000000000002E-4</v>
      </c>
      <c r="U67" s="11">
        <v>2.0948000000000002</v>
      </c>
      <c r="V67" s="11">
        <v>1.8067000000000001E-3</v>
      </c>
      <c r="W67" s="11">
        <v>1.2439E-3</v>
      </c>
      <c r="X67" s="11">
        <v>-1.8767000000000001E-7</v>
      </c>
      <c r="Y67" s="11">
        <v>9.5567000000000007E-10</v>
      </c>
      <c r="Z67" s="11">
        <v>2.7970999999999998E-3</v>
      </c>
      <c r="AA67" s="11">
        <v>9.0612999999999996E-3</v>
      </c>
      <c r="AB67" s="11">
        <v>1.0168E-2</v>
      </c>
      <c r="AC67" s="11">
        <v>1.794E-4</v>
      </c>
      <c r="AD67" s="11">
        <v>1.6490999999999999E-4</v>
      </c>
      <c r="AE67" s="11">
        <v>1.3814E-4</v>
      </c>
      <c r="AF67" s="11">
        <v>5.3408999999999998E-2</v>
      </c>
      <c r="AG67" s="11">
        <v>8.3083000000000004E-2</v>
      </c>
      <c r="AH67" s="11">
        <v>0.1852</v>
      </c>
      <c r="AI67" s="11"/>
      <c r="AJ67" s="11"/>
    </row>
    <row r="68" spans="1:36" x14ac:dyDescent="0.25">
      <c r="A68" s="9" t="s">
        <v>133</v>
      </c>
      <c r="B68" s="9">
        <v>1</v>
      </c>
      <c r="C68" s="9" t="s">
        <v>6</v>
      </c>
      <c r="D68" s="11">
        <v>16.585999999999999</v>
      </c>
      <c r="E68" s="11">
        <v>11.613</v>
      </c>
      <c r="F68" s="11">
        <v>136.76</v>
      </c>
      <c r="G68" s="11">
        <v>2.1044E-2</v>
      </c>
      <c r="H68" s="11">
        <v>1.9259999999999999</v>
      </c>
      <c r="I68" s="11">
        <v>8.8760000000000002E-3</v>
      </c>
      <c r="J68" s="11">
        <v>1.8021000000000001E-3</v>
      </c>
      <c r="K68" s="11">
        <v>0.79144000000000003</v>
      </c>
      <c r="L68" s="11">
        <v>9.7592999999999999E-2</v>
      </c>
      <c r="M68" s="11">
        <f t="shared" si="2"/>
        <v>151.21975509999993</v>
      </c>
      <c r="N68" s="11">
        <v>1.599</v>
      </c>
      <c r="O68" s="11">
        <v>15.223000000000001</v>
      </c>
      <c r="P68" s="11">
        <v>3.2698</v>
      </c>
      <c r="Q68" s="11">
        <v>1.927</v>
      </c>
      <c r="R68" s="11">
        <v>4.5005000000000002E-3</v>
      </c>
      <c r="S68" s="11">
        <v>197290</v>
      </c>
      <c r="T68" s="11">
        <v>0.20974999999999999</v>
      </c>
      <c r="U68" s="11">
        <v>11682</v>
      </c>
      <c r="V68" s="11">
        <v>1.3842E-2</v>
      </c>
      <c r="W68" s="11">
        <v>6.9133E-2</v>
      </c>
      <c r="X68" s="11">
        <v>1.0505E-3</v>
      </c>
      <c r="Y68" s="11">
        <v>3.3213E-7</v>
      </c>
      <c r="Z68" s="11">
        <v>3.3258999999999997E-2</v>
      </c>
      <c r="AA68" s="11">
        <v>4.3874999999999997E-2</v>
      </c>
      <c r="AB68" s="11">
        <v>0.10548</v>
      </c>
      <c r="AC68" s="11">
        <v>273.42</v>
      </c>
      <c r="AD68" s="11">
        <v>0.11475</v>
      </c>
      <c r="AE68" s="11">
        <v>1.7212999999999999E-2</v>
      </c>
      <c r="AF68" s="11">
        <v>63.465000000000003</v>
      </c>
      <c r="AG68" s="11">
        <v>1347.9</v>
      </c>
      <c r="AH68" s="11">
        <v>0.39529999999999998</v>
      </c>
      <c r="AI68" s="11"/>
      <c r="AJ68" s="11"/>
    </row>
    <row r="69" spans="1:36" x14ac:dyDescent="0.25">
      <c r="A69" s="9" t="s">
        <v>134</v>
      </c>
      <c r="B69" s="9">
        <v>1</v>
      </c>
      <c r="C69" s="9" t="s">
        <v>6</v>
      </c>
      <c r="D69" s="11">
        <v>0.46997</v>
      </c>
      <c r="E69" s="11">
        <v>0.13261000000000001</v>
      </c>
      <c r="F69" s="11">
        <v>5.1437999999999997</v>
      </c>
      <c r="G69" s="11">
        <v>1.2666999999999999E-2</v>
      </c>
      <c r="H69" s="11">
        <v>0.67110999999999998</v>
      </c>
      <c r="I69" s="11">
        <v>1.2241999999999999E-3</v>
      </c>
      <c r="J69" s="11">
        <v>6.0310999999999999E-5</v>
      </c>
      <c r="K69" s="11">
        <v>0.39931</v>
      </c>
      <c r="L69" s="11">
        <v>4.2299999999999997E-2</v>
      </c>
      <c r="M69" s="11">
        <f t="shared" si="2"/>
        <v>6.4030815109999999</v>
      </c>
      <c r="N69" s="11">
        <v>1.8482999999999999E-2</v>
      </c>
      <c r="O69" s="11">
        <v>0.43381999999999998</v>
      </c>
      <c r="P69" s="11">
        <v>0.12280000000000001</v>
      </c>
      <c r="Q69" s="11">
        <v>5.6743999999999996E-3</v>
      </c>
      <c r="R69" s="11">
        <v>2.3049E-4</v>
      </c>
      <c r="S69" s="11">
        <v>7.6722999999999999</v>
      </c>
      <c r="T69" s="11">
        <v>4.7706999999999999E-2</v>
      </c>
      <c r="U69" s="11">
        <v>6.5601000000000003</v>
      </c>
      <c r="V69" s="11">
        <v>4.2883999999999999E-4</v>
      </c>
      <c r="W69" s="11">
        <v>4.7990999999999997E-3</v>
      </c>
      <c r="X69" s="11">
        <v>5.0970999999999997E-5</v>
      </c>
      <c r="Y69" s="11">
        <v>2.131E-8</v>
      </c>
      <c r="Z69" s="11">
        <v>1.5837E-3</v>
      </c>
      <c r="AA69" s="11">
        <v>1.1862999999999999E-3</v>
      </c>
      <c r="AB69" s="11">
        <v>2.3213999999999999E-3</v>
      </c>
      <c r="AC69" s="11">
        <v>1.4876000000000001E-4</v>
      </c>
      <c r="AD69" s="11">
        <v>2.8249999999999998E-3</v>
      </c>
      <c r="AE69" s="11">
        <v>1.7237000000000001E-3</v>
      </c>
      <c r="AF69" s="11">
        <v>1.7965999999999999E-2</v>
      </c>
      <c r="AG69" s="11">
        <v>7.1259000000000003E-2</v>
      </c>
      <c r="AH69" s="11">
        <v>1.4947999999999999E-2</v>
      </c>
      <c r="AI69" s="11"/>
      <c r="AJ69" s="11"/>
    </row>
    <row r="70" spans="1:36" x14ac:dyDescent="0.25">
      <c r="A70" s="9" t="s">
        <v>135</v>
      </c>
      <c r="B70" s="9">
        <v>1</v>
      </c>
      <c r="C70" s="9" t="s">
        <v>6</v>
      </c>
      <c r="D70" s="11">
        <v>1.5629999999999999</v>
      </c>
      <c r="E70" s="11">
        <v>8.8994000000000004E-2</v>
      </c>
      <c r="F70" s="11">
        <v>61.893000000000001</v>
      </c>
      <c r="G70" s="11">
        <v>1.8074999999999999E-5</v>
      </c>
      <c r="H70" s="11">
        <v>1.3473999999999999</v>
      </c>
      <c r="I70" s="11">
        <v>2.1038000000000001E-6</v>
      </c>
      <c r="J70" s="11">
        <v>8.7769000000000002E-7</v>
      </c>
      <c r="K70" s="11">
        <v>5.6128999999999998E-2</v>
      </c>
      <c r="L70" s="11">
        <v>8.6540999999999997E-5</v>
      </c>
      <c r="M70" s="11">
        <f t="shared" si="2"/>
        <v>63.38563059749</v>
      </c>
      <c r="N70" s="11">
        <v>1.5656000000000001E-4</v>
      </c>
      <c r="O70" s="11">
        <v>1.2816000000000001</v>
      </c>
      <c r="P70" s="11">
        <v>1.4734</v>
      </c>
      <c r="Q70" s="11">
        <v>8.8509999999999999E-4</v>
      </c>
      <c r="R70" s="11">
        <v>1.0322999999999999E-5</v>
      </c>
      <c r="S70" s="11">
        <v>0.51432999999999995</v>
      </c>
      <c r="T70" s="11">
        <v>1.3212E-4</v>
      </c>
      <c r="U70" s="11">
        <v>1.3217000000000001</v>
      </c>
      <c r="V70" s="11">
        <v>8.1298999999999998E-4</v>
      </c>
      <c r="W70" s="11">
        <v>7.4337999999999997E-4</v>
      </c>
      <c r="X70" s="11">
        <v>-1.5176E-7</v>
      </c>
      <c r="Y70" s="11">
        <v>4.1551E-10</v>
      </c>
      <c r="Z70" s="11">
        <v>1.1823999999999999E-3</v>
      </c>
      <c r="AA70" s="11">
        <v>4.3651999999999996E-3</v>
      </c>
      <c r="AB70" s="11">
        <v>3.7518999999999999E-3</v>
      </c>
      <c r="AC70" s="11">
        <v>2.2647999999999999E-4</v>
      </c>
      <c r="AD70" s="11">
        <v>7.6984999999999996E-5</v>
      </c>
      <c r="AE70" s="11">
        <v>2.1481000000000001E-4</v>
      </c>
      <c r="AF70" s="11">
        <v>3.5371E-2</v>
      </c>
      <c r="AG70" s="11">
        <v>5.1270000000000003E-2</v>
      </c>
      <c r="AH70" s="11">
        <v>0.17671999999999999</v>
      </c>
      <c r="AI70" s="11"/>
      <c r="AJ70" s="11"/>
    </row>
    <row r="71" spans="1:36" x14ac:dyDescent="0.25">
      <c r="A71" s="9" t="s">
        <v>136</v>
      </c>
      <c r="B71" s="9">
        <v>1</v>
      </c>
      <c r="C71" s="9" t="s">
        <v>6</v>
      </c>
      <c r="D71" s="11">
        <v>4.0795000000000003</v>
      </c>
      <c r="E71" s="11">
        <v>0.53337999999999997</v>
      </c>
      <c r="F71" s="11">
        <v>106.55</v>
      </c>
      <c r="G71" s="11">
        <v>1.0839E-2</v>
      </c>
      <c r="H71" s="11">
        <v>2.7650999999999999</v>
      </c>
      <c r="I71" s="11">
        <v>1.3423E-3</v>
      </c>
      <c r="J71" s="11">
        <v>1.4137000000000001E-4</v>
      </c>
      <c r="K71" s="11">
        <v>0.52132000000000001</v>
      </c>
      <c r="L71" s="11">
        <v>4.2441E-2</v>
      </c>
      <c r="M71" s="11">
        <f t="shared" si="2"/>
        <v>110.42456367</v>
      </c>
      <c r="N71" s="11">
        <v>6.1492999999999999E-2</v>
      </c>
      <c r="O71" s="11">
        <v>3.6772999999999998</v>
      </c>
      <c r="P71" s="11">
        <v>2.5369000000000002</v>
      </c>
      <c r="Q71" s="11">
        <v>1.7544000000000001E-2</v>
      </c>
      <c r="R71" s="11">
        <v>4.2855999999999998E-4</v>
      </c>
      <c r="S71" s="11">
        <v>28.675000000000001</v>
      </c>
      <c r="T71" s="11">
        <v>8.8314000000000004E-2</v>
      </c>
      <c r="U71" s="11">
        <v>22.437999999999999</v>
      </c>
      <c r="V71" s="11">
        <v>1.6815E-2</v>
      </c>
      <c r="W71" s="11">
        <v>0.10779</v>
      </c>
      <c r="X71" s="11">
        <v>4.1534999999999999E-4</v>
      </c>
      <c r="Y71" s="11">
        <v>1.9926E-7</v>
      </c>
      <c r="Z71" s="11">
        <v>6.2411000000000003E-3</v>
      </c>
      <c r="AA71" s="11">
        <v>9.4280000000000006E-3</v>
      </c>
      <c r="AB71" s="11">
        <v>2.6443999999999999E-2</v>
      </c>
      <c r="AC71" s="11">
        <v>2.4615000000000001E-3</v>
      </c>
      <c r="AD71" s="11">
        <v>9.8277999999999994E-3</v>
      </c>
      <c r="AE71" s="11">
        <v>9.4646999999999995E-3</v>
      </c>
      <c r="AF71" s="11">
        <v>0.12259</v>
      </c>
      <c r="AG71" s="11">
        <v>0.33853</v>
      </c>
      <c r="AH71" s="11">
        <v>0.30918000000000001</v>
      </c>
      <c r="AI71" s="11" t="s">
        <v>29</v>
      </c>
      <c r="AJ71" s="11"/>
    </row>
    <row r="72" spans="1:36" x14ac:dyDescent="0.25">
      <c r="A72" s="9" t="s">
        <v>137</v>
      </c>
      <c r="B72" s="9">
        <v>1</v>
      </c>
      <c r="C72" s="9" t="s">
        <v>6</v>
      </c>
      <c r="D72" s="11">
        <v>11.087</v>
      </c>
      <c r="E72" s="11">
        <v>4.1803999999999997</v>
      </c>
      <c r="F72" s="11">
        <v>156.47</v>
      </c>
      <c r="G72" s="11">
        <v>0.18246000000000001</v>
      </c>
      <c r="H72" s="11">
        <v>13.781000000000001</v>
      </c>
      <c r="I72" s="11">
        <v>1.8915999999999999E-2</v>
      </c>
      <c r="J72" s="11">
        <v>1.505E-3</v>
      </c>
      <c r="K72" s="11">
        <v>6.4127999999999998</v>
      </c>
      <c r="L72" s="11">
        <v>0.75807999999999998</v>
      </c>
      <c r="M72" s="11">
        <f t="shared" si="2"/>
        <v>181.805161</v>
      </c>
      <c r="N72" s="11">
        <v>0.61707999999999996</v>
      </c>
      <c r="O72" s="11">
        <v>10.166</v>
      </c>
      <c r="P72" s="11">
        <v>3.73</v>
      </c>
      <c r="Q72" s="11">
        <v>0.14452999999999999</v>
      </c>
      <c r="R72" s="11">
        <v>4.7632000000000004E-3</v>
      </c>
      <c r="S72" s="11">
        <v>215.25</v>
      </c>
      <c r="T72" s="11">
        <v>0.89961000000000002</v>
      </c>
      <c r="U72" s="11">
        <v>169.91</v>
      </c>
      <c r="V72" s="11">
        <v>1.2493000000000001E-2</v>
      </c>
      <c r="W72" s="11">
        <v>0.67508000000000001</v>
      </c>
      <c r="X72" s="11">
        <v>1.4947000000000001E-3</v>
      </c>
      <c r="Y72" s="11">
        <v>2.8059999999999999E-6</v>
      </c>
      <c r="Z72" s="11">
        <v>2.8736000000000001E-2</v>
      </c>
      <c r="AA72" s="11">
        <v>3.1737000000000001E-2</v>
      </c>
      <c r="AB72" s="11">
        <v>5.6224999999999997E-2</v>
      </c>
      <c r="AC72" s="11">
        <v>1.0362E-2</v>
      </c>
      <c r="AD72" s="11">
        <v>9.0798000000000004E-2</v>
      </c>
      <c r="AE72" s="11">
        <v>3.2612000000000002E-2</v>
      </c>
      <c r="AF72" s="11">
        <v>0.45911000000000002</v>
      </c>
      <c r="AG72" s="11">
        <v>1.8869</v>
      </c>
      <c r="AH72" s="11">
        <v>0.47855999999999999</v>
      </c>
      <c r="AI72" s="11" t="s">
        <v>32</v>
      </c>
      <c r="AJ72" s="11"/>
    </row>
    <row r="73" spans="1:36" s="12" customFormat="1" x14ac:dyDescent="0.25">
      <c r="A73" s="9" t="s">
        <v>101</v>
      </c>
      <c r="B73" s="9">
        <v>1</v>
      </c>
      <c r="C73" s="9" t="s">
        <v>6</v>
      </c>
      <c r="D73" s="11">
        <v>5.0880999999999998</v>
      </c>
      <c r="E73" s="11">
        <v>1.1786000000000001</v>
      </c>
      <c r="F73" s="11">
        <v>50.036000000000001</v>
      </c>
      <c r="G73" s="11">
        <v>1.35E-2</v>
      </c>
      <c r="H73" s="11">
        <v>2.3812000000000002</v>
      </c>
      <c r="I73" s="11">
        <v>3.2339999999999999E-3</v>
      </c>
      <c r="J73" s="11">
        <v>4.4920000000000002E-4</v>
      </c>
      <c r="K73" s="11">
        <v>4.9207000000000001</v>
      </c>
      <c r="L73" s="11">
        <v>9.2555999999999999E-2</v>
      </c>
      <c r="M73" s="11">
        <f>SUM(E73:L73)</f>
        <v>58.626239200000001</v>
      </c>
      <c r="N73" s="11">
        <v>0.17121</v>
      </c>
      <c r="O73" s="11">
        <v>4.6314000000000002</v>
      </c>
      <c r="P73" s="11">
        <v>1.1948000000000001</v>
      </c>
      <c r="Q73" s="11">
        <v>0.19231000000000001</v>
      </c>
      <c r="R73" s="11">
        <v>5.6892000000000002E-3</v>
      </c>
      <c r="S73" s="11">
        <v>406.25</v>
      </c>
      <c r="T73" s="11">
        <v>0.17197999999999999</v>
      </c>
      <c r="U73" s="11">
        <v>235.69</v>
      </c>
      <c r="V73" s="11">
        <v>8.6817999999999999E-3</v>
      </c>
      <c r="W73" s="11">
        <v>2.7267000000000001</v>
      </c>
      <c r="X73" s="11">
        <v>6.9832E-4</v>
      </c>
      <c r="Y73" s="11">
        <v>2.0142000000000001E-7</v>
      </c>
      <c r="Z73" s="11">
        <v>1.9768000000000001E-2</v>
      </c>
      <c r="AA73" s="11">
        <v>2.4782999999999999E-2</v>
      </c>
      <c r="AB73" s="11">
        <v>5.2720000000000003E-2</v>
      </c>
      <c r="AC73" s="11">
        <v>6.9123000000000004E-2</v>
      </c>
      <c r="AD73" s="11">
        <v>5.5924000000000001E-2</v>
      </c>
      <c r="AE73" s="11">
        <v>7.2290999999999994E-2</v>
      </c>
      <c r="AF73" s="11">
        <v>0.31942999999999999</v>
      </c>
      <c r="AG73" s="11">
        <v>2.9803999999999999</v>
      </c>
      <c r="AH73" s="11">
        <v>0.26987</v>
      </c>
      <c r="AI73" s="11"/>
      <c r="AJ73" s="11"/>
    </row>
    <row r="74" spans="1:36" x14ac:dyDescent="0.25">
      <c r="A74" s="9" t="s">
        <v>138</v>
      </c>
      <c r="B74" s="9">
        <v>1</v>
      </c>
      <c r="C74" s="9" t="s">
        <v>6</v>
      </c>
      <c r="D74" s="11">
        <v>1.7427E-3</v>
      </c>
      <c r="E74" s="11">
        <v>5.5787999999999996E-4</v>
      </c>
      <c r="F74" s="11">
        <v>1.9323E-2</v>
      </c>
      <c r="G74" s="11">
        <v>4.1117E-5</v>
      </c>
      <c r="H74" s="11">
        <v>2.5214E-3</v>
      </c>
      <c r="I74" s="11">
        <v>4.0446999999999996E-6</v>
      </c>
      <c r="J74" s="11">
        <v>8.8545999999999999E-7</v>
      </c>
      <c r="K74" s="11">
        <v>1.3761999999999999E-3</v>
      </c>
      <c r="L74" s="11">
        <v>1.5310000000000001E-4</v>
      </c>
      <c r="M74" s="11">
        <f>SUM(E74:L74)</f>
        <v>2.3977627160000001E-2</v>
      </c>
      <c r="N74" s="11">
        <v>8.0226000000000001E-5</v>
      </c>
      <c r="O74" s="11">
        <v>1.603E-3</v>
      </c>
      <c r="P74" s="11">
        <v>4.6108999999999999E-4</v>
      </c>
      <c r="Q74" s="11">
        <v>2.4029E-5</v>
      </c>
      <c r="R74" s="11">
        <v>8.5155000000000003E-7</v>
      </c>
      <c r="S74" s="11">
        <v>3.1862000000000001E-2</v>
      </c>
      <c r="T74" s="11">
        <v>1.739E-4</v>
      </c>
      <c r="U74" s="11">
        <v>2.7362999999999998E-2</v>
      </c>
      <c r="V74" s="11">
        <v>1.7167E-6</v>
      </c>
      <c r="W74" s="11">
        <v>1.1456E-4</v>
      </c>
      <c r="X74" s="11">
        <v>2.2113E-7</v>
      </c>
      <c r="Y74" s="11">
        <v>7.3037000000000003E-10</v>
      </c>
      <c r="Z74" s="11">
        <v>5.7030000000000003E-6</v>
      </c>
      <c r="AA74" s="11">
        <v>4.9044E-6</v>
      </c>
      <c r="AB74" s="11">
        <v>8.8248000000000006E-6</v>
      </c>
      <c r="AC74" s="11">
        <v>1.4250999999999999E-6</v>
      </c>
      <c r="AD74" s="11">
        <v>1.5262000000000001E-5</v>
      </c>
      <c r="AE74" s="11">
        <v>1.3097E-3</v>
      </c>
      <c r="AF74" s="11">
        <v>7.5106999999999998E-5</v>
      </c>
      <c r="AG74" s="11">
        <v>2.8687E-4</v>
      </c>
      <c r="AH74" s="11">
        <v>6.0606000000000002E-5</v>
      </c>
      <c r="AI74" s="11"/>
      <c r="AJ74" s="11"/>
    </row>
    <row r="75" spans="1:36" x14ac:dyDescent="0.25">
      <c r="A75" s="9" t="s">
        <v>139</v>
      </c>
      <c r="B75" s="9">
        <v>1</v>
      </c>
      <c r="C75" s="9" t="s">
        <v>6</v>
      </c>
      <c r="D75" s="11">
        <v>2.8612000000000002</v>
      </c>
      <c r="E75" s="11">
        <v>0.77027999999999996</v>
      </c>
      <c r="F75" s="11">
        <v>73.102999999999994</v>
      </c>
      <c r="G75" s="11">
        <v>3.4793999999999999E-2</v>
      </c>
      <c r="H75" s="11">
        <v>2.5186999999999999</v>
      </c>
      <c r="I75" s="11">
        <v>3.7307999999999998E-3</v>
      </c>
      <c r="J75" s="11">
        <v>3.5531000000000001E-4</v>
      </c>
      <c r="K75" s="11">
        <v>1.2466999999999999</v>
      </c>
      <c r="L75" s="11">
        <v>0.14502000000000001</v>
      </c>
      <c r="M75" s="11">
        <f>SUM(E75:L75)</f>
        <v>77.822580110000004</v>
      </c>
      <c r="N75" s="11">
        <v>0.11645</v>
      </c>
      <c r="O75" s="11">
        <v>2.5897999999999999</v>
      </c>
      <c r="P75" s="11">
        <v>1.7415</v>
      </c>
      <c r="Q75" s="11">
        <v>3.6441000000000001E-2</v>
      </c>
      <c r="R75" s="11">
        <v>9.8305000000000007E-4</v>
      </c>
      <c r="S75" s="11">
        <v>59.360999999999997</v>
      </c>
      <c r="T75" s="11">
        <v>0.25631999999999999</v>
      </c>
      <c r="U75" s="11">
        <v>38.563000000000002</v>
      </c>
      <c r="V75" s="11">
        <v>1.2496999999999999E-2</v>
      </c>
      <c r="W75" s="11">
        <v>0.16675999999999999</v>
      </c>
      <c r="X75" s="11">
        <v>1.0935000000000001E-3</v>
      </c>
      <c r="Y75" s="11">
        <v>5.2045000000000003E-7</v>
      </c>
      <c r="Z75" s="11">
        <v>7.2179000000000002E-3</v>
      </c>
      <c r="AA75" s="11">
        <v>8.7553000000000006E-3</v>
      </c>
      <c r="AB75" s="11">
        <v>1.839E-2</v>
      </c>
      <c r="AC75" s="11">
        <v>1.839E-2</v>
      </c>
      <c r="AD75" s="11">
        <v>2.2100999999999999E-2</v>
      </c>
      <c r="AE75" s="11">
        <v>7.7352999999999996E-3</v>
      </c>
      <c r="AF75" s="11">
        <v>0.11523</v>
      </c>
      <c r="AG75" s="11">
        <v>0.51175000000000004</v>
      </c>
      <c r="AH75" s="11">
        <v>0.21654000000000001</v>
      </c>
      <c r="AI75" s="11"/>
      <c r="AJ75" s="11"/>
    </row>
    <row r="76" spans="1:36" s="12" customFormat="1" x14ac:dyDescent="0.25">
      <c r="A76" s="9" t="s">
        <v>41</v>
      </c>
      <c r="B76" s="9">
        <v>1</v>
      </c>
      <c r="C76" s="9" t="s">
        <v>6</v>
      </c>
      <c r="D76" s="11">
        <v>1.8261000000000001</v>
      </c>
      <c r="E76" s="11">
        <v>0.32225999999999999</v>
      </c>
      <c r="F76" s="11">
        <v>58.023000000000003</v>
      </c>
      <c r="G76" s="11">
        <v>5.9595999999999998E-3</v>
      </c>
      <c r="H76" s="11">
        <v>1.6822999999999999</v>
      </c>
      <c r="I76" s="11">
        <v>7.3888999999999997E-4</v>
      </c>
      <c r="J76" s="11">
        <v>2.8306000000000002E-4</v>
      </c>
      <c r="K76" s="11">
        <v>0.30265999999999998</v>
      </c>
      <c r="L76" s="11">
        <v>2.3921999999999999E-2</v>
      </c>
      <c r="M76" s="11">
        <f t="shared" ref="M76" si="3">SUM(E76:L76)</f>
        <v>60.361123550000002</v>
      </c>
      <c r="N76" s="11">
        <v>3.6722999999999999E-2</v>
      </c>
      <c r="O76" s="11">
        <v>1.591</v>
      </c>
      <c r="P76" s="11">
        <v>1.3815</v>
      </c>
      <c r="Q76" s="11">
        <v>9.2759999999999995E-3</v>
      </c>
      <c r="R76" s="11">
        <v>2.6277000000000001E-4</v>
      </c>
      <c r="S76" s="11">
        <v>15.288</v>
      </c>
      <c r="T76" s="11">
        <v>3.6873999999999997E-2</v>
      </c>
      <c r="U76" s="11">
        <v>11.382999999999999</v>
      </c>
      <c r="V76" s="11">
        <v>1.1186E-3</v>
      </c>
      <c r="W76" s="11">
        <v>6.4592999999999998E-2</v>
      </c>
      <c r="X76" s="11">
        <v>1.4709E-4</v>
      </c>
      <c r="Y76" s="11">
        <v>6.472E-8</v>
      </c>
      <c r="Z76" s="11">
        <v>2.4101000000000001E-3</v>
      </c>
      <c r="AA76" s="11">
        <v>7.8647999999999999E-3</v>
      </c>
      <c r="AB76" s="11">
        <v>6.7625999999999997E-3</v>
      </c>
      <c r="AC76" s="11">
        <v>5.2406999999999996E-4</v>
      </c>
      <c r="AD76" s="11">
        <v>5.2075000000000003E-3</v>
      </c>
      <c r="AE76" s="11">
        <v>4.2263999999999999E-3</v>
      </c>
      <c r="AF76" s="11">
        <v>5.4866999999999999E-2</v>
      </c>
      <c r="AG76" s="11">
        <v>0.16566</v>
      </c>
      <c r="AH76" s="11">
        <v>0.16864999999999999</v>
      </c>
      <c r="AI76" s="11"/>
      <c r="AJ76" s="11"/>
    </row>
    <row r="77" spans="1:36" s="11" customFormat="1" x14ac:dyDescent="0.25">
      <c r="A77" s="9" t="s">
        <v>140</v>
      </c>
      <c r="B77" s="9">
        <v>1</v>
      </c>
      <c r="C77" s="9" t="s">
        <v>6</v>
      </c>
      <c r="D77" s="11">
        <v>14102</v>
      </c>
      <c r="E77" s="11">
        <v>4764.3</v>
      </c>
      <c r="F77" s="11">
        <v>190630</v>
      </c>
      <c r="G77" s="11">
        <v>93.182000000000002</v>
      </c>
      <c r="H77" s="11">
        <v>8556.2999999999993</v>
      </c>
      <c r="I77" s="11">
        <v>24.51</v>
      </c>
      <c r="J77" s="11">
        <v>7.0643000000000002</v>
      </c>
      <c r="K77" s="11">
        <v>5299.1</v>
      </c>
      <c r="L77" s="11">
        <v>603.52</v>
      </c>
      <c r="M77" s="11">
        <f t="shared" ref="M77:M93" si="4">SUM(E77:L77)</f>
        <v>209977.97629999998</v>
      </c>
      <c r="N77" s="11">
        <v>665.02</v>
      </c>
      <c r="O77" s="11">
        <v>13028</v>
      </c>
      <c r="P77" s="11">
        <v>4541</v>
      </c>
      <c r="Q77" s="11">
        <v>12672</v>
      </c>
      <c r="R77" s="11">
        <v>341.59</v>
      </c>
      <c r="S77" s="11">
        <v>26956000</v>
      </c>
      <c r="T77" s="11">
        <v>943.64</v>
      </c>
      <c r="U77" s="11">
        <v>14103000</v>
      </c>
      <c r="V77" s="11">
        <v>100.9</v>
      </c>
      <c r="W77" s="11">
        <v>82356</v>
      </c>
      <c r="X77" s="11">
        <v>6.5460000000000003</v>
      </c>
      <c r="Y77" s="11">
        <v>1.7627999999999999E-3</v>
      </c>
      <c r="Z77" s="11">
        <v>74.956000000000003</v>
      </c>
      <c r="AA77" s="11">
        <v>250.85</v>
      </c>
      <c r="AB77" s="11">
        <v>241.27</v>
      </c>
      <c r="AC77" s="11">
        <v>15.532999999999999</v>
      </c>
      <c r="AD77" s="11">
        <v>1128.0999999999999</v>
      </c>
      <c r="AE77" s="11">
        <v>255.5</v>
      </c>
      <c r="AF77" s="11">
        <v>4576.2</v>
      </c>
      <c r="AG77" s="11">
        <v>184710</v>
      </c>
      <c r="AH77" s="11">
        <v>4366.3999999999996</v>
      </c>
      <c r="AI77" s="11" t="s">
        <v>234</v>
      </c>
    </row>
    <row r="78" spans="1:36" x14ac:dyDescent="0.25">
      <c r="A78" s="9" t="s">
        <v>141</v>
      </c>
      <c r="B78" s="9">
        <v>1</v>
      </c>
      <c r="C78" s="9" t="s">
        <v>6</v>
      </c>
      <c r="D78" s="11">
        <v>26.602</v>
      </c>
      <c r="E78" s="11">
        <v>2.6202000000000001</v>
      </c>
      <c r="F78" s="11">
        <v>230.34</v>
      </c>
      <c r="G78" s="11">
        <v>2.0981E-2</v>
      </c>
      <c r="H78" s="11">
        <v>2.5749</v>
      </c>
      <c r="I78" s="11">
        <v>5.0162000000000002E-3</v>
      </c>
      <c r="J78" s="11">
        <v>4.4061000000000003E-4</v>
      </c>
      <c r="K78" s="11">
        <v>12.053000000000001</v>
      </c>
      <c r="L78" s="11">
        <v>0.13671</v>
      </c>
      <c r="M78" s="11">
        <f t="shared" si="4"/>
        <v>247.75124781000002</v>
      </c>
      <c r="N78" s="11">
        <v>0.37018000000000001</v>
      </c>
      <c r="O78" s="11">
        <v>24.460999999999999</v>
      </c>
      <c r="P78" s="11">
        <v>5.5064000000000002</v>
      </c>
      <c r="Q78" s="11">
        <v>0.23801</v>
      </c>
      <c r="R78" s="11">
        <v>6.6953000000000004E-3</v>
      </c>
      <c r="S78" s="11">
        <v>298.62</v>
      </c>
      <c r="T78" s="11">
        <v>0.26296000000000003</v>
      </c>
      <c r="U78" s="11">
        <v>318.68</v>
      </c>
      <c r="V78" s="11">
        <v>2.3577000000000001E-2</v>
      </c>
      <c r="W78" s="11">
        <v>0.26606000000000002</v>
      </c>
      <c r="X78" s="11">
        <v>1.6536000000000001E-3</v>
      </c>
      <c r="Y78" s="11">
        <v>7.1455999999999996E-7</v>
      </c>
      <c r="Z78" s="11">
        <v>5.5454000000000003E-2</v>
      </c>
      <c r="AA78" s="11">
        <v>7.1926000000000004E-2</v>
      </c>
      <c r="AB78" s="11">
        <v>0.13244</v>
      </c>
      <c r="AC78" s="11">
        <v>6.2072999999999998E-3</v>
      </c>
      <c r="AD78" s="11">
        <v>0.19474</v>
      </c>
      <c r="AE78" s="11">
        <v>6.6049999999999998E-2</v>
      </c>
      <c r="AF78" s="11">
        <v>1.0206999999999999</v>
      </c>
      <c r="AG78" s="11">
        <v>3.0163000000000002</v>
      </c>
      <c r="AH78" s="11">
        <v>0.67264999999999997</v>
      </c>
      <c r="AI78" s="11"/>
      <c r="AJ78" s="11"/>
    </row>
    <row r="79" spans="1:36" x14ac:dyDescent="0.25">
      <c r="A79" s="23" t="s">
        <v>142</v>
      </c>
      <c r="B79" s="23">
        <v>1</v>
      </c>
      <c r="C79" s="23" t="s">
        <v>6</v>
      </c>
      <c r="D79" s="11">
        <v>5.0107999999999997</v>
      </c>
      <c r="E79" s="11">
        <v>0.67908000000000002</v>
      </c>
      <c r="F79" s="11">
        <v>61.341000000000001</v>
      </c>
      <c r="G79" s="11">
        <v>3.2566999999999999E-2</v>
      </c>
      <c r="H79" s="11">
        <v>2.5127999999999999</v>
      </c>
      <c r="I79" s="11">
        <v>3.2618E-3</v>
      </c>
      <c r="J79" s="11">
        <v>4.9704000000000003E-4</v>
      </c>
      <c r="K79" s="11">
        <v>1.1288</v>
      </c>
      <c r="L79" s="11">
        <v>0.14849999999999999</v>
      </c>
      <c r="M79" s="11">
        <f t="shared" si="4"/>
        <v>65.846505840000006</v>
      </c>
      <c r="N79" s="11">
        <v>0.1012</v>
      </c>
      <c r="O79" s="11">
        <v>4.7076000000000002</v>
      </c>
      <c r="P79" s="11">
        <v>1.4622999999999999</v>
      </c>
      <c r="Q79" s="11">
        <v>3.3222000000000002E-2</v>
      </c>
      <c r="R79" s="11">
        <v>1.1845E-3</v>
      </c>
      <c r="S79" s="11">
        <v>54.472000000000001</v>
      </c>
      <c r="T79" s="11">
        <v>0.25530999999999998</v>
      </c>
      <c r="U79" s="11">
        <v>40.945999999999998</v>
      </c>
      <c r="V79" s="11">
        <v>3.3149999999999998E-3</v>
      </c>
      <c r="W79" s="11">
        <v>0.11301</v>
      </c>
      <c r="X79" s="11">
        <v>1.0196000000000001E-3</v>
      </c>
      <c r="Y79" s="11">
        <v>8.0057000000000003E-7</v>
      </c>
      <c r="Z79" s="11">
        <v>8.3490999999999999E-3</v>
      </c>
      <c r="AA79" s="11">
        <v>1.0604000000000001E-2</v>
      </c>
      <c r="AB79" s="11">
        <v>2.2110000000000001E-2</v>
      </c>
      <c r="AC79" s="11">
        <v>7.0930999999999998E-3</v>
      </c>
      <c r="AD79" s="11">
        <v>2.5149000000000001E-2</v>
      </c>
      <c r="AE79" s="11">
        <v>8.7674999999999993E-3</v>
      </c>
      <c r="AF79" s="11">
        <v>0.17877999999999999</v>
      </c>
      <c r="AG79" s="11">
        <v>0.54871999999999999</v>
      </c>
      <c r="AH79" s="11">
        <v>0.18059</v>
      </c>
      <c r="AI79" s="11"/>
      <c r="AJ79" s="11"/>
    </row>
    <row r="80" spans="1:36" x14ac:dyDescent="0.25">
      <c r="A80" s="23" t="s">
        <v>143</v>
      </c>
      <c r="B80" s="23">
        <v>1</v>
      </c>
      <c r="C80" s="23" t="s">
        <v>6</v>
      </c>
      <c r="D80" s="11">
        <v>1.6684000000000001</v>
      </c>
      <c r="E80" s="11">
        <v>0.78661999999999999</v>
      </c>
      <c r="F80" s="11">
        <v>14.494999999999999</v>
      </c>
      <c r="G80" s="11">
        <v>1.0121E-2</v>
      </c>
      <c r="H80" s="11">
        <v>0.90544000000000002</v>
      </c>
      <c r="I80" s="11">
        <v>2.2721999999999998E-3</v>
      </c>
      <c r="J80" s="11">
        <v>2.0574999999999999E-4</v>
      </c>
      <c r="K80" s="11">
        <v>0.43163000000000001</v>
      </c>
      <c r="L80" s="11">
        <v>5.0278000000000003E-2</v>
      </c>
      <c r="M80" s="11">
        <f t="shared" si="4"/>
        <v>16.681566949999993</v>
      </c>
      <c r="N80" s="11">
        <v>0.11823</v>
      </c>
      <c r="O80" s="11">
        <v>1.5537000000000001</v>
      </c>
      <c r="P80" s="11">
        <v>0.34582000000000002</v>
      </c>
      <c r="Q80" s="11">
        <v>0.11738999999999999</v>
      </c>
      <c r="R80" s="11">
        <v>3.4044000000000001E-3</v>
      </c>
      <c r="S80" s="11">
        <v>370.03</v>
      </c>
      <c r="T80" s="11">
        <v>7.0321999999999996E-2</v>
      </c>
      <c r="U80" s="11">
        <v>137.94999999999999</v>
      </c>
      <c r="V80" s="11">
        <v>4.0131000000000003E-3</v>
      </c>
      <c r="W80" s="11">
        <v>1.8855999999999999</v>
      </c>
      <c r="X80" s="11">
        <v>2.1997999999999999E-4</v>
      </c>
      <c r="Y80" s="11">
        <v>8.3504000000000004E-8</v>
      </c>
      <c r="Z80" s="11">
        <v>1.0348E-2</v>
      </c>
      <c r="AA80" s="11">
        <v>1.2635E-2</v>
      </c>
      <c r="AB80" s="11">
        <v>3.8293000000000001E-2</v>
      </c>
      <c r="AC80" s="11">
        <v>2.9989999999999999E-3</v>
      </c>
      <c r="AD80" s="11">
        <v>2.3347E-2</v>
      </c>
      <c r="AE80" s="11">
        <v>1.881E-2</v>
      </c>
      <c r="AF80" s="11">
        <v>0.11672</v>
      </c>
      <c r="AG80" s="11">
        <v>2.6042999999999998</v>
      </c>
      <c r="AH80" s="11">
        <v>0.12902</v>
      </c>
      <c r="AI80" s="11"/>
      <c r="AJ80" s="11"/>
    </row>
    <row r="81" spans="1:36" x14ac:dyDescent="0.25">
      <c r="A81" s="23" t="s">
        <v>144</v>
      </c>
      <c r="B81" s="23">
        <v>1</v>
      </c>
      <c r="C81" s="23" t="s">
        <v>6</v>
      </c>
      <c r="D81" s="11">
        <v>0.46944999999999998</v>
      </c>
      <c r="E81" s="11">
        <v>0.18836</v>
      </c>
      <c r="F81" s="11">
        <v>8.5873000000000008</v>
      </c>
      <c r="G81" s="11">
        <v>8.3864999999999999E-3</v>
      </c>
      <c r="H81" s="11">
        <v>0.62534999999999996</v>
      </c>
      <c r="I81" s="11">
        <v>9.0983999999999998E-4</v>
      </c>
      <c r="J81" s="11">
        <v>5.9883999999999998E-5</v>
      </c>
      <c r="K81" s="11">
        <v>0.31047999999999998</v>
      </c>
      <c r="L81" s="11">
        <v>3.0967999999999999E-2</v>
      </c>
      <c r="M81" s="11">
        <f t="shared" si="4"/>
        <v>9.7518142240000003</v>
      </c>
      <c r="N81" s="11">
        <v>2.9162E-2</v>
      </c>
      <c r="O81" s="11">
        <v>0.41443999999999998</v>
      </c>
      <c r="P81" s="11">
        <v>0.20466000000000001</v>
      </c>
      <c r="Q81" s="11">
        <v>7.6068000000000004E-3</v>
      </c>
      <c r="R81" s="11">
        <v>2.4381000000000001E-4</v>
      </c>
      <c r="S81" s="11">
        <v>12.18</v>
      </c>
      <c r="T81" s="11">
        <v>3.6075999999999997E-2</v>
      </c>
      <c r="U81" s="11">
        <v>8.8957999999999995</v>
      </c>
      <c r="V81" s="11">
        <v>4.083E-4</v>
      </c>
      <c r="W81" s="11">
        <v>5.2900000000000003E-2</v>
      </c>
      <c r="X81" s="11">
        <v>5.1409999999999997E-5</v>
      </c>
      <c r="Y81" s="11">
        <v>4.5014000000000002E-8</v>
      </c>
      <c r="Z81" s="11">
        <v>1.286E-3</v>
      </c>
      <c r="AA81" s="11">
        <v>1.2930000000000001E-3</v>
      </c>
      <c r="AB81" s="11">
        <v>2.2101999999999998E-3</v>
      </c>
      <c r="AC81" s="11">
        <v>3.7176E-4</v>
      </c>
      <c r="AD81" s="11">
        <v>4.1241000000000003E-3</v>
      </c>
      <c r="AE81" s="11">
        <v>1.3544E-3</v>
      </c>
      <c r="AF81" s="11">
        <v>2.0837999999999999E-2</v>
      </c>
      <c r="AG81" s="11">
        <v>0.10063999999999999</v>
      </c>
      <c r="AH81" s="11">
        <v>2.6994000000000001E-2</v>
      </c>
      <c r="AI81" s="11"/>
      <c r="AJ81" s="11"/>
    </row>
    <row r="82" spans="1:36" x14ac:dyDescent="0.25">
      <c r="A82" s="23" t="s">
        <v>145</v>
      </c>
      <c r="B82" s="23">
        <v>1</v>
      </c>
      <c r="C82" s="23" t="s">
        <v>6</v>
      </c>
      <c r="D82" s="11">
        <v>2.5649000000000002</v>
      </c>
      <c r="E82" s="11">
        <v>0.39356999999999998</v>
      </c>
      <c r="F82" s="11">
        <v>66.373999999999995</v>
      </c>
      <c r="G82" s="11">
        <v>1.5727000000000001E-2</v>
      </c>
      <c r="H82" s="11">
        <v>1.1426000000000001</v>
      </c>
      <c r="I82" s="11">
        <v>1.8403E-3</v>
      </c>
      <c r="J82" s="11">
        <v>2.0175999999999999E-4</v>
      </c>
      <c r="K82" s="11">
        <v>0.59609999999999996</v>
      </c>
      <c r="L82" s="11">
        <v>6.3375000000000001E-2</v>
      </c>
      <c r="M82" s="11">
        <f t="shared" si="4"/>
        <v>68.587414059999986</v>
      </c>
      <c r="N82" s="11">
        <v>6.1204000000000001E-2</v>
      </c>
      <c r="O82" s="11">
        <v>2.3296999999999999</v>
      </c>
      <c r="P82" s="11">
        <v>1.581</v>
      </c>
      <c r="Q82" s="11">
        <v>2.7802E-2</v>
      </c>
      <c r="R82" s="11">
        <v>5.5787999999999996E-4</v>
      </c>
      <c r="S82" s="11">
        <v>47.878</v>
      </c>
      <c r="T82" s="11">
        <v>0.12472</v>
      </c>
      <c r="U82" s="11">
        <v>28.332999999999998</v>
      </c>
      <c r="V82" s="11">
        <v>3.9443000000000004E-3</v>
      </c>
      <c r="W82" s="11">
        <v>0.13064999999999999</v>
      </c>
      <c r="X82" s="11">
        <v>8.4533000000000004E-4</v>
      </c>
      <c r="Y82" s="11">
        <v>4.0535000000000001E-7</v>
      </c>
      <c r="Z82" s="11">
        <v>5.5265999999999996E-3</v>
      </c>
      <c r="AA82" s="11">
        <v>7.1754999999999996E-3</v>
      </c>
      <c r="AB82" s="11">
        <v>1.8275E-2</v>
      </c>
      <c r="AC82" s="11">
        <v>3.0266999999999998E-3</v>
      </c>
      <c r="AD82" s="11">
        <v>1.4838E-2</v>
      </c>
      <c r="AE82" s="11">
        <v>4.9921000000000002E-3</v>
      </c>
      <c r="AF82" s="11">
        <v>9.3826000000000007E-2</v>
      </c>
      <c r="AG82" s="11">
        <v>0.42070999999999997</v>
      </c>
      <c r="AH82" s="11">
        <v>0.1956</v>
      </c>
      <c r="AI82" s="11"/>
      <c r="AJ82" s="11"/>
    </row>
    <row r="83" spans="1:36" x14ac:dyDescent="0.25">
      <c r="A83" s="23" t="s">
        <v>146</v>
      </c>
      <c r="B83" s="23">
        <v>1</v>
      </c>
      <c r="C83" s="23" t="s">
        <v>6</v>
      </c>
      <c r="D83" s="11">
        <v>3.9184999999999998E-2</v>
      </c>
      <c r="E83" s="11">
        <v>2.0195000000000001E-2</v>
      </c>
      <c r="F83" s="11">
        <v>0.39618999999999999</v>
      </c>
      <c r="G83" s="11">
        <v>1.3081E-4</v>
      </c>
      <c r="H83" s="11">
        <v>1.2226000000000001E-2</v>
      </c>
      <c r="I83" s="11">
        <v>2.9878000000000001E-5</v>
      </c>
      <c r="J83" s="11">
        <v>1.5299E-5</v>
      </c>
      <c r="K83" s="11">
        <v>4.9884999999999999E-3</v>
      </c>
      <c r="L83" s="11">
        <v>6.5487E-4</v>
      </c>
      <c r="M83" s="11">
        <f t="shared" si="4"/>
        <v>0.43443035699999999</v>
      </c>
      <c r="N83" s="11">
        <v>2.7985000000000002E-3</v>
      </c>
      <c r="O83" s="11">
        <v>3.6270999999999998E-2</v>
      </c>
      <c r="P83" s="11">
        <v>9.4560000000000009E-3</v>
      </c>
      <c r="Q83" s="11">
        <v>2.3886E-4</v>
      </c>
      <c r="R83" s="11">
        <v>1.0081000000000001E-5</v>
      </c>
      <c r="S83" s="11">
        <v>0.39961000000000002</v>
      </c>
      <c r="T83" s="11">
        <v>1.4465999999999999E-3</v>
      </c>
      <c r="U83" s="11">
        <v>0.34261999999999998</v>
      </c>
      <c r="V83" s="11">
        <v>5.0368999999999998E-5</v>
      </c>
      <c r="W83" s="11">
        <v>9.5671999999999999E-4</v>
      </c>
      <c r="X83" s="11">
        <v>1.2500999999999999E-5</v>
      </c>
      <c r="Y83" s="11">
        <v>2.3238000000000002E-9</v>
      </c>
      <c r="Z83" s="11">
        <v>9.1815000000000001E-5</v>
      </c>
      <c r="AA83" s="11">
        <v>1.5822000000000001E-4</v>
      </c>
      <c r="AB83" s="11">
        <v>2.5818E-4</v>
      </c>
      <c r="AC83" s="11">
        <v>4.6567999999999999E-5</v>
      </c>
      <c r="AD83" s="11">
        <v>1.0759000000000001E-3</v>
      </c>
      <c r="AE83" s="11">
        <v>6.0979E-5</v>
      </c>
      <c r="AF83" s="11">
        <v>5.8249E-3</v>
      </c>
      <c r="AG83" s="11">
        <v>4.0971000000000002E-3</v>
      </c>
      <c r="AH83" s="11">
        <v>1.1783E-3</v>
      </c>
      <c r="AI83" s="11"/>
      <c r="AJ83" s="11"/>
    </row>
    <row r="84" spans="1:36" x14ac:dyDescent="0.25">
      <c r="A84" s="23" t="s">
        <v>147</v>
      </c>
      <c r="B84" s="23">
        <v>1</v>
      </c>
      <c r="C84" s="23" t="s">
        <v>6</v>
      </c>
      <c r="D84" s="11">
        <v>3.1013999999999998E-3</v>
      </c>
      <c r="E84" s="11">
        <v>4.5773999999999999E-4</v>
      </c>
      <c r="F84" s="11">
        <v>3.9555E-2</v>
      </c>
      <c r="G84" s="11">
        <v>1.2661E-5</v>
      </c>
      <c r="H84" s="11">
        <v>1.1578000000000001E-3</v>
      </c>
      <c r="I84" s="11">
        <v>6.5316000000000003E-6</v>
      </c>
      <c r="J84" s="11">
        <v>5.4822999999999998E-7</v>
      </c>
      <c r="K84" s="11">
        <v>1.9581999999999998E-3</v>
      </c>
      <c r="L84" s="11">
        <v>6.3355999999999994E-5</v>
      </c>
      <c r="M84" s="11">
        <f t="shared" si="4"/>
        <v>4.3211836829999996E-2</v>
      </c>
      <c r="N84" s="11">
        <v>6.5969999999999993E-5</v>
      </c>
      <c r="O84" s="11">
        <v>2.8226000000000002E-3</v>
      </c>
      <c r="P84" s="11">
        <v>9.4198999999999997E-4</v>
      </c>
      <c r="Q84" s="11">
        <v>1.6019E-5</v>
      </c>
      <c r="R84" s="11">
        <v>4.6659E-7</v>
      </c>
      <c r="S84" s="11">
        <v>2.2622E-2</v>
      </c>
      <c r="T84" s="11">
        <v>2.0205000000000001E-4</v>
      </c>
      <c r="U84" s="11">
        <v>1.8377999999999999E-2</v>
      </c>
      <c r="V84" s="11">
        <v>2.0315000000000001E-5</v>
      </c>
      <c r="W84" s="11">
        <v>1.6615E-4</v>
      </c>
      <c r="X84" s="11">
        <v>9.3187000000000005E-7</v>
      </c>
      <c r="Y84" s="11">
        <v>4.1439E-10</v>
      </c>
      <c r="Z84" s="11">
        <v>7.4690999999999994E-5</v>
      </c>
      <c r="AA84" s="11">
        <v>6.0807000000000002E-5</v>
      </c>
      <c r="AB84" s="11">
        <v>5.5760999999999997E-5</v>
      </c>
      <c r="AC84" s="11">
        <v>1.5482000000000001E-6</v>
      </c>
      <c r="AD84" s="11">
        <v>9.9108E-5</v>
      </c>
      <c r="AE84" s="11">
        <v>1.9196999999999999E-4</v>
      </c>
      <c r="AF84" s="11">
        <v>1.0603999999999999E-4</v>
      </c>
      <c r="AG84" s="11">
        <v>4.3951E-4</v>
      </c>
      <c r="AH84" s="11">
        <v>1.2066999999999999E-4</v>
      </c>
      <c r="AI84" s="11"/>
      <c r="AJ84" s="11"/>
    </row>
    <row r="85" spans="1:36" x14ac:dyDescent="0.25">
      <c r="A85" s="23" t="s">
        <v>148</v>
      </c>
      <c r="B85" s="23">
        <v>1</v>
      </c>
      <c r="C85" s="23" t="s">
        <v>6</v>
      </c>
      <c r="D85" s="11">
        <v>4.2108E-2</v>
      </c>
      <c r="E85" s="11">
        <v>1.6337000000000001E-2</v>
      </c>
      <c r="F85" s="11">
        <v>0.43099999999999999</v>
      </c>
      <c r="G85" s="11">
        <v>7.4812999999999995E-4</v>
      </c>
      <c r="H85" s="11">
        <v>4.0521000000000001E-2</v>
      </c>
      <c r="I85" s="11">
        <v>8.5154000000000005E-5</v>
      </c>
      <c r="J85" s="11">
        <v>5.2418000000000004E-6</v>
      </c>
      <c r="K85" s="11">
        <v>2.4958000000000001E-2</v>
      </c>
      <c r="L85" s="11">
        <v>2.5676000000000002E-3</v>
      </c>
      <c r="M85" s="11">
        <f t="shared" si="4"/>
        <v>0.51622212579999993</v>
      </c>
      <c r="N85" s="11">
        <v>2.2729E-3</v>
      </c>
      <c r="O85" s="11">
        <v>3.8653E-2</v>
      </c>
      <c r="P85" s="11">
        <v>1.0291E-2</v>
      </c>
      <c r="Q85" s="11">
        <v>4.2760999999999998E-4</v>
      </c>
      <c r="R85" s="11">
        <v>1.7469000000000002E-5</v>
      </c>
      <c r="S85" s="11">
        <v>0.61621999999999999</v>
      </c>
      <c r="T85" s="11">
        <v>3.0376000000000001E-3</v>
      </c>
      <c r="U85" s="11">
        <v>0.52559999999999996</v>
      </c>
      <c r="V85" s="11">
        <v>5.3871E-5</v>
      </c>
      <c r="W85" s="11">
        <v>1.3525E-3</v>
      </c>
      <c r="X85" s="11">
        <v>4.6585000000000004E-6</v>
      </c>
      <c r="Y85" s="11">
        <v>1.8311E-9</v>
      </c>
      <c r="Z85" s="11">
        <v>1.8974000000000001E-4</v>
      </c>
      <c r="AA85" s="11">
        <v>1.5868999999999999E-4</v>
      </c>
      <c r="AB85" s="11">
        <v>2.6528000000000001E-4</v>
      </c>
      <c r="AC85" s="11">
        <v>1.6741000000000001E-5</v>
      </c>
      <c r="AD85" s="11">
        <v>3.5054999999999998E-4</v>
      </c>
      <c r="AE85" s="11">
        <v>1.4535000000000001E-4</v>
      </c>
      <c r="AF85" s="11">
        <v>1.6322000000000001E-3</v>
      </c>
      <c r="AG85" s="11">
        <v>5.9677000000000003E-3</v>
      </c>
      <c r="AH85" s="11">
        <v>1.2968000000000001E-3</v>
      </c>
      <c r="AI85" s="11"/>
      <c r="AJ85" s="11"/>
    </row>
    <row r="86" spans="1:36" x14ac:dyDescent="0.25">
      <c r="A86" s="23" t="s">
        <v>149</v>
      </c>
      <c r="B86" s="23">
        <v>1</v>
      </c>
      <c r="C86" s="23" t="s">
        <v>6</v>
      </c>
      <c r="D86" s="11">
        <v>1.2645999999999999</v>
      </c>
      <c r="E86" s="11">
        <v>0.14101</v>
      </c>
      <c r="F86" s="11">
        <v>14.477</v>
      </c>
      <c r="G86" s="11">
        <v>6.5573000000000003E-3</v>
      </c>
      <c r="H86" s="11">
        <v>0.54339000000000004</v>
      </c>
      <c r="I86" s="11">
        <v>7.0365E-4</v>
      </c>
      <c r="J86" s="11">
        <v>1.1222000000000001E-4</v>
      </c>
      <c r="K86" s="11">
        <v>0.23355000000000001</v>
      </c>
      <c r="L86" s="11">
        <v>3.2099000000000003E-2</v>
      </c>
      <c r="M86" s="11">
        <f t="shared" si="4"/>
        <v>15.434422170000001</v>
      </c>
      <c r="N86" s="11">
        <v>2.0381E-2</v>
      </c>
      <c r="O86" s="11">
        <v>1.1857</v>
      </c>
      <c r="P86" s="11">
        <v>0.34519</v>
      </c>
      <c r="Q86" s="11">
        <v>4.0217999999999997E-2</v>
      </c>
      <c r="R86" s="11">
        <v>5.4253999999999999E-4</v>
      </c>
      <c r="S86" s="11">
        <v>42.197000000000003</v>
      </c>
      <c r="T86" s="11">
        <v>5.8255000000000001E-2</v>
      </c>
      <c r="U86" s="11">
        <v>62.276000000000003</v>
      </c>
      <c r="V86" s="11">
        <v>1.3056999999999999E-3</v>
      </c>
      <c r="W86" s="11">
        <v>6.9872000000000004E-2</v>
      </c>
      <c r="X86" s="11">
        <v>1.5105000000000001E-4</v>
      </c>
      <c r="Y86" s="11">
        <v>1.4922000000000001E-7</v>
      </c>
      <c r="Z86" s="11">
        <v>3.0906000000000002E-3</v>
      </c>
      <c r="AA86" s="11">
        <v>4.1773000000000001E-3</v>
      </c>
      <c r="AB86" s="11">
        <v>4.1773000000000001E-3</v>
      </c>
      <c r="AC86" s="11">
        <v>1.1643999999999999E-3</v>
      </c>
      <c r="AD86" s="11">
        <v>1.1643999999999999E-3</v>
      </c>
      <c r="AE86" s="11">
        <v>1.9116999999999999E-3</v>
      </c>
      <c r="AF86" s="11">
        <v>5.9662E-2</v>
      </c>
      <c r="AG86" s="11">
        <v>0.33512999999999998</v>
      </c>
      <c r="AH86" s="11">
        <v>4.4637000000000003E-2</v>
      </c>
      <c r="AI86" s="11"/>
      <c r="AJ86" s="11"/>
    </row>
    <row r="87" spans="1:36" s="25" customFormat="1" x14ac:dyDescent="0.25">
      <c r="A87" s="23" t="s">
        <v>267</v>
      </c>
      <c r="B87" s="23">
        <v>1</v>
      </c>
      <c r="C87" s="23" t="s">
        <v>6</v>
      </c>
      <c r="D87" s="11">
        <v>1.0318000000000001</v>
      </c>
      <c r="E87" s="11">
        <v>0.28583999999999998</v>
      </c>
      <c r="F87" s="11">
        <v>11.984999999999999</v>
      </c>
      <c r="G87" s="11">
        <v>4.3045999999999996E-3</v>
      </c>
      <c r="H87" s="11">
        <v>0.37524000000000002</v>
      </c>
      <c r="I87" s="11">
        <v>2.2426999999999999E-4</v>
      </c>
      <c r="J87" s="11">
        <v>1.3506999999999999E-4</v>
      </c>
      <c r="K87" s="11">
        <v>0.17327000000000001</v>
      </c>
      <c r="L87" s="11">
        <v>2.7543000000000002E-2</v>
      </c>
      <c r="M87" s="11">
        <f>SUM(E87:L87)</f>
        <v>12.85155694</v>
      </c>
      <c r="N87" s="11">
        <v>4.6587000000000003E-2</v>
      </c>
      <c r="O87" s="11">
        <v>0.99097000000000002</v>
      </c>
      <c r="P87" s="11">
        <v>0.28549999999999998</v>
      </c>
      <c r="Q87" s="11">
        <v>6.0416000000000003E-3</v>
      </c>
      <c r="R87" s="11">
        <v>1.4957999999999999E-4</v>
      </c>
      <c r="S87" s="11">
        <v>8.6770999999999994</v>
      </c>
      <c r="T87" s="11">
        <v>4.2536999999999998E-2</v>
      </c>
      <c r="U87" s="11">
        <v>6.1886999999999999</v>
      </c>
      <c r="V87" s="11">
        <v>1.7155E-3</v>
      </c>
      <c r="W87" s="11">
        <v>0.11276</v>
      </c>
      <c r="X87" s="11">
        <v>2.0081999999999999E-4</v>
      </c>
      <c r="Y87" s="11">
        <v>9.3083E-8</v>
      </c>
      <c r="Z87" s="11">
        <v>2.6540999999999999E-3</v>
      </c>
      <c r="AA87" s="11">
        <v>4.9817000000000004E-3</v>
      </c>
      <c r="AB87" s="11">
        <v>8.9501000000000008E-3</v>
      </c>
      <c r="AC87" s="11">
        <v>6.8831999999999997E-4</v>
      </c>
      <c r="AD87" s="11">
        <v>6.3673000000000002E-3</v>
      </c>
      <c r="AE87" s="11">
        <v>9.1290000000000002E-4</v>
      </c>
      <c r="AF87" s="11">
        <v>4.0902000000000001E-2</v>
      </c>
      <c r="AG87" s="11">
        <v>9.8817000000000002E-2</v>
      </c>
      <c r="AH87" s="11">
        <v>3.9467000000000002E-2</v>
      </c>
      <c r="AI87" s="11" t="s">
        <v>268</v>
      </c>
      <c r="AJ87" s="11"/>
    </row>
    <row r="88" spans="1:36" x14ac:dyDescent="0.25">
      <c r="A88" s="23" t="s">
        <v>150</v>
      </c>
      <c r="B88" s="23">
        <v>1</v>
      </c>
      <c r="C88" s="23" t="s">
        <v>6</v>
      </c>
      <c r="D88" s="11">
        <v>1.4026E-2</v>
      </c>
      <c r="E88" s="11">
        <v>4.1075E-3</v>
      </c>
      <c r="F88" s="11">
        <v>0.11895</v>
      </c>
      <c r="G88" s="11">
        <v>1.0794E-4</v>
      </c>
      <c r="H88" s="11">
        <v>1.8120000000000001E-2</v>
      </c>
      <c r="I88" s="11">
        <v>9.7331999999999996E-5</v>
      </c>
      <c r="J88" s="11">
        <v>9.3209999999999997E-5</v>
      </c>
      <c r="K88" s="11">
        <v>4.2271000000000001E-3</v>
      </c>
      <c r="L88" s="11">
        <v>6.3318999999999995E-4</v>
      </c>
      <c r="M88" s="11">
        <f t="shared" si="4"/>
        <v>0.14633627200000004</v>
      </c>
      <c r="N88" s="11">
        <v>5.8900999999999995E-4</v>
      </c>
      <c r="O88" s="11">
        <v>1.0723999999999999E-2</v>
      </c>
      <c r="P88" s="11">
        <v>2.8300999999999999E-3</v>
      </c>
      <c r="Q88" s="11">
        <v>5.9913999999999996E-4</v>
      </c>
      <c r="R88" s="11">
        <v>2.6722999999999998E-6</v>
      </c>
      <c r="S88" s="11">
        <v>0.23075999999999999</v>
      </c>
      <c r="T88" s="11">
        <v>1.2685999999999999E-3</v>
      </c>
      <c r="U88" s="11">
        <v>1.2907999999999999</v>
      </c>
      <c r="V88" s="11">
        <v>3.3011E-5</v>
      </c>
      <c r="W88" s="11">
        <v>8.2613000000000001E-4</v>
      </c>
      <c r="X88" s="11">
        <v>-3.4447000000000001E-7</v>
      </c>
      <c r="Y88" s="11">
        <v>1.5211000000000001E-9</v>
      </c>
      <c r="Z88" s="11">
        <v>2.4229000000000001E-5</v>
      </c>
      <c r="AA88" s="11">
        <v>4.4081E-5</v>
      </c>
      <c r="AB88" s="11">
        <v>4.8656000000000003E-5</v>
      </c>
      <c r="AC88" s="11">
        <v>2.9768999999999999E-5</v>
      </c>
      <c r="AD88" s="11">
        <v>5.4878000000000001E-4</v>
      </c>
      <c r="AE88" s="11">
        <v>4.1133000000000001E-5</v>
      </c>
      <c r="AF88" s="11">
        <v>9.3632000000000003E-4</v>
      </c>
      <c r="AG88" s="11">
        <v>1.9922E-3</v>
      </c>
      <c r="AH88" s="11">
        <v>3.7763E-4</v>
      </c>
      <c r="AI88" s="11"/>
      <c r="AJ88" s="11"/>
    </row>
    <row r="89" spans="1:36" x14ac:dyDescent="0.25">
      <c r="A89" s="23" t="s">
        <v>151</v>
      </c>
      <c r="B89" s="23">
        <v>1</v>
      </c>
      <c r="C89" s="23" t="s">
        <v>6</v>
      </c>
      <c r="D89" s="11">
        <v>219.13</v>
      </c>
      <c r="E89" s="11">
        <v>51.502000000000002</v>
      </c>
      <c r="F89" s="11">
        <v>2167.1999999999998</v>
      </c>
      <c r="G89" s="11">
        <v>0.81335000000000002</v>
      </c>
      <c r="H89" s="11">
        <v>111.96</v>
      </c>
      <c r="I89" s="11">
        <v>0.15952</v>
      </c>
      <c r="J89" s="11">
        <v>1.9769999999999999E-2</v>
      </c>
      <c r="K89" s="11">
        <v>211.71</v>
      </c>
      <c r="L89" s="11">
        <v>4.6906999999999996</v>
      </c>
      <c r="M89" s="11">
        <f t="shared" si="4"/>
        <v>2548.0553399999999</v>
      </c>
      <c r="N89" s="11">
        <v>7.4762000000000004</v>
      </c>
      <c r="O89" s="11">
        <v>199.57</v>
      </c>
      <c r="P89" s="11">
        <v>51.75</v>
      </c>
      <c r="Q89" s="11">
        <v>8.5901999999999994</v>
      </c>
      <c r="R89" s="11">
        <v>0.25559999999999999</v>
      </c>
      <c r="S89" s="11">
        <v>18201</v>
      </c>
      <c r="T89" s="11">
        <v>8.0637000000000008</v>
      </c>
      <c r="U89" s="11">
        <v>10501</v>
      </c>
      <c r="V89" s="11">
        <v>0.36902000000000001</v>
      </c>
      <c r="W89" s="11">
        <v>117.78</v>
      </c>
      <c r="X89" s="11">
        <v>3.0034000000000002E-2</v>
      </c>
      <c r="Y89" s="11">
        <v>8.7553999999999992E-6</v>
      </c>
      <c r="Z89" s="11">
        <v>0.85323000000000004</v>
      </c>
      <c r="AA89" s="11">
        <v>1.1415999999999999</v>
      </c>
      <c r="AB89" s="11">
        <v>2.2233000000000001</v>
      </c>
      <c r="AC89" s="11">
        <v>2.8477000000000001</v>
      </c>
      <c r="AD89" s="11">
        <v>2.4087999999999998</v>
      </c>
      <c r="AE89" s="11">
        <v>3.0236999999999998</v>
      </c>
      <c r="AF89" s="11">
        <v>13.74</v>
      </c>
      <c r="AG89" s="11">
        <v>133.19</v>
      </c>
      <c r="AH89" s="11">
        <v>11.673999999999999</v>
      </c>
      <c r="AI89" s="11"/>
      <c r="AJ89" s="11"/>
    </row>
    <row r="90" spans="1:36" x14ac:dyDescent="0.25">
      <c r="A90" s="23" t="s">
        <v>152</v>
      </c>
      <c r="B90" s="23">
        <v>1</v>
      </c>
      <c r="C90" s="23" t="s">
        <v>6</v>
      </c>
      <c r="D90" s="11">
        <v>8.5974000000000004</v>
      </c>
      <c r="E90" s="11">
        <v>2.5808</v>
      </c>
      <c r="F90" s="11">
        <v>76.733000000000004</v>
      </c>
      <c r="G90" s="11">
        <v>9.7147999999999998E-2</v>
      </c>
      <c r="H90" s="11">
        <v>6.0951000000000004</v>
      </c>
      <c r="I90" s="11">
        <v>1.0459E-2</v>
      </c>
      <c r="J90" s="11">
        <v>8.6061000000000004E-4</v>
      </c>
      <c r="K90" s="11">
        <v>3.3502000000000001</v>
      </c>
      <c r="L90" s="11">
        <v>3.3502000000000001</v>
      </c>
      <c r="M90" s="11">
        <f t="shared" si="4"/>
        <v>92.21776761000001</v>
      </c>
      <c r="N90" s="11">
        <v>0.36826999999999999</v>
      </c>
      <c r="O90" s="11">
        <v>7.4287999999999998</v>
      </c>
      <c r="P90" s="11">
        <v>1.8311999999999999</v>
      </c>
      <c r="Q90" s="11">
        <v>0.13183</v>
      </c>
      <c r="R90" s="11">
        <v>3.4123999999999999E-3</v>
      </c>
      <c r="S90" s="11">
        <v>121.42</v>
      </c>
      <c r="T90" s="11">
        <v>0.46332000000000001</v>
      </c>
      <c r="U90" s="11">
        <v>152.15</v>
      </c>
      <c r="V90" s="11">
        <v>7.9149000000000008E-3</v>
      </c>
      <c r="W90" s="11">
        <v>0.23019999999999999</v>
      </c>
      <c r="X90" s="11">
        <v>1.7210000000000001E-3</v>
      </c>
      <c r="Y90" s="11">
        <v>7.6133999999999996E-7</v>
      </c>
      <c r="Z90" s="11">
        <v>1.9774E-2</v>
      </c>
      <c r="AA90" s="11">
        <v>2.9107000000000001E-2</v>
      </c>
      <c r="AB90" s="11">
        <v>4.1057999999999997E-2</v>
      </c>
      <c r="AC90" s="11">
        <v>4.3298E-3</v>
      </c>
      <c r="AD90" s="11">
        <v>0.1129</v>
      </c>
      <c r="AE90" s="11">
        <v>7.9020000000000007E-2</v>
      </c>
      <c r="AF90" s="11">
        <v>0.32826</v>
      </c>
      <c r="AG90" s="11">
        <v>1.1247</v>
      </c>
      <c r="AH90" s="11">
        <v>0.25229000000000001</v>
      </c>
      <c r="AI90" s="11"/>
      <c r="AJ90" s="11"/>
    </row>
    <row r="91" spans="1:36" x14ac:dyDescent="0.25">
      <c r="A91" s="23" t="s">
        <v>153</v>
      </c>
      <c r="B91" s="23">
        <v>1</v>
      </c>
      <c r="C91" s="23" t="s">
        <v>6</v>
      </c>
      <c r="D91" s="11">
        <v>1.1845000000000001</v>
      </c>
      <c r="E91" s="11">
        <v>0.33423000000000003</v>
      </c>
      <c r="F91" s="11">
        <v>12.964</v>
      </c>
      <c r="G91" s="11">
        <v>3.1926000000000003E-2</v>
      </c>
      <c r="H91" s="11">
        <v>1.6914</v>
      </c>
      <c r="I91" s="11">
        <v>3.0853999999999999E-3</v>
      </c>
      <c r="J91" s="11">
        <v>1.5200000000000001E-4</v>
      </c>
      <c r="K91" s="11">
        <v>1.0064</v>
      </c>
      <c r="L91" s="11">
        <v>0.10661</v>
      </c>
      <c r="M91" s="11">
        <f t="shared" si="4"/>
        <v>16.137803399999999</v>
      </c>
      <c r="N91" s="11">
        <v>4.6581999999999998E-2</v>
      </c>
      <c r="O91" s="11">
        <v>1.0933999999999999</v>
      </c>
      <c r="P91" s="11">
        <v>0.30948999999999999</v>
      </c>
      <c r="Q91" s="11">
        <v>1.4300999999999999E-2</v>
      </c>
      <c r="R91" s="11">
        <v>5.8091999999999996E-4</v>
      </c>
      <c r="S91" s="11">
        <v>19.337</v>
      </c>
      <c r="T91" s="11">
        <v>0.12024</v>
      </c>
      <c r="U91" s="11">
        <v>16.533999999999999</v>
      </c>
      <c r="V91" s="11">
        <v>1.0808E-3</v>
      </c>
      <c r="W91" s="11">
        <v>1.2095E-2</v>
      </c>
      <c r="X91" s="11">
        <v>1.2846E-4</v>
      </c>
      <c r="Y91" s="11">
        <v>5.3706999999999999E-8</v>
      </c>
      <c r="Z91" s="11">
        <v>3.9915000000000003E-3</v>
      </c>
      <c r="AA91" s="11">
        <v>2.9899000000000002E-3</v>
      </c>
      <c r="AB91" s="11">
        <v>5.8507000000000003E-3</v>
      </c>
      <c r="AC91" s="11">
        <v>3.7492999999999999E-4</v>
      </c>
      <c r="AD91" s="11">
        <v>7.1199999999999996E-3</v>
      </c>
      <c r="AE91" s="11">
        <v>4.3444E-3</v>
      </c>
      <c r="AF91" s="11">
        <v>4.5281000000000002E-2</v>
      </c>
      <c r="AG91" s="11">
        <v>0.17960000000000001</v>
      </c>
      <c r="AH91" s="11">
        <v>3.7673999999999999E-2</v>
      </c>
      <c r="AI91" s="11"/>
      <c r="AJ91" s="11"/>
    </row>
    <row r="92" spans="1:36" x14ac:dyDescent="0.25">
      <c r="A92" s="23" t="s">
        <v>154</v>
      </c>
      <c r="B92" s="23">
        <v>1</v>
      </c>
      <c r="C92" s="23" t="s">
        <v>6</v>
      </c>
      <c r="D92" s="11">
        <v>3.3429000000000002</v>
      </c>
      <c r="E92" s="11">
        <v>0.95760999999999996</v>
      </c>
      <c r="F92" s="11">
        <v>30.146000000000001</v>
      </c>
      <c r="G92" s="11">
        <v>4.1047E-2</v>
      </c>
      <c r="H92" s="11">
        <v>3.2608000000000001</v>
      </c>
      <c r="I92" s="11">
        <v>4.1332000000000001E-3</v>
      </c>
      <c r="J92" s="11">
        <v>3.3358999999999998E-4</v>
      </c>
      <c r="K92" s="11">
        <v>1.4204000000000001</v>
      </c>
      <c r="L92" s="11">
        <v>0.2092</v>
      </c>
      <c r="M92" s="11">
        <f t="shared" si="4"/>
        <v>36.039523789999997</v>
      </c>
      <c r="N92" s="11">
        <v>0.13861999999999999</v>
      </c>
      <c r="O92" s="11">
        <v>2.6678000000000002</v>
      </c>
      <c r="P92" s="11">
        <v>0.71909000000000001</v>
      </c>
      <c r="Q92" s="11">
        <v>4.6119E-2</v>
      </c>
      <c r="R92" s="11">
        <v>1.5456999999999999E-3</v>
      </c>
      <c r="S92" s="11">
        <v>54.348999999999997</v>
      </c>
      <c r="T92" s="11">
        <v>0.22872000000000001</v>
      </c>
      <c r="U92" s="11">
        <v>60.579000000000001</v>
      </c>
      <c r="V92" s="11">
        <v>3.1172999999999999E-3</v>
      </c>
      <c r="W92" s="11">
        <v>0.12737000000000001</v>
      </c>
      <c r="X92" s="11">
        <v>9.2345999999999997E-4</v>
      </c>
      <c r="Y92" s="11">
        <v>6.4051999999999997E-7</v>
      </c>
      <c r="Z92" s="11">
        <v>7.4069000000000001E-3</v>
      </c>
      <c r="AA92" s="11">
        <v>1.4094000000000001E-2</v>
      </c>
      <c r="AB92" s="11">
        <v>1.5537E-2</v>
      </c>
      <c r="AC92" s="11">
        <v>2.2790000000000002E-3</v>
      </c>
      <c r="AD92" s="11">
        <v>6.2347E-2</v>
      </c>
      <c r="AE92" s="11">
        <v>3.2058000000000003E-2</v>
      </c>
      <c r="AF92" s="11">
        <v>0.12658</v>
      </c>
      <c r="AG92" s="11">
        <v>0.47810000000000002</v>
      </c>
      <c r="AH92" s="11">
        <v>0.10718</v>
      </c>
      <c r="AI92" s="11"/>
      <c r="AJ92" s="11"/>
    </row>
    <row r="93" spans="1:36" x14ac:dyDescent="0.25">
      <c r="A93" s="23" t="s">
        <v>155</v>
      </c>
      <c r="B93" s="23">
        <v>1</v>
      </c>
      <c r="C93" s="23" t="s">
        <v>6</v>
      </c>
      <c r="D93" s="11">
        <v>3.9714999999999998</v>
      </c>
      <c r="E93" s="11">
        <v>1.3243</v>
      </c>
      <c r="F93" s="11">
        <v>72.317999999999998</v>
      </c>
      <c r="G93" s="11">
        <v>4.3846000000000003E-2</v>
      </c>
      <c r="H93" s="11">
        <v>3.5642</v>
      </c>
      <c r="I93" s="11">
        <v>4.6563000000000004E-3</v>
      </c>
      <c r="J93" s="11">
        <v>5.0208000000000002E-4</v>
      </c>
      <c r="K93" s="11">
        <v>1.5449999999999999</v>
      </c>
      <c r="L93" s="11">
        <v>0.20613999999999999</v>
      </c>
      <c r="M93" s="11">
        <f t="shared" si="4"/>
        <v>79.006644379999997</v>
      </c>
      <c r="N93" s="11">
        <v>0.19449</v>
      </c>
      <c r="O93" s="11">
        <v>3.5371000000000001</v>
      </c>
      <c r="P93" s="11">
        <v>1.7230000000000001</v>
      </c>
      <c r="Q93" s="11">
        <v>4.3278999999999998E-2</v>
      </c>
      <c r="R93" s="11">
        <v>1.2975E-3</v>
      </c>
      <c r="S93" s="11">
        <v>65.811000000000007</v>
      </c>
      <c r="T93" s="11">
        <v>0.34138000000000002</v>
      </c>
      <c r="U93" s="11">
        <v>46.16</v>
      </c>
      <c r="V93" s="11">
        <v>2.9290000000000002E-3</v>
      </c>
      <c r="W93" s="11">
        <v>0.18242</v>
      </c>
      <c r="X93" s="11">
        <v>1.1774999999999999E-3</v>
      </c>
      <c r="Y93" s="11">
        <v>5.4074000000000001E-7</v>
      </c>
      <c r="Z93" s="11">
        <v>8.3437000000000008E-3</v>
      </c>
      <c r="AA93" s="11">
        <v>1.2303E-2</v>
      </c>
      <c r="AB93" s="11">
        <v>1.9574000000000001E-2</v>
      </c>
      <c r="AC93" s="11">
        <v>2.5487000000000001E-3</v>
      </c>
      <c r="AD93" s="11">
        <v>2.8628000000000001E-2</v>
      </c>
      <c r="AE93" s="11">
        <v>1.1050000000000001E-2</v>
      </c>
      <c r="AF93" s="11">
        <v>0.15282999999999999</v>
      </c>
      <c r="AG93" s="11">
        <v>0.58896000000000004</v>
      </c>
      <c r="AH93" s="11">
        <v>0.21507000000000001</v>
      </c>
      <c r="AI93" s="11"/>
      <c r="AJ93" s="11"/>
    </row>
    <row r="94" spans="1:36" x14ac:dyDescent="0.25">
      <c r="A94" s="23" t="s">
        <v>161</v>
      </c>
      <c r="B94" s="23">
        <v>1</v>
      </c>
      <c r="C94" s="23" t="s">
        <v>6</v>
      </c>
      <c r="D94" s="11">
        <v>4.6002000000000001</v>
      </c>
      <c r="E94" s="11">
        <v>0.86741000000000001</v>
      </c>
      <c r="F94" s="11">
        <v>112.9</v>
      </c>
      <c r="G94" s="11">
        <v>3.2989999999999998E-2</v>
      </c>
      <c r="H94" s="11">
        <v>4.7224000000000004</v>
      </c>
      <c r="I94" s="11">
        <v>3.3422999999999999E-3</v>
      </c>
      <c r="J94" s="11">
        <v>8.4803000000000005E-4</v>
      </c>
      <c r="K94" s="11">
        <v>1.2782</v>
      </c>
      <c r="L94" s="11">
        <v>0.14821000000000001</v>
      </c>
      <c r="M94" s="11">
        <f>SUM(E94:L94)</f>
        <v>119.95340033000002</v>
      </c>
      <c r="N94" s="11">
        <v>0.11113000000000001</v>
      </c>
      <c r="O94" s="11">
        <v>3.9514999999999998</v>
      </c>
      <c r="P94" s="11">
        <v>2.6901000000000002</v>
      </c>
      <c r="Q94" s="11">
        <v>3.7524000000000002E-2</v>
      </c>
      <c r="R94" s="11">
        <v>1.3655E-3</v>
      </c>
      <c r="S94" s="11">
        <v>52.244</v>
      </c>
      <c r="T94" s="11">
        <v>0.16755</v>
      </c>
      <c r="U94" s="11">
        <v>43.137</v>
      </c>
      <c r="V94" s="11">
        <v>3.2407999999999998E-3</v>
      </c>
      <c r="W94" s="11">
        <v>0.13908999999999999</v>
      </c>
      <c r="X94" s="11">
        <v>3.0175999999999998E-4</v>
      </c>
      <c r="Y94" s="11">
        <v>1.744E-7</v>
      </c>
      <c r="Z94" s="11">
        <v>9.1331999999999993E-3</v>
      </c>
      <c r="AA94" s="11">
        <v>2.1500999999999999E-2</v>
      </c>
      <c r="AB94" s="11">
        <v>1.7308E-2</v>
      </c>
      <c r="AC94" s="11">
        <v>1.7953000000000001E-3</v>
      </c>
      <c r="AD94" s="11">
        <v>2.9160999999999999E-2</v>
      </c>
      <c r="AE94" s="11">
        <v>8.1843000000000003E-3</v>
      </c>
      <c r="AF94" s="11">
        <v>0.15795999999999999</v>
      </c>
      <c r="AG94" s="11">
        <v>0.51670000000000005</v>
      </c>
      <c r="AH94" s="11">
        <v>0.32904</v>
      </c>
      <c r="AI94" s="11"/>
      <c r="AJ94" s="11"/>
    </row>
    <row r="95" spans="1:36" x14ac:dyDescent="0.25">
      <c r="A95" s="23" t="s">
        <v>162</v>
      </c>
      <c r="B95" s="23">
        <v>1</v>
      </c>
      <c r="C95" s="23" t="s">
        <v>6</v>
      </c>
      <c r="D95" s="11">
        <v>1.3647</v>
      </c>
      <c r="E95" s="11">
        <v>0.53537999999999997</v>
      </c>
      <c r="F95" s="11">
        <v>34.594000000000001</v>
      </c>
      <c r="G95" s="11">
        <v>2.0655E-2</v>
      </c>
      <c r="H95" s="11">
        <v>1.7765</v>
      </c>
      <c r="I95" s="11">
        <v>2.2365000000000002E-3</v>
      </c>
      <c r="J95" s="11">
        <v>2.3331E-4</v>
      </c>
      <c r="K95" s="11">
        <v>0.79647999999999997</v>
      </c>
      <c r="L95" s="11">
        <v>0.1007</v>
      </c>
      <c r="M95" s="11">
        <f>SUM(E95:L95)</f>
        <v>37.826184810000001</v>
      </c>
      <c r="N95" s="11">
        <v>8.4239999999999995E-2</v>
      </c>
      <c r="O95" s="11">
        <v>1.2231000000000001</v>
      </c>
      <c r="P95" s="11">
        <v>0.82404999999999995</v>
      </c>
      <c r="Q95" s="11">
        <v>2.9082E-2</v>
      </c>
      <c r="R95" s="11">
        <v>7.8644999999999995E-4</v>
      </c>
      <c r="S95" s="11">
        <v>50.765999999999998</v>
      </c>
      <c r="T95" s="11">
        <v>0.14047999999999999</v>
      </c>
      <c r="U95" s="11">
        <v>31.564</v>
      </c>
      <c r="V95" s="11">
        <v>1.5945E-3</v>
      </c>
      <c r="W95" s="11">
        <v>0.19339999999999999</v>
      </c>
      <c r="X95" s="11">
        <v>4.8904000000000005E-4</v>
      </c>
      <c r="Y95" s="11">
        <v>2.2733000000000001E-7</v>
      </c>
      <c r="Z95" s="11">
        <v>5.2040999999999997E-3</v>
      </c>
      <c r="AA95" s="11">
        <v>6.0049999999999999E-3</v>
      </c>
      <c r="AB95" s="11">
        <v>1.5407000000000001E-2</v>
      </c>
      <c r="AC95" s="11">
        <v>1.7135E-3</v>
      </c>
      <c r="AD95" s="11">
        <v>1.8915999999999999E-2</v>
      </c>
      <c r="AE95" s="11">
        <v>5.1586000000000002E-3</v>
      </c>
      <c r="AF95" s="11">
        <v>6.6538E-2</v>
      </c>
      <c r="AG95" s="11">
        <v>0.40366999999999997</v>
      </c>
      <c r="AH95" s="11">
        <v>0.10778</v>
      </c>
      <c r="AI95" s="11"/>
      <c r="AJ95" s="11"/>
    </row>
    <row r="96" spans="1:36" x14ac:dyDescent="0.25">
      <c r="A96" s="23" t="s">
        <v>163</v>
      </c>
      <c r="B96" s="23">
        <v>1</v>
      </c>
      <c r="C96" s="23" t="s">
        <v>6</v>
      </c>
      <c r="D96" s="11">
        <v>0.53219000000000005</v>
      </c>
      <c r="E96" s="11">
        <v>0.22236</v>
      </c>
      <c r="F96" s="11">
        <v>8.1280999999999999</v>
      </c>
      <c r="G96" s="11">
        <v>3.6012000000000001E-3</v>
      </c>
      <c r="H96" s="11">
        <v>0.40497</v>
      </c>
      <c r="I96" s="11">
        <v>5.7410999999999996E-4</v>
      </c>
      <c r="J96" s="11">
        <v>4.6587000000000001E-4</v>
      </c>
      <c r="K96" s="11">
        <v>0.18257999999999999</v>
      </c>
      <c r="L96" s="11">
        <v>1.9411999999999999E-2</v>
      </c>
      <c r="M96" s="11">
        <f>SUM(D96:L96)</f>
        <v>9.4942531800000012</v>
      </c>
      <c r="N96" s="11">
        <v>3.9403000000000001E-2</v>
      </c>
      <c r="O96" s="11">
        <v>0.48633999999999999</v>
      </c>
      <c r="P96" s="11">
        <v>0.19361</v>
      </c>
      <c r="Q96" s="11">
        <v>8.7931999999999993E-3</v>
      </c>
      <c r="R96" s="11">
        <v>2.2767999999999999E-4</v>
      </c>
      <c r="S96" s="11">
        <v>14.7</v>
      </c>
      <c r="T96" s="11">
        <v>3.1720999999999999E-2</v>
      </c>
      <c r="U96" s="11">
        <v>9.9936000000000007</v>
      </c>
      <c r="V96" s="11">
        <v>4.6735E-4</v>
      </c>
      <c r="W96" s="11">
        <v>8.7757000000000002E-2</v>
      </c>
      <c r="X96" s="11">
        <v>-1.5627999999999999E-4</v>
      </c>
      <c r="Y96" s="11">
        <v>8.0532999999999997E-8</v>
      </c>
      <c r="Z96" s="11">
        <v>9.9887999999999995E-4</v>
      </c>
      <c r="AA96" s="11">
        <v>1.5661E-3</v>
      </c>
      <c r="AB96" s="11">
        <v>2.2980000000000001E-3</v>
      </c>
      <c r="AC96" s="11">
        <v>6.2724999999999999E-4</v>
      </c>
      <c r="AD96" s="11">
        <v>2.9579999999999999E-2</v>
      </c>
      <c r="AE96" s="11">
        <v>4.4688999999999996E-3</v>
      </c>
      <c r="AF96" s="11">
        <v>2.7732E-2</v>
      </c>
      <c r="AG96" s="11">
        <v>0.11946</v>
      </c>
      <c r="AH96" s="11">
        <v>2.7299E-2</v>
      </c>
      <c r="AI96" s="11" t="s">
        <v>167</v>
      </c>
      <c r="AJ96" s="11"/>
    </row>
    <row r="97" spans="1:36" x14ac:dyDescent="0.25">
      <c r="A97" s="23" t="s">
        <v>166</v>
      </c>
      <c r="B97" s="23">
        <v>1</v>
      </c>
      <c r="C97" s="23" t="s">
        <v>6</v>
      </c>
      <c r="D97" s="11">
        <v>4.9394999999999998</v>
      </c>
      <c r="E97" s="11">
        <v>1.5236000000000001</v>
      </c>
      <c r="F97" s="11">
        <v>53.384</v>
      </c>
      <c r="G97" s="11">
        <v>0.12877</v>
      </c>
      <c r="H97" s="11">
        <v>7.0804</v>
      </c>
      <c r="I97" s="11">
        <v>1.2591E-2</v>
      </c>
      <c r="J97" s="11">
        <v>7.1599000000000001E-4</v>
      </c>
      <c r="K97" s="11">
        <v>4.1170999999999998</v>
      </c>
      <c r="L97" s="11">
        <v>0.44113999999999998</v>
      </c>
      <c r="M97" s="11">
        <f t="shared" ref="M97:M103" si="5">SUM(E97:L97)</f>
        <v>66.688316990000004</v>
      </c>
      <c r="N97" s="11">
        <v>0.21881999999999999</v>
      </c>
      <c r="O97" s="11">
        <v>4.5220000000000002</v>
      </c>
      <c r="P97" s="11">
        <v>1.2743</v>
      </c>
      <c r="Q97" s="11">
        <v>8.4142999999999996E-2</v>
      </c>
      <c r="R97" s="11">
        <v>2.4978000000000001E-3</v>
      </c>
      <c r="S97" s="11">
        <v>90.908000000000001</v>
      </c>
      <c r="T97" s="11">
        <v>0.50073000000000001</v>
      </c>
      <c r="U97" s="11">
        <v>115.77</v>
      </c>
      <c r="V97" s="11">
        <v>4.8443000000000002E-3</v>
      </c>
      <c r="W97" s="11">
        <v>0.13374</v>
      </c>
      <c r="X97" s="11">
        <v>5.4975E-4</v>
      </c>
      <c r="Y97" s="11">
        <v>2.6425E-7</v>
      </c>
      <c r="Z97" s="11">
        <v>1.6389999999999998E-2</v>
      </c>
      <c r="AA97" s="11">
        <v>1.2631E-2</v>
      </c>
      <c r="AB97" s="11">
        <v>2.4568E-2</v>
      </c>
      <c r="AC97" s="11">
        <v>2.0910999999999998E-3</v>
      </c>
      <c r="AD97" s="11">
        <v>3.4148999999999999E-2</v>
      </c>
      <c r="AE97" s="11">
        <v>1.7878999999999999E-2</v>
      </c>
      <c r="AF97" s="11">
        <v>0.20424</v>
      </c>
      <c r="AG97" s="11">
        <v>0.81694</v>
      </c>
      <c r="AH97" s="11">
        <v>0.15901000000000001</v>
      </c>
      <c r="AI97" s="11" t="s">
        <v>168</v>
      </c>
      <c r="AJ97" s="11"/>
    </row>
    <row r="98" spans="1:36" x14ac:dyDescent="0.25">
      <c r="A98" s="23" t="s">
        <v>164</v>
      </c>
      <c r="B98" s="23">
        <v>1</v>
      </c>
      <c r="C98" s="23" t="s">
        <v>6</v>
      </c>
      <c r="D98" s="11">
        <v>1.8623000000000001</v>
      </c>
      <c r="E98" s="11">
        <v>0.66891</v>
      </c>
      <c r="F98" s="11">
        <v>36.962000000000003</v>
      </c>
      <c r="G98" s="11">
        <v>3.7081000000000003E-2</v>
      </c>
      <c r="H98" s="11">
        <v>3.1034000000000002</v>
      </c>
      <c r="I98" s="11">
        <v>3.5095999999999999E-3</v>
      </c>
      <c r="J98" s="11">
        <v>2.9441999999999999E-4</v>
      </c>
      <c r="K98" s="11">
        <v>1.284</v>
      </c>
      <c r="L98" s="11">
        <v>0.18285000000000001</v>
      </c>
      <c r="M98" s="11">
        <f t="shared" si="5"/>
        <v>42.242045020000006</v>
      </c>
      <c r="N98" s="11">
        <v>0.1008</v>
      </c>
      <c r="O98" s="11">
        <v>1.6786000000000001</v>
      </c>
      <c r="P98" s="11">
        <v>0.88065000000000004</v>
      </c>
      <c r="Q98" s="11">
        <v>3.0016000000000001E-2</v>
      </c>
      <c r="R98" s="11">
        <v>9.2362E-4</v>
      </c>
      <c r="S98" s="11">
        <v>46.881</v>
      </c>
      <c r="T98" s="11">
        <v>0.20793</v>
      </c>
      <c r="U98" s="11">
        <v>31.754000000000001</v>
      </c>
      <c r="V98" s="11">
        <v>1.8024E-3</v>
      </c>
      <c r="W98" s="11">
        <v>0.13009999999999999</v>
      </c>
      <c r="X98" s="11">
        <v>4.3190999999999998E-4</v>
      </c>
      <c r="Y98" s="11">
        <v>7.2737999999999999E-7</v>
      </c>
      <c r="Z98" s="11">
        <v>5.3863000000000001E-3</v>
      </c>
      <c r="AA98" s="11">
        <v>5.9045E-3</v>
      </c>
      <c r="AB98" s="11">
        <v>1.1180000000000001E-2</v>
      </c>
      <c r="AC98" s="11">
        <v>1.5954000000000001E-3</v>
      </c>
      <c r="AD98" s="11">
        <v>1.8371999999999999E-2</v>
      </c>
      <c r="AE98" s="11">
        <v>6.7736000000000003E-3</v>
      </c>
      <c r="AF98" s="11">
        <v>8.0461000000000005E-2</v>
      </c>
      <c r="AG98" s="11">
        <v>0.39090000000000003</v>
      </c>
      <c r="AH98" s="11">
        <v>0.11162999999999999</v>
      </c>
      <c r="AI98" s="11"/>
      <c r="AJ98" s="11"/>
    </row>
    <row r="99" spans="1:36" x14ac:dyDescent="0.25">
      <c r="A99" s="23" t="s">
        <v>165</v>
      </c>
      <c r="B99" s="23">
        <v>1</v>
      </c>
      <c r="C99" s="23" t="s">
        <v>6</v>
      </c>
      <c r="D99" s="11">
        <v>3.0514000000000001</v>
      </c>
      <c r="E99" s="11">
        <v>1.0392999999999999</v>
      </c>
      <c r="F99" s="11">
        <v>39.337000000000003</v>
      </c>
      <c r="G99" s="11">
        <v>5.5475999999999998E-2</v>
      </c>
      <c r="H99" s="11">
        <v>5.1581000000000001</v>
      </c>
      <c r="I99" s="11">
        <v>4.9588999999999996E-3</v>
      </c>
      <c r="J99" s="11">
        <v>4.2872E-4</v>
      </c>
      <c r="K99" s="11">
        <v>1.9009</v>
      </c>
      <c r="L99" s="11">
        <v>0.30348000000000003</v>
      </c>
      <c r="M99" s="11">
        <f t="shared" si="5"/>
        <v>47.799643619999998</v>
      </c>
      <c r="N99" s="11">
        <v>0.15584000000000001</v>
      </c>
      <c r="O99" s="11">
        <v>2.8519000000000001</v>
      </c>
      <c r="P99" s="11">
        <v>0.93713000000000002</v>
      </c>
      <c r="Q99" s="11">
        <v>3.9171999999999998E-2</v>
      </c>
      <c r="R99" s="11">
        <v>1.3627999999999999E-3</v>
      </c>
      <c r="S99" s="11">
        <v>58.965000000000003</v>
      </c>
      <c r="T99" s="11">
        <v>0.36204999999999998</v>
      </c>
      <c r="U99" s="11">
        <v>46.179000000000002</v>
      </c>
      <c r="V99" s="11">
        <v>5.2028999999999999E-3</v>
      </c>
      <c r="W99" s="11">
        <v>0.17294999999999999</v>
      </c>
      <c r="X99" s="11">
        <v>5.6305000000000005E-4</v>
      </c>
      <c r="Y99" s="11">
        <v>7.0217000000000005E-7</v>
      </c>
      <c r="Z99" s="11">
        <v>8.1197999999999999E-3</v>
      </c>
      <c r="AA99" s="11">
        <v>9.2872000000000007E-3</v>
      </c>
      <c r="AB99" s="11">
        <v>1.7718999999999999E-2</v>
      </c>
      <c r="AC99" s="11">
        <v>3.5618999999999998E-3</v>
      </c>
      <c r="AD99" s="11">
        <v>2.5190000000000001E-2</v>
      </c>
      <c r="AE99" s="11">
        <v>8.6815E-3</v>
      </c>
      <c r="AF99" s="11">
        <v>0.12697</v>
      </c>
      <c r="AG99" s="11">
        <v>0.51992000000000005</v>
      </c>
      <c r="AH99" s="11">
        <v>0.12038</v>
      </c>
      <c r="AI99" s="11"/>
      <c r="AJ99" s="11"/>
    </row>
    <row r="100" spans="1:36" x14ac:dyDescent="0.25">
      <c r="A100" s="23" t="s">
        <v>170</v>
      </c>
      <c r="B100" s="23">
        <v>1</v>
      </c>
      <c r="C100" s="23" t="s">
        <v>6</v>
      </c>
      <c r="D100" s="11">
        <v>3.9104999999999999</v>
      </c>
      <c r="E100" s="11">
        <v>0.62773000000000001</v>
      </c>
      <c r="F100" s="11">
        <v>31.646999999999998</v>
      </c>
      <c r="G100" s="11">
        <v>3.9843999999999997E-2</v>
      </c>
      <c r="H100" s="11">
        <v>2.3984999999999999</v>
      </c>
      <c r="I100" s="11">
        <v>4.0626000000000004E-3</v>
      </c>
      <c r="J100" s="11">
        <v>3.0548000000000001E-4</v>
      </c>
      <c r="K100" s="11">
        <v>1.3658999999999999</v>
      </c>
      <c r="L100" s="11">
        <v>0.14616000000000001</v>
      </c>
      <c r="M100" s="11">
        <f t="shared" si="5"/>
        <v>36.229502079999996</v>
      </c>
      <c r="N100" s="11">
        <v>9.5471E-2</v>
      </c>
      <c r="O100" s="11">
        <v>2.3759000000000001</v>
      </c>
      <c r="P100" s="11">
        <v>0.75458000000000003</v>
      </c>
      <c r="Q100" s="11">
        <v>2.8233999999999999E-2</v>
      </c>
      <c r="R100" s="11">
        <v>9.1558999999999998E-4</v>
      </c>
      <c r="S100" s="11">
        <v>50.326999999999998</v>
      </c>
      <c r="T100" s="11">
        <v>0.16850000000000001</v>
      </c>
      <c r="U100" s="11">
        <v>31.116</v>
      </c>
      <c r="V100" s="11">
        <v>1.7738000000000001E-3</v>
      </c>
      <c r="W100" s="11">
        <v>0.11551</v>
      </c>
      <c r="X100" s="11">
        <v>3.8814999999999998E-4</v>
      </c>
      <c r="Y100" s="11">
        <v>7.3070999999999997E-4</v>
      </c>
      <c r="Z100" s="11">
        <v>5.8642E-3</v>
      </c>
      <c r="AA100" s="11">
        <v>5.6937000000000003E-3</v>
      </c>
      <c r="AB100" s="11">
        <v>1.0827E-2</v>
      </c>
      <c r="AC100" s="11">
        <v>1.3240000000000001E-3</v>
      </c>
      <c r="AD100" s="11">
        <v>1.5547E-2</v>
      </c>
      <c r="AE100" s="11">
        <v>6.7530999999999997E-3</v>
      </c>
      <c r="AF100" s="11">
        <v>9.8438999999999999E-2</v>
      </c>
      <c r="AG100" s="11">
        <v>0.46318999999999999</v>
      </c>
      <c r="AH100" s="11">
        <v>9.5839999999999995E-2</v>
      </c>
      <c r="AI100" s="11" t="s">
        <v>169</v>
      </c>
      <c r="AJ100" s="11"/>
    </row>
    <row r="101" spans="1:36" x14ac:dyDescent="0.25">
      <c r="A101" s="23" t="s">
        <v>171</v>
      </c>
      <c r="B101" s="23">
        <v>1</v>
      </c>
      <c r="C101" s="23" t="s">
        <v>6</v>
      </c>
      <c r="D101" s="11">
        <v>0.21962000000000001</v>
      </c>
      <c r="E101" s="11">
        <v>8.5941999999999998E-3</v>
      </c>
      <c r="F101" s="11">
        <v>32.090000000000003</v>
      </c>
      <c r="G101" s="11">
        <v>6.1998000000000001E-4</v>
      </c>
      <c r="H101" s="11">
        <v>4.7969999999999999E-2</v>
      </c>
      <c r="I101" s="11">
        <v>5.8189000000000001E-5</v>
      </c>
      <c r="J101" s="11">
        <v>4.0194E-6</v>
      </c>
      <c r="K101" s="11">
        <v>2.2046E-2</v>
      </c>
      <c r="L101" s="11">
        <v>2.8823E-3</v>
      </c>
      <c r="M101" s="11">
        <f t="shared" si="5"/>
        <v>32.172174688400013</v>
      </c>
      <c r="N101" s="11">
        <v>1.2018E-3</v>
      </c>
      <c r="O101" s="11">
        <v>0.10375</v>
      </c>
      <c r="P101" s="11">
        <v>0.76427999999999996</v>
      </c>
      <c r="Q101" s="11">
        <v>1.1131E-2</v>
      </c>
      <c r="R101" s="11">
        <v>1.3308E-5</v>
      </c>
      <c r="S101" s="11">
        <v>23.545000000000002</v>
      </c>
      <c r="T101" s="11">
        <v>3.4229999999999998E-3</v>
      </c>
      <c r="U101" s="11">
        <v>6.0385999999999997</v>
      </c>
      <c r="V101" s="11">
        <v>8.0242999999999997E-5</v>
      </c>
      <c r="W101" s="11">
        <v>3.3238E-3</v>
      </c>
      <c r="X101" s="11">
        <v>1.3174000000000001E-4</v>
      </c>
      <c r="Y101" s="11">
        <v>4.8617999999999999E-9</v>
      </c>
      <c r="Z101" s="11">
        <v>1.5713000000000001E-3</v>
      </c>
      <c r="AA101" s="11">
        <v>1.5246000000000001E-3</v>
      </c>
      <c r="AB101" s="11">
        <v>7.4989000000000002E-3</v>
      </c>
      <c r="AC101" s="11">
        <v>1.7751999999999999E-4</v>
      </c>
      <c r="AD101" s="11">
        <v>3.6182E-4</v>
      </c>
      <c r="AE101" s="11">
        <v>9.6911999999999996E-5</v>
      </c>
      <c r="AF101" s="11">
        <v>5.6315000000000002E-3</v>
      </c>
      <c r="AG101" s="11">
        <v>0.16833000000000001</v>
      </c>
      <c r="AH101" s="11">
        <v>9.1800999999999994E-2</v>
      </c>
      <c r="AI101" s="11" t="s">
        <v>172</v>
      </c>
      <c r="AJ101" s="11"/>
    </row>
    <row r="102" spans="1:36" x14ac:dyDescent="0.25">
      <c r="A102" s="23" t="s">
        <v>173</v>
      </c>
      <c r="B102" s="23">
        <v>1</v>
      </c>
      <c r="C102" s="23" t="s">
        <v>6</v>
      </c>
      <c r="D102" s="11">
        <v>0.27794000000000002</v>
      </c>
      <c r="E102" s="11">
        <v>8.0864000000000005E-2</v>
      </c>
      <c r="F102" s="11">
        <v>3.4822000000000002</v>
      </c>
      <c r="G102" s="11">
        <v>5.2063999999999999E-3</v>
      </c>
      <c r="H102" s="11">
        <v>0.31827</v>
      </c>
      <c r="I102" s="11">
        <v>5.7753999999999998E-4</v>
      </c>
      <c r="J102" s="11">
        <v>3.6919999999999998E-4</v>
      </c>
      <c r="K102" s="11">
        <v>0.1784</v>
      </c>
      <c r="L102" s="11">
        <v>1.8794000000000002E-2</v>
      </c>
      <c r="M102" s="11">
        <f t="shared" si="5"/>
        <v>4.0846811400000007</v>
      </c>
      <c r="N102" s="11">
        <v>1.1929E-2</v>
      </c>
      <c r="O102" s="11">
        <v>0.25291000000000002</v>
      </c>
      <c r="P102" s="11">
        <v>8.3079E-2</v>
      </c>
      <c r="Q102" s="11">
        <v>1.1561999999999999E-2</v>
      </c>
      <c r="R102" s="11">
        <v>1.4604E-4</v>
      </c>
      <c r="S102" s="11">
        <v>8.1759000000000004</v>
      </c>
      <c r="T102" s="11">
        <v>2.3304999999999999E-2</v>
      </c>
      <c r="U102" s="11">
        <v>10.833</v>
      </c>
      <c r="V102" s="11">
        <v>2.8919999999999998E-4</v>
      </c>
      <c r="W102" s="11">
        <v>2.7408999999999999E-2</v>
      </c>
      <c r="X102" s="11">
        <v>4.8195999999999997E-5</v>
      </c>
      <c r="Y102" s="11">
        <v>1.8819000000000001E-8</v>
      </c>
      <c r="Z102" s="11">
        <v>9.4386000000000003E-4</v>
      </c>
      <c r="AA102" s="11">
        <v>9.2378999999999996E-4</v>
      </c>
      <c r="AB102" s="11">
        <v>1.4377999999999999E-3</v>
      </c>
      <c r="AC102" s="11">
        <v>1.8898999999999999E-3</v>
      </c>
      <c r="AD102" s="11">
        <v>3.8844999999999999E-3</v>
      </c>
      <c r="AE102" s="11">
        <v>9.0602E-4</v>
      </c>
      <c r="AF102" s="11">
        <v>1.5239000000000001E-2</v>
      </c>
      <c r="AG102" s="11">
        <v>6.6849000000000006E-2</v>
      </c>
      <c r="AH102" s="11">
        <v>1.1221999999999999E-2</v>
      </c>
      <c r="AI102" s="11" t="s">
        <v>174</v>
      </c>
      <c r="AJ102" s="11"/>
    </row>
    <row r="103" spans="1:36" x14ac:dyDescent="0.25">
      <c r="A103" s="23" t="s">
        <v>175</v>
      </c>
      <c r="B103" s="23">
        <v>1</v>
      </c>
      <c r="C103" s="23" t="s">
        <v>6</v>
      </c>
      <c r="D103" s="11">
        <v>2.5369999999999999</v>
      </c>
      <c r="E103" s="11">
        <v>1.2803</v>
      </c>
      <c r="F103" s="11">
        <v>28.693999999999999</v>
      </c>
      <c r="G103" s="11">
        <v>4.9078999999999998E-2</v>
      </c>
      <c r="H103" s="11">
        <v>4.9019000000000004</v>
      </c>
      <c r="I103" s="11">
        <v>4.5538000000000002E-3</v>
      </c>
      <c r="J103" s="11">
        <v>6.6726999999999997E-4</v>
      </c>
      <c r="K103" s="11">
        <v>1.704</v>
      </c>
      <c r="L103" s="11">
        <v>0.28528999999999999</v>
      </c>
      <c r="M103" s="11">
        <f t="shared" si="5"/>
        <v>36.919790069999998</v>
      </c>
      <c r="N103" s="11">
        <v>0.18958</v>
      </c>
      <c r="O103" s="11">
        <v>2.2848000000000002</v>
      </c>
      <c r="P103" s="11">
        <v>0.68364999999999998</v>
      </c>
      <c r="Q103" s="11">
        <v>3.5886000000000001E-2</v>
      </c>
      <c r="R103" s="11">
        <v>1.2764E-3</v>
      </c>
      <c r="S103" s="11">
        <v>54.265999999999998</v>
      </c>
      <c r="T103" s="11">
        <v>0.31396000000000002</v>
      </c>
      <c r="U103" s="11">
        <v>41.802</v>
      </c>
      <c r="V103" s="11">
        <v>2.2699E-3</v>
      </c>
      <c r="W103" s="11">
        <v>0.16805999999999999</v>
      </c>
      <c r="X103" s="11">
        <v>2.4851000000000002E-4</v>
      </c>
      <c r="Y103" s="11">
        <v>1.7993E-7</v>
      </c>
      <c r="Z103" s="11">
        <v>6.3397999999999996E-3</v>
      </c>
      <c r="AA103" s="11">
        <v>6.4767000000000002E-3</v>
      </c>
      <c r="AB103" s="11">
        <v>1.2418E-2</v>
      </c>
      <c r="AC103" s="11">
        <v>1.8018999999999999E-3</v>
      </c>
      <c r="AD103" s="11">
        <v>3.1877000000000003E-2</v>
      </c>
      <c r="AE103" s="11">
        <v>1.1668E-2</v>
      </c>
      <c r="AF103" s="11">
        <v>0.10872999999999999</v>
      </c>
      <c r="AG103" s="11">
        <v>0.46344000000000002</v>
      </c>
      <c r="AH103" s="11">
        <v>8.9776999999999996E-2</v>
      </c>
      <c r="AI103" s="11"/>
      <c r="AJ103" s="11"/>
    </row>
    <row r="104" spans="1:36" x14ac:dyDescent="0.25">
      <c r="A104" s="23" t="s">
        <v>219</v>
      </c>
      <c r="B104" s="23">
        <v>1</v>
      </c>
      <c r="C104" s="23" t="s">
        <v>6</v>
      </c>
      <c r="D104" s="11">
        <v>5.4259E-3</v>
      </c>
      <c r="E104" s="11">
        <v>4.1543E-4</v>
      </c>
      <c r="F104" s="11">
        <v>0.17004</v>
      </c>
      <c r="G104" s="11">
        <v>2.0565E-5</v>
      </c>
      <c r="H104" s="11">
        <v>2.2528000000000001E-3</v>
      </c>
      <c r="I104" s="11">
        <v>1.2869999999999999E-6</v>
      </c>
      <c r="J104" s="11">
        <v>3.5572999999999998E-6</v>
      </c>
      <c r="K104" s="11">
        <v>7.9175000000000003E-4</v>
      </c>
      <c r="L104" s="11">
        <v>1.3067999999999999E-4</v>
      </c>
      <c r="M104" s="11">
        <f t="shared" ref="M104:M109" si="6">SUM(E104:L104)</f>
        <v>0.17365606929999999</v>
      </c>
      <c r="N104" s="11">
        <v>2.8051999999999998E-4</v>
      </c>
      <c r="O104" s="11">
        <v>5.1062E-3</v>
      </c>
      <c r="P104" s="11">
        <v>4.0477000000000004E-3</v>
      </c>
      <c r="Q104" s="11">
        <v>2.4984999999999999E-5</v>
      </c>
      <c r="R104" s="11">
        <v>6.018E-7</v>
      </c>
      <c r="S104" s="11">
        <v>3.8490000000000003E-2</v>
      </c>
      <c r="T104" s="11">
        <v>7.4255000000000002E-4</v>
      </c>
      <c r="U104" s="11">
        <v>2.7300999999999999E-2</v>
      </c>
      <c r="V104" s="11">
        <v>1.7286999999999999E-5</v>
      </c>
      <c r="W104" s="11">
        <v>2.1064E-4</v>
      </c>
      <c r="X104" s="11">
        <v>-3.9805999999999998E-5</v>
      </c>
      <c r="Y104" s="11">
        <v>1.908E-9</v>
      </c>
      <c r="Z104" s="11">
        <v>1.8263000000000001E-5</v>
      </c>
      <c r="AA104" s="11">
        <v>5.5226000000000003E-5</v>
      </c>
      <c r="AB104" s="11">
        <v>4.6202000000000003E-5</v>
      </c>
      <c r="AC104" s="11">
        <v>5.57E-6</v>
      </c>
      <c r="AD104" s="11">
        <v>1.0223000000000001E-3</v>
      </c>
      <c r="AE104" s="11">
        <v>7.3827999999999999E-6</v>
      </c>
      <c r="AF104" s="11">
        <v>4.1576999999999999E-4</v>
      </c>
      <c r="AG104" s="11">
        <v>4.8026999999999998E-4</v>
      </c>
      <c r="AH104" s="11">
        <v>4.9516000000000002E-4</v>
      </c>
      <c r="AI104" s="11"/>
      <c r="AJ104" s="11"/>
    </row>
    <row r="105" spans="1:36" x14ac:dyDescent="0.25">
      <c r="A105" s="23" t="s">
        <v>220</v>
      </c>
      <c r="B105" s="23">
        <v>1</v>
      </c>
      <c r="C105" s="23" t="s">
        <v>6</v>
      </c>
      <c r="D105" s="11">
        <v>1.2696000000000001</v>
      </c>
      <c r="E105" s="11">
        <v>0.35569000000000001</v>
      </c>
      <c r="F105" s="11">
        <v>54.732999999999997</v>
      </c>
      <c r="G105" s="11">
        <v>1.5937E-2</v>
      </c>
      <c r="H105" s="11">
        <v>2.7120000000000002</v>
      </c>
      <c r="I105" s="11">
        <v>6.4032E-4</v>
      </c>
      <c r="J105" s="11">
        <v>6.8732999999999999E-4</v>
      </c>
      <c r="K105" s="11">
        <v>0.57882999999999996</v>
      </c>
      <c r="L105" s="11">
        <v>0.1893</v>
      </c>
      <c r="M105" s="11">
        <f t="shared" si="6"/>
        <v>58.586084650000004</v>
      </c>
      <c r="N105" s="11">
        <v>5.4158999999999999E-2</v>
      </c>
      <c r="O105" s="11">
        <v>1.0815999999999999</v>
      </c>
      <c r="P105" s="11">
        <v>1.3033999999999999</v>
      </c>
      <c r="Q105" s="11">
        <v>2.2741000000000001E-2</v>
      </c>
      <c r="R105" s="11">
        <v>5.0582999999999997E-4</v>
      </c>
      <c r="S105" s="11">
        <v>33.625</v>
      </c>
      <c r="T105" s="11">
        <v>0.18521000000000001</v>
      </c>
      <c r="U105" s="11">
        <v>19.648</v>
      </c>
      <c r="V105" s="11">
        <v>9.9444000000000008E-4</v>
      </c>
      <c r="W105" s="11">
        <v>0.10894</v>
      </c>
      <c r="X105" s="11">
        <v>5.6817E-4</v>
      </c>
      <c r="Y105" s="11">
        <v>3.1627000000000001E-7</v>
      </c>
      <c r="Z105" s="11">
        <v>1.7206000000000001E-3</v>
      </c>
      <c r="AA105" s="11">
        <v>3.9411999999999997E-3</v>
      </c>
      <c r="AB105" s="11">
        <v>5.1390999999999997E-3</v>
      </c>
      <c r="AC105" s="11">
        <v>9.7420000000000004E-4</v>
      </c>
      <c r="AD105" s="11">
        <v>9.5762E-3</v>
      </c>
      <c r="AE105" s="11">
        <v>3.8428999999999998E-3</v>
      </c>
      <c r="AF105" s="11">
        <v>4.9723000000000003E-2</v>
      </c>
      <c r="AG105" s="11">
        <v>0.27034000000000002</v>
      </c>
      <c r="AH105" s="11">
        <v>0.16134000000000001</v>
      </c>
      <c r="AI105" s="11"/>
      <c r="AJ105" s="11"/>
    </row>
    <row r="106" spans="1:36" x14ac:dyDescent="0.25">
      <c r="A106" s="23" t="s">
        <v>221</v>
      </c>
      <c r="B106" s="23">
        <v>1</v>
      </c>
      <c r="C106" s="23" t="s">
        <v>6</v>
      </c>
      <c r="D106" s="11">
        <v>17.675000000000001</v>
      </c>
      <c r="E106" s="11">
        <v>4.3173000000000004</v>
      </c>
      <c r="F106" s="11">
        <v>210.01</v>
      </c>
      <c r="G106" s="11">
        <v>0.42392000000000002</v>
      </c>
      <c r="H106" s="11">
        <v>40.491999999999997</v>
      </c>
      <c r="I106" s="11">
        <v>1.4853999999999999E-2</v>
      </c>
      <c r="J106" s="11">
        <v>2.1735000000000001E-3</v>
      </c>
      <c r="K106" s="11">
        <v>13.398999999999999</v>
      </c>
      <c r="L106" s="11">
        <v>3.1000999999999999</v>
      </c>
      <c r="M106" s="11">
        <f t="shared" si="6"/>
        <v>271.75934749999999</v>
      </c>
      <c r="N106" s="11">
        <v>0.60296000000000005</v>
      </c>
      <c r="O106" s="11">
        <v>16.562000000000001</v>
      </c>
      <c r="P106" s="11">
        <v>5.0073999999999996</v>
      </c>
      <c r="Q106" s="11">
        <v>0.21548</v>
      </c>
      <c r="R106" s="11">
        <v>8.2880000000000002E-3</v>
      </c>
      <c r="S106" s="11">
        <v>299.39999999999998</v>
      </c>
      <c r="T106" s="11">
        <v>2.7065000000000001</v>
      </c>
      <c r="U106" s="11">
        <v>249.1</v>
      </c>
      <c r="V106" s="11">
        <v>4.9102E-2</v>
      </c>
      <c r="W106" s="11">
        <v>1233.7</v>
      </c>
      <c r="X106" s="11">
        <v>7.1390999999999996E-2</v>
      </c>
      <c r="Y106" s="11">
        <v>1.3421E-6</v>
      </c>
      <c r="Z106" s="11">
        <v>0.25572</v>
      </c>
      <c r="AA106" s="11">
        <v>0.15961</v>
      </c>
      <c r="AB106" s="11">
        <v>0.38733000000000001</v>
      </c>
      <c r="AC106" s="11">
        <v>8.9911000000000001E-3</v>
      </c>
      <c r="AD106" s="11">
        <v>1.0895999999999999</v>
      </c>
      <c r="AE106" s="11">
        <v>5.8762000000000002E-2</v>
      </c>
      <c r="AF106" s="11">
        <v>6.0895999999999999</v>
      </c>
      <c r="AG106" s="11">
        <v>3.2263999999999999</v>
      </c>
      <c r="AH106" s="11">
        <v>57.878999999999998</v>
      </c>
      <c r="AI106" s="11"/>
      <c r="AJ106" s="11"/>
    </row>
    <row r="107" spans="1:36" x14ac:dyDescent="0.25">
      <c r="A107" s="23" t="s">
        <v>222</v>
      </c>
      <c r="B107" s="23">
        <v>1</v>
      </c>
      <c r="C107" s="23" t="s">
        <v>6</v>
      </c>
      <c r="D107" s="11">
        <v>8.2146000000000008</v>
      </c>
      <c r="E107" s="11">
        <v>1.4991000000000001</v>
      </c>
      <c r="F107" s="11">
        <v>188.37</v>
      </c>
      <c r="G107" s="11">
        <v>6.6054000000000002E-2</v>
      </c>
      <c r="H107" s="11">
        <v>7.5121000000000002</v>
      </c>
      <c r="I107" s="11">
        <v>1.6639999999999999E-3</v>
      </c>
      <c r="J107" s="11">
        <v>1.0013999999999999E-3</v>
      </c>
      <c r="K107" s="11">
        <v>2.2658999999999998</v>
      </c>
      <c r="L107" s="11">
        <v>0.37907000000000002</v>
      </c>
      <c r="M107" s="11">
        <f t="shared" si="6"/>
        <v>200.09488940000003</v>
      </c>
      <c r="N107" s="11">
        <v>0.20150999999999999</v>
      </c>
      <c r="O107" s="11">
        <v>7.4482999999999997</v>
      </c>
      <c r="P107" s="11">
        <v>4.4863999999999997</v>
      </c>
      <c r="Q107" s="11">
        <v>6.8777000000000005E-2</v>
      </c>
      <c r="R107" s="11">
        <v>1.8446000000000001E-3</v>
      </c>
      <c r="S107" s="11">
        <v>96.804000000000002</v>
      </c>
      <c r="T107" s="11">
        <v>0.36548999999999998</v>
      </c>
      <c r="U107" s="11">
        <v>81.146000000000001</v>
      </c>
      <c r="V107" s="11">
        <v>9.1963000000000003E-2</v>
      </c>
      <c r="W107" s="11">
        <v>0.31657000000000002</v>
      </c>
      <c r="X107" s="11">
        <v>9.3913000000000004E-4</v>
      </c>
      <c r="Y107" s="11">
        <v>4.6963E-7</v>
      </c>
      <c r="Z107" s="11">
        <v>1.1835999999999999E-2</v>
      </c>
      <c r="AA107" s="11">
        <v>2.8215E-2</v>
      </c>
      <c r="AB107" s="11">
        <v>2.9662999999999998E-2</v>
      </c>
      <c r="AC107" s="11">
        <v>8.8392999999999996E-3</v>
      </c>
      <c r="AD107" s="11">
        <v>4.3263999999999997E-2</v>
      </c>
      <c r="AE107" s="11">
        <v>1.6788000000000001E-2</v>
      </c>
      <c r="AF107" s="11">
        <v>0.28369</v>
      </c>
      <c r="AG107" s="11">
        <v>0.93777999999999995</v>
      </c>
      <c r="AH107" s="11">
        <v>0.55262999999999995</v>
      </c>
      <c r="AI107" s="11"/>
      <c r="AJ107" s="11"/>
    </row>
    <row r="108" spans="1:36" s="4" customFormat="1" x14ac:dyDescent="0.25">
      <c r="A108" s="23" t="s">
        <v>223</v>
      </c>
      <c r="B108" s="23">
        <v>1</v>
      </c>
      <c r="C108" s="23" t="s">
        <v>6</v>
      </c>
      <c r="D108" s="11">
        <v>236.81</v>
      </c>
      <c r="E108" s="11">
        <v>80.004999999999995</v>
      </c>
      <c r="F108" s="11">
        <v>3201.2</v>
      </c>
      <c r="G108" s="11">
        <v>1.5648</v>
      </c>
      <c r="H108" s="11">
        <v>143.68</v>
      </c>
      <c r="I108" s="11">
        <v>0.41158</v>
      </c>
      <c r="J108" s="11">
        <v>0.11863</v>
      </c>
      <c r="K108" s="11">
        <v>88.984999999999999</v>
      </c>
      <c r="L108" s="11">
        <v>10.135</v>
      </c>
      <c r="M108" s="11">
        <f t="shared" si="6"/>
        <v>3526.1000100000001</v>
      </c>
      <c r="N108" s="11">
        <v>11.167</v>
      </c>
      <c r="O108" s="11">
        <v>218.76</v>
      </c>
      <c r="P108" s="11">
        <v>76.254000000000005</v>
      </c>
      <c r="Q108" s="11">
        <v>212.79</v>
      </c>
      <c r="R108" s="11">
        <v>5.7362000000000002</v>
      </c>
      <c r="S108" s="11">
        <v>452660</v>
      </c>
      <c r="T108" s="11">
        <v>15.846</v>
      </c>
      <c r="U108" s="11">
        <v>236830</v>
      </c>
      <c r="V108" s="11">
        <v>1.6943999999999999</v>
      </c>
      <c r="W108" s="11">
        <v>1383</v>
      </c>
      <c r="X108" s="11">
        <v>0.10992</v>
      </c>
      <c r="Y108" s="11">
        <v>2.9601E-5</v>
      </c>
      <c r="Z108" s="11">
        <v>1.2586999999999999</v>
      </c>
      <c r="AA108" s="11">
        <v>4.2123999999999997</v>
      </c>
      <c r="AB108" s="11">
        <v>4.0514999999999999</v>
      </c>
      <c r="AC108" s="11">
        <v>0.26083000000000001</v>
      </c>
      <c r="AD108" s="11">
        <v>18.943000000000001</v>
      </c>
      <c r="AE108" s="11">
        <v>4.2904999999999998</v>
      </c>
      <c r="AF108" s="11">
        <v>76.846000000000004</v>
      </c>
      <c r="AG108" s="11">
        <v>3101.8</v>
      </c>
      <c r="AH108" s="11">
        <v>73.322999999999993</v>
      </c>
      <c r="AI108" s="11" t="s">
        <v>234</v>
      </c>
      <c r="AJ108" s="11"/>
    </row>
    <row r="109" spans="1:36" x14ac:dyDescent="0.25">
      <c r="A109" s="23" t="s">
        <v>224</v>
      </c>
      <c r="B109" s="23">
        <v>1</v>
      </c>
      <c r="C109" s="23" t="s">
        <v>6</v>
      </c>
      <c r="D109" s="11">
        <v>2.6894999999999998</v>
      </c>
      <c r="E109" s="11">
        <v>0.52051999999999998</v>
      </c>
      <c r="F109" s="11">
        <v>58.676000000000002</v>
      </c>
      <c r="G109" s="11">
        <v>3.687E-2</v>
      </c>
      <c r="H109" s="11">
        <v>3.2888000000000002</v>
      </c>
      <c r="I109" s="11">
        <v>6.4429999999999999E-4</v>
      </c>
      <c r="J109" s="11">
        <v>1.2916E-3</v>
      </c>
      <c r="K109" s="11">
        <v>1.1795</v>
      </c>
      <c r="L109" s="11">
        <v>0.18733</v>
      </c>
      <c r="M109" s="11">
        <f t="shared" si="6"/>
        <v>63.890955900000002</v>
      </c>
      <c r="N109" s="11">
        <v>7.3555999999999996E-2</v>
      </c>
      <c r="O109" s="11">
        <v>2.3401000000000001</v>
      </c>
      <c r="P109" s="11">
        <v>1.3989</v>
      </c>
      <c r="Q109" s="11">
        <v>0.11451</v>
      </c>
      <c r="R109" s="11">
        <v>1.2014E-3</v>
      </c>
      <c r="S109" s="11">
        <v>47.156999999999996</v>
      </c>
      <c r="T109" s="11">
        <v>0.15866</v>
      </c>
      <c r="U109" s="11">
        <v>38.442999999999998</v>
      </c>
      <c r="V109" s="11">
        <v>2.5820000000000001E-3</v>
      </c>
      <c r="W109" s="11">
        <v>0.12035999999999999</v>
      </c>
      <c r="X109" s="11">
        <v>2.2494E-4</v>
      </c>
      <c r="Y109" s="11">
        <v>7.3351999999999997E-7</v>
      </c>
      <c r="Z109" s="11">
        <v>6.5839999999999996E-3</v>
      </c>
      <c r="AA109" s="11">
        <v>1.7649000000000001E-2</v>
      </c>
      <c r="AB109" s="11">
        <v>1.179E-2</v>
      </c>
      <c r="AC109" s="11">
        <v>2.209E-3</v>
      </c>
      <c r="AD109" s="11">
        <v>2.5489000000000001E-2</v>
      </c>
      <c r="AE109" s="11">
        <v>7.7825000000000004E-3</v>
      </c>
      <c r="AF109" s="11">
        <v>0.10675999999999999</v>
      </c>
      <c r="AG109" s="11">
        <v>0.41263</v>
      </c>
      <c r="AH109" s="11">
        <v>0.17333000000000001</v>
      </c>
      <c r="AI109" s="11"/>
      <c r="AJ109" s="11"/>
    </row>
    <row r="110" spans="1:36" x14ac:dyDescent="0.25">
      <c r="A110" s="23" t="s">
        <v>225</v>
      </c>
      <c r="B110" s="23">
        <v>1</v>
      </c>
      <c r="C110" s="23" t="s">
        <v>6</v>
      </c>
      <c r="D110" s="11">
        <v>0.56425000000000003</v>
      </c>
      <c r="E110" s="11">
        <v>0.30068</v>
      </c>
      <c r="F110" s="11">
        <v>13.212</v>
      </c>
      <c r="G110" s="11">
        <v>1.1316E-2</v>
      </c>
      <c r="H110" s="11">
        <v>0.78696999999999995</v>
      </c>
      <c r="I110" s="11">
        <v>4.0318999999999999E-4</v>
      </c>
      <c r="J110" s="11">
        <v>1.9914999999999999E-4</v>
      </c>
      <c r="K110" s="11">
        <v>0.42901</v>
      </c>
      <c r="L110" s="11">
        <v>5.8595000000000001E-2</v>
      </c>
      <c r="M110" s="11">
        <f t="shared" ref="M110:M115" si="7">SUM(E110:L110)</f>
        <v>14.799173340000001</v>
      </c>
      <c r="N110" s="11">
        <v>4.1044999999999998E-2</v>
      </c>
      <c r="O110" s="11">
        <v>0.51724999999999999</v>
      </c>
      <c r="P110" s="11">
        <v>0.31485999999999997</v>
      </c>
      <c r="Q110" s="11">
        <v>2.0001999999999999E-2</v>
      </c>
      <c r="R110" s="11">
        <v>5.5935999999999996E-4</v>
      </c>
      <c r="S110" s="11">
        <v>37.759</v>
      </c>
      <c r="T110" s="11">
        <v>6.6944000000000004E-2</v>
      </c>
      <c r="U110" s="11">
        <v>23.081</v>
      </c>
      <c r="V110" s="11">
        <v>1.0269999999999999E-3</v>
      </c>
      <c r="W110" s="11">
        <v>0.15592</v>
      </c>
      <c r="X110" s="11">
        <v>1.8323999999999999E-4</v>
      </c>
      <c r="Y110" s="11">
        <v>7.4037000000000003E-8</v>
      </c>
      <c r="Z110" s="11">
        <v>3.5268000000000001E-3</v>
      </c>
      <c r="AA110" s="11">
        <v>3.6657999999999999E-3</v>
      </c>
      <c r="AB110" s="11">
        <v>1.2494999999999999E-2</v>
      </c>
      <c r="AC110" s="11">
        <v>2.1863E-3</v>
      </c>
      <c r="AD110" s="11">
        <v>1.1546000000000001E-2</v>
      </c>
      <c r="AE110" s="11">
        <v>2.6421000000000001E-3</v>
      </c>
      <c r="AF110" s="11">
        <v>3.4833000000000003E-2</v>
      </c>
      <c r="AG110" s="11">
        <v>0.28634999999999999</v>
      </c>
      <c r="AH110" s="11">
        <v>4.4984000000000003E-2</v>
      </c>
      <c r="AI110" s="11"/>
      <c r="AJ110" s="11"/>
    </row>
    <row r="111" spans="1:36" x14ac:dyDescent="0.25">
      <c r="A111" s="23" t="s">
        <v>226</v>
      </c>
      <c r="B111" s="23">
        <v>1</v>
      </c>
      <c r="C111" s="23" t="s">
        <v>6</v>
      </c>
      <c r="D111" s="11">
        <v>2.6909999999999998</v>
      </c>
      <c r="E111" s="11">
        <v>0.73104999999999998</v>
      </c>
      <c r="F111" s="11">
        <v>31.448</v>
      </c>
      <c r="G111" s="11">
        <v>7.2122000000000006E-2</v>
      </c>
      <c r="H111" s="11">
        <v>4.9946000000000002</v>
      </c>
      <c r="I111" s="11">
        <v>1.1081000000000001E-3</v>
      </c>
      <c r="J111" s="11">
        <v>4.7969000000000001E-4</v>
      </c>
      <c r="K111" s="11">
        <v>2.1878000000000002</v>
      </c>
      <c r="L111" s="11">
        <v>0.39543</v>
      </c>
      <c r="M111" s="11">
        <f t="shared" si="7"/>
        <v>39.830589790000005</v>
      </c>
      <c r="N111" s="11">
        <v>0.11536</v>
      </c>
      <c r="O111" s="11">
        <v>2.5190000000000001</v>
      </c>
      <c r="P111" s="11">
        <v>0.75038000000000005</v>
      </c>
      <c r="Q111" s="11">
        <v>4.3962000000000001E-2</v>
      </c>
      <c r="R111" s="11">
        <v>1.5617999999999999E-3</v>
      </c>
      <c r="S111" s="11">
        <v>66.040000000000006</v>
      </c>
      <c r="T111" s="11">
        <v>0.33306999999999998</v>
      </c>
      <c r="U111" s="11">
        <v>52.085999999999999</v>
      </c>
      <c r="V111" s="11">
        <v>3.0668000000000002E-3</v>
      </c>
      <c r="W111" s="11">
        <v>0.19023999999999999</v>
      </c>
      <c r="X111" s="11">
        <v>3.4032000000000002E-4</v>
      </c>
      <c r="Y111" s="11">
        <v>1.4543E-6</v>
      </c>
      <c r="Z111" s="11">
        <v>7.2233999999999996E-3</v>
      </c>
      <c r="AA111" s="11">
        <v>8.0172999999999998E-3</v>
      </c>
      <c r="AB111" s="11">
        <v>1.3032999999999999E-2</v>
      </c>
      <c r="AC111" s="11">
        <v>2.5487999999999999E-3</v>
      </c>
      <c r="AD111" s="11">
        <v>3.1253000000000003E-2</v>
      </c>
      <c r="AE111" s="11">
        <v>9.8779000000000002E-3</v>
      </c>
      <c r="AF111" s="11">
        <v>0.12275</v>
      </c>
      <c r="AG111" s="11">
        <v>0.54851000000000005</v>
      </c>
      <c r="AH111" s="11">
        <v>9.8794999999999994E-2</v>
      </c>
      <c r="AI111" s="11" t="s">
        <v>227</v>
      </c>
      <c r="AJ111" s="11"/>
    </row>
    <row r="112" spans="1:36" x14ac:dyDescent="0.25">
      <c r="A112" s="23" t="s">
        <v>228</v>
      </c>
      <c r="B112" s="23">
        <v>1</v>
      </c>
      <c r="C112" s="23" t="s">
        <v>6</v>
      </c>
      <c r="D112" s="11">
        <v>1.1464000000000001</v>
      </c>
      <c r="E112" s="11">
        <v>7.8056E-2</v>
      </c>
      <c r="F112" s="11">
        <v>85.67</v>
      </c>
      <c r="G112" s="11">
        <v>1.8896999999999999E-5</v>
      </c>
      <c r="H112" s="11">
        <v>0.87451000000000001</v>
      </c>
      <c r="I112" s="11">
        <v>5.9815000000000005E-7</v>
      </c>
      <c r="J112" s="11">
        <v>7.4392999999999997E-7</v>
      </c>
      <c r="K112" s="11">
        <v>2.5773000000000001E-2</v>
      </c>
      <c r="L112" s="11">
        <v>1.1182E-4</v>
      </c>
      <c r="M112" s="11">
        <f t="shared" si="7"/>
        <v>86.648471059080009</v>
      </c>
      <c r="N112" s="11">
        <v>1.3327E-4</v>
      </c>
      <c r="O112" s="11">
        <v>0.99050000000000005</v>
      </c>
      <c r="P112" s="11">
        <v>2.0390000000000001</v>
      </c>
      <c r="Q112" s="11">
        <v>5.8684000000000004E-4</v>
      </c>
      <c r="R112" s="11">
        <v>6.7934E-6</v>
      </c>
      <c r="S112" s="11">
        <v>0.30826999999999999</v>
      </c>
      <c r="T112" s="11">
        <v>1.1991E-4</v>
      </c>
      <c r="U112" s="11">
        <v>0.53912000000000004</v>
      </c>
      <c r="V112" s="11">
        <v>9.3698999999999996E-4</v>
      </c>
      <c r="W112" s="11">
        <v>2.9584000000000001E-4</v>
      </c>
      <c r="X112" s="11">
        <v>5.4107000000000003E-8</v>
      </c>
      <c r="Y112" s="11">
        <v>4.7723000000000002E-10</v>
      </c>
      <c r="Z112" s="11">
        <v>1.3906999999999999E-3</v>
      </c>
      <c r="AA112" s="11">
        <v>5.9770999999999999E-3</v>
      </c>
      <c r="AB112" s="11">
        <v>4.2582999999999996E-3</v>
      </c>
      <c r="AC112" s="11">
        <v>2.3001E-4</v>
      </c>
      <c r="AD112" s="11">
        <v>5.6643E-5</v>
      </c>
      <c r="AE112" s="11">
        <v>6.0318000000000001E-5</v>
      </c>
      <c r="AF112" s="11">
        <v>2.7255999999999999E-2</v>
      </c>
      <c r="AG112" s="11">
        <v>4.0523999999999998E-2</v>
      </c>
      <c r="AH112" s="11">
        <v>0.24451999999999999</v>
      </c>
      <c r="AI112" s="11" t="s">
        <v>229</v>
      </c>
      <c r="AJ112" s="11"/>
    </row>
    <row r="113" spans="1:36" x14ac:dyDescent="0.25">
      <c r="A113" s="23" t="s">
        <v>230</v>
      </c>
      <c r="B113" s="23">
        <v>1</v>
      </c>
      <c r="C113" s="23" t="s">
        <v>6</v>
      </c>
      <c r="D113" s="11">
        <v>3.1497000000000002</v>
      </c>
      <c r="E113" s="11">
        <v>0.75241999999999998</v>
      </c>
      <c r="F113" s="11">
        <v>73.204999999999998</v>
      </c>
      <c r="G113" s="11">
        <v>3.0286E-2</v>
      </c>
      <c r="H113" s="11">
        <v>3.8195000000000001</v>
      </c>
      <c r="I113" s="11">
        <v>8.0902999999999997E-4</v>
      </c>
      <c r="J113" s="11">
        <v>6.2005000000000003E-4</v>
      </c>
      <c r="K113" s="11">
        <v>1.0359</v>
      </c>
      <c r="L113" s="11">
        <v>0.19001000000000001</v>
      </c>
      <c r="M113" s="11">
        <f t="shared" si="7"/>
        <v>79.034545080000001</v>
      </c>
      <c r="N113" s="11">
        <v>0.10041</v>
      </c>
      <c r="O113" s="11">
        <v>2.8180999999999998</v>
      </c>
      <c r="P113" s="11">
        <v>1.7437</v>
      </c>
      <c r="Q113" s="11">
        <v>2.7425000000000001E-2</v>
      </c>
      <c r="R113" s="11">
        <v>8.6828000000000003E-4</v>
      </c>
      <c r="S113" s="11">
        <v>42.161999999999999</v>
      </c>
      <c r="T113" s="11">
        <v>0.17729</v>
      </c>
      <c r="U113" s="11">
        <v>33.457999999999998</v>
      </c>
      <c r="V113" s="11">
        <v>2.5214999999999999E-3</v>
      </c>
      <c r="W113" s="11">
        <v>0.14166999999999999</v>
      </c>
      <c r="X113" s="11">
        <v>3.0549E-4</v>
      </c>
      <c r="Y113" s="11">
        <v>1.4420999999999999E-7</v>
      </c>
      <c r="Z113" s="11">
        <v>5.0603999999999996E-3</v>
      </c>
      <c r="AA113" s="11">
        <v>9.4725999999999994E-3</v>
      </c>
      <c r="AB113" s="11">
        <v>1.1995E-2</v>
      </c>
      <c r="AC113" s="11">
        <v>3.0942999999999999E-3</v>
      </c>
      <c r="AD113" s="11">
        <v>2.1552999999999999E-2</v>
      </c>
      <c r="AE113" s="11">
        <v>5.7200999999999997E-3</v>
      </c>
      <c r="AF113" s="11">
        <v>0.11194</v>
      </c>
      <c r="AG113" s="11">
        <v>0.39295000000000002</v>
      </c>
      <c r="AH113" s="11">
        <v>0.21565999999999999</v>
      </c>
      <c r="AI113" s="11"/>
      <c r="AJ113" s="11"/>
    </row>
    <row r="114" spans="1:36" x14ac:dyDescent="0.25">
      <c r="A114" s="23" t="s">
        <v>231</v>
      </c>
      <c r="B114" s="23">
        <v>1</v>
      </c>
      <c r="C114" s="23" t="s">
        <v>6</v>
      </c>
      <c r="D114" s="11">
        <v>2.8967000000000001</v>
      </c>
      <c r="E114" s="11">
        <v>0.63032999999999995</v>
      </c>
      <c r="F114" s="11">
        <v>50.231000000000002</v>
      </c>
      <c r="G114" s="11">
        <v>3.0981000000000002E-2</v>
      </c>
      <c r="H114" s="11">
        <v>3.3083</v>
      </c>
      <c r="I114" s="11">
        <v>8.5800000000000004E-4</v>
      </c>
      <c r="J114" s="11">
        <v>7.9505999999999999E-4</v>
      </c>
      <c r="K114" s="11">
        <v>1.1404000000000001</v>
      </c>
      <c r="L114" s="11">
        <v>0.19041</v>
      </c>
      <c r="M114" s="11">
        <f t="shared" si="7"/>
        <v>55.533074060000004</v>
      </c>
      <c r="N114" s="11">
        <v>9.6782000000000007E-2</v>
      </c>
      <c r="O114" s="11">
        <v>2.637</v>
      </c>
      <c r="P114" s="11">
        <v>1.1969000000000001</v>
      </c>
      <c r="Q114" s="11">
        <v>2.9916999999999999E-2</v>
      </c>
      <c r="R114" s="11">
        <v>9.6234999999999995E-4</v>
      </c>
      <c r="S114" s="11">
        <v>44.603000000000002</v>
      </c>
      <c r="T114" s="11">
        <v>0.17635999999999999</v>
      </c>
      <c r="U114" s="11">
        <v>34.201000000000001</v>
      </c>
      <c r="V114" s="11">
        <v>2.3305999999999999E-3</v>
      </c>
      <c r="W114" s="11">
        <v>0.17008999999999999</v>
      </c>
      <c r="X114" s="11">
        <v>3.0334999999999997E-4</v>
      </c>
      <c r="Y114" s="11">
        <v>2.8648000000000001E-7</v>
      </c>
      <c r="Z114" s="11">
        <v>5.0324000000000002E-3</v>
      </c>
      <c r="AA114" s="11">
        <v>1.0166E-2</v>
      </c>
      <c r="AB114" s="11">
        <v>1.0345E-2</v>
      </c>
      <c r="AC114" s="11">
        <v>2.421E-3</v>
      </c>
      <c r="AD114" s="11">
        <v>2.5739000000000001E-2</v>
      </c>
      <c r="AE114" s="11">
        <v>8.3884000000000007E-3</v>
      </c>
      <c r="AF114" s="11">
        <v>0.11176</v>
      </c>
      <c r="AG114" s="11">
        <v>0.40386</v>
      </c>
      <c r="AH114" s="11">
        <v>0.15140999999999999</v>
      </c>
      <c r="AI114" s="11" t="s">
        <v>232</v>
      </c>
      <c r="AJ114" s="11"/>
    </row>
    <row r="115" spans="1:36" x14ac:dyDescent="0.25">
      <c r="A115" s="23" t="s">
        <v>233</v>
      </c>
      <c r="B115" s="23">
        <v>1</v>
      </c>
      <c r="C115" s="23" t="s">
        <v>6</v>
      </c>
      <c r="D115" s="11">
        <v>5.3696999999999998E-3</v>
      </c>
      <c r="E115" s="11">
        <v>2.9020000000000001E-3</v>
      </c>
      <c r="F115" s="11">
        <v>8.2667000000000004E-2</v>
      </c>
      <c r="G115" s="11">
        <v>6.8054999999999998E-5</v>
      </c>
      <c r="H115" s="11">
        <v>7.4021E-3</v>
      </c>
      <c r="I115" s="11">
        <v>1.8044E-6</v>
      </c>
      <c r="J115" s="11">
        <v>1.3793000000000001E-6</v>
      </c>
      <c r="K115" s="11">
        <v>3.3205999999999999E-3</v>
      </c>
      <c r="L115" s="11">
        <v>4.7394000000000001E-4</v>
      </c>
      <c r="M115" s="11">
        <f t="shared" si="7"/>
        <v>9.6836878700000018E-2</v>
      </c>
      <c r="N115" s="11">
        <v>4.0443E-4</v>
      </c>
      <c r="O115" s="11">
        <v>4.9018000000000004E-3</v>
      </c>
      <c r="P115" s="11">
        <v>1.9697999999999998E-3</v>
      </c>
      <c r="Q115" s="11">
        <v>5.5868000000000001E-5</v>
      </c>
      <c r="R115" s="11">
        <v>1.6809000000000001E-6</v>
      </c>
      <c r="S115" s="11">
        <v>7.5234999999999996E-2</v>
      </c>
      <c r="T115" s="11">
        <v>4.0692000000000001E-4</v>
      </c>
      <c r="U115" s="11">
        <v>7.1874999999999994E-2</v>
      </c>
      <c r="V115" s="11">
        <v>1.0933E-5</v>
      </c>
      <c r="W115" s="11">
        <v>3.4812999999999999E-4</v>
      </c>
      <c r="X115" s="11">
        <v>7.5572000000000005E-7</v>
      </c>
      <c r="Y115" s="11">
        <v>3.6745000000000001E-9</v>
      </c>
      <c r="Z115" s="11">
        <v>1.0411000000000001E-5</v>
      </c>
      <c r="AA115" s="11">
        <v>1.5994999999999998E-5</v>
      </c>
      <c r="AB115" s="11">
        <v>2.4057999999999999E-5</v>
      </c>
      <c r="AC115" s="11">
        <v>6.8387000000000003E-6</v>
      </c>
      <c r="AD115" s="11">
        <v>4.6765999999999999E-5</v>
      </c>
      <c r="AE115" s="11">
        <v>1.5444999999999999E-5</v>
      </c>
      <c r="AF115" s="11">
        <v>2.0976999999999999E-4</v>
      </c>
      <c r="AG115" s="11">
        <v>7.0273999999999998E-4</v>
      </c>
      <c r="AH115" s="11">
        <v>2.5232999999999999E-4</v>
      </c>
      <c r="AI115" s="11"/>
      <c r="AJ115" s="11"/>
    </row>
    <row r="116" spans="1:36" s="25" customFormat="1" x14ac:dyDescent="0.25">
      <c r="A116" s="23" t="s">
        <v>238</v>
      </c>
      <c r="B116" s="23">
        <v>1</v>
      </c>
      <c r="C116" s="23" t="s">
        <v>235</v>
      </c>
      <c r="D116" s="11">
        <v>201.29</v>
      </c>
      <c r="E116" s="11">
        <v>59.692</v>
      </c>
      <c r="F116" s="11">
        <v>2438.6</v>
      </c>
      <c r="G116" s="11">
        <v>5.0232999999999999</v>
      </c>
      <c r="H116" s="11">
        <v>347.67</v>
      </c>
      <c r="I116" s="11">
        <v>9.2101000000000002E-2</v>
      </c>
      <c r="J116" s="11">
        <v>2.4343E-2</v>
      </c>
      <c r="K116" s="11">
        <v>397.82</v>
      </c>
      <c r="L116" s="11">
        <v>31.355</v>
      </c>
      <c r="M116" s="11">
        <f t="shared" ref="M116:M125" si="8">SUM(E116:L116)</f>
        <v>3280.2767440000002</v>
      </c>
      <c r="N116" s="11">
        <v>7.9832999999999998</v>
      </c>
      <c r="O116" s="11">
        <v>187.76</v>
      </c>
      <c r="P116" s="11">
        <v>58.18</v>
      </c>
      <c r="Q116" s="11">
        <v>2.504</v>
      </c>
      <c r="R116" s="11">
        <v>0.10199999999999999</v>
      </c>
      <c r="S116" s="11">
        <v>3470.5</v>
      </c>
      <c r="T116" s="11">
        <v>22.523</v>
      </c>
      <c r="U116" s="11">
        <v>3020.9</v>
      </c>
      <c r="V116" s="11">
        <v>0.20558999999999999</v>
      </c>
      <c r="W116" s="11">
        <v>6.9526000000000003</v>
      </c>
      <c r="X116" s="11">
        <v>2.2301999999999999E-2</v>
      </c>
      <c r="Y116" s="11">
        <v>1.1223000000000001E-5</v>
      </c>
      <c r="Z116" s="11">
        <v>0.4824</v>
      </c>
      <c r="AA116" s="11">
        <v>0.52300999999999997</v>
      </c>
      <c r="AB116" s="11">
        <v>0.82047000000000003</v>
      </c>
      <c r="AC116" s="11">
        <v>9.5894999999999994E-2</v>
      </c>
      <c r="AD116" s="11">
        <v>1.4486000000000001</v>
      </c>
      <c r="AE116" s="11">
        <v>3.1109</v>
      </c>
      <c r="AF116" s="11">
        <v>8.5462000000000007</v>
      </c>
      <c r="AG116" s="11">
        <v>30.922000000000001</v>
      </c>
      <c r="AH116" s="11">
        <v>7.2987000000000002</v>
      </c>
      <c r="AI116" s="11" t="s">
        <v>236</v>
      </c>
      <c r="AJ116" s="11"/>
    </row>
    <row r="117" spans="1:36" x14ac:dyDescent="0.25">
      <c r="A117" s="23" t="s">
        <v>237</v>
      </c>
      <c r="B117" s="23">
        <v>1</v>
      </c>
      <c r="C117" s="23" t="s">
        <v>239</v>
      </c>
      <c r="D117" s="11">
        <v>0.4476</v>
      </c>
      <c r="E117" s="11">
        <v>0.10396</v>
      </c>
      <c r="F117" s="11">
        <v>5.2172000000000001</v>
      </c>
      <c r="G117" s="11">
        <v>1.0583E-2</v>
      </c>
      <c r="H117" s="11">
        <v>0.78044999999999998</v>
      </c>
      <c r="I117" s="11">
        <v>7.1210000000000002E-4</v>
      </c>
      <c r="J117" s="11">
        <v>8.7469999999999996E-3</v>
      </c>
      <c r="K117" s="11">
        <v>0.40923999999999999</v>
      </c>
      <c r="L117" s="11">
        <v>4.8804E-2</v>
      </c>
      <c r="M117" s="11">
        <f t="shared" si="8"/>
        <v>6.5796960999999987</v>
      </c>
      <c r="N117" s="11">
        <v>1.4513E-2</v>
      </c>
      <c r="O117" s="11">
        <v>0.41535</v>
      </c>
      <c r="P117" s="11">
        <v>0.12451</v>
      </c>
      <c r="Q117" s="11">
        <v>2.3331000000000001E-2</v>
      </c>
      <c r="R117" s="11">
        <v>5.3167000000000004E-4</v>
      </c>
      <c r="S117" s="11">
        <v>34.799999999999997</v>
      </c>
      <c r="T117" s="11">
        <v>4.9137E-2</v>
      </c>
      <c r="U117" s="11">
        <v>23.585999999999999</v>
      </c>
      <c r="V117" s="11">
        <v>5.5451999999999997E-4</v>
      </c>
      <c r="W117" s="11">
        <v>0.17910999999999999</v>
      </c>
      <c r="X117" s="11">
        <v>5.3488E-5</v>
      </c>
      <c r="Y117" s="11">
        <v>3.5196E-8</v>
      </c>
      <c r="Z117" s="11">
        <v>1.5249E-3</v>
      </c>
      <c r="AA117" s="11">
        <v>1.4917000000000001E-3</v>
      </c>
      <c r="AB117" s="11">
        <v>3.0420999999999998E-3</v>
      </c>
      <c r="AC117" s="11">
        <v>1.3407E-3</v>
      </c>
      <c r="AD117" s="11">
        <v>4.8219999999999999E-3</v>
      </c>
      <c r="AE117" s="11">
        <v>2.0081999999999999E-3</v>
      </c>
      <c r="AF117" s="11">
        <v>2.3942000000000001E-2</v>
      </c>
      <c r="AG117" s="11">
        <v>0.25429000000000002</v>
      </c>
      <c r="AH117" s="11">
        <v>2.3227000000000001E-2</v>
      </c>
      <c r="AI117" s="11" t="s">
        <v>240</v>
      </c>
      <c r="AJ117" s="11"/>
    </row>
    <row r="118" spans="1:36" x14ac:dyDescent="0.25">
      <c r="A118" s="23" t="s">
        <v>241</v>
      </c>
      <c r="B118" s="23">
        <v>1</v>
      </c>
      <c r="C118" s="23" t="s">
        <v>6</v>
      </c>
      <c r="D118" s="11">
        <v>29.731000000000002</v>
      </c>
      <c r="E118" s="11">
        <v>5.9203000000000001</v>
      </c>
      <c r="F118" s="11">
        <v>333.23</v>
      </c>
      <c r="G118" s="11">
        <v>0.31613999999999998</v>
      </c>
      <c r="H118" s="11">
        <v>24.448</v>
      </c>
      <c r="I118" s="11">
        <v>1.2702E-2</v>
      </c>
      <c r="J118" s="11">
        <v>4.0952000000000002E-3</v>
      </c>
      <c r="K118" s="11">
        <v>24.759</v>
      </c>
      <c r="L118" s="11">
        <v>1.7224999999999999</v>
      </c>
      <c r="M118" s="11">
        <f t="shared" si="8"/>
        <v>390.41273720000004</v>
      </c>
      <c r="N118" s="11">
        <v>0.86484000000000005</v>
      </c>
      <c r="O118" s="11">
        <v>27.587</v>
      </c>
      <c r="P118" s="11">
        <v>7.9557000000000002</v>
      </c>
      <c r="Q118" s="11">
        <v>0.96638000000000002</v>
      </c>
      <c r="R118" s="11">
        <v>2.9080999999999999E-2</v>
      </c>
      <c r="S118" s="11">
        <v>1977.5</v>
      </c>
      <c r="T118" s="11">
        <v>1.7395</v>
      </c>
      <c r="U118" s="11">
        <v>1190.5</v>
      </c>
      <c r="V118" s="11">
        <v>4.6462999999999997E-2</v>
      </c>
      <c r="W118" s="11">
        <v>26.738</v>
      </c>
      <c r="X118" s="11">
        <v>4.7511999999999997E-3</v>
      </c>
      <c r="Y118" s="11">
        <v>1.8187000000000001E-6</v>
      </c>
      <c r="Z118" s="11">
        <v>9.9134E-2</v>
      </c>
      <c r="AA118" s="11">
        <v>0.15209</v>
      </c>
      <c r="AB118" s="11">
        <v>0.24771000000000001</v>
      </c>
      <c r="AC118" s="11">
        <v>0.29025000000000001</v>
      </c>
      <c r="AD118" s="11">
        <v>0.33433000000000002</v>
      </c>
      <c r="AE118" s="11">
        <v>0.38036999999999999</v>
      </c>
      <c r="AF118" s="11">
        <v>1.7601</v>
      </c>
      <c r="AG118" s="11">
        <v>14.596</v>
      </c>
      <c r="AH118" s="11">
        <v>2.1949000000000001</v>
      </c>
      <c r="AI118" s="11" t="s">
        <v>242</v>
      </c>
      <c r="AJ118" s="11"/>
    </row>
    <row r="119" spans="1:36" x14ac:dyDescent="0.25">
      <c r="A119" s="23" t="s">
        <v>243</v>
      </c>
      <c r="B119" s="23">
        <v>1</v>
      </c>
      <c r="C119" s="23" t="s">
        <v>6</v>
      </c>
      <c r="D119" s="11">
        <v>378.57</v>
      </c>
      <c r="E119" s="11">
        <v>148.49</v>
      </c>
      <c r="F119" s="11">
        <v>4444.1000000000004</v>
      </c>
      <c r="G119" s="11">
        <v>10.734999999999999</v>
      </c>
      <c r="H119" s="11">
        <v>791.92</v>
      </c>
      <c r="I119" s="11">
        <v>9.3132000000000006E-2</v>
      </c>
      <c r="J119" s="11">
        <v>4.6897000000000001E-2</v>
      </c>
      <c r="K119" s="11">
        <v>863.85</v>
      </c>
      <c r="L119" s="11">
        <v>64.52</v>
      </c>
      <c r="M119" s="11">
        <f t="shared" si="8"/>
        <v>6323.7550290000008</v>
      </c>
      <c r="N119" s="11">
        <v>20.571999999999999</v>
      </c>
      <c r="O119" s="11">
        <v>353.32</v>
      </c>
      <c r="P119" s="11">
        <v>106.03</v>
      </c>
      <c r="Q119" s="11">
        <v>3.7599</v>
      </c>
      <c r="R119" s="11">
        <v>0.18679000000000001</v>
      </c>
      <c r="S119" s="11">
        <v>6134.1</v>
      </c>
      <c r="T119" s="11">
        <v>51.140999999999998</v>
      </c>
      <c r="U119" s="11">
        <v>5175.8999999999996</v>
      </c>
      <c r="V119" s="11">
        <v>0.35659000000000002</v>
      </c>
      <c r="W119" s="11">
        <v>3.8056999999999999</v>
      </c>
      <c r="X119" s="11">
        <v>4.1508000000000003E-2</v>
      </c>
      <c r="Y119" s="11">
        <v>2.0001E-5</v>
      </c>
      <c r="Z119" s="11">
        <v>0.91869000000000001</v>
      </c>
      <c r="AA119" s="11">
        <v>0.99636000000000002</v>
      </c>
      <c r="AB119" s="11">
        <v>1.569</v>
      </c>
      <c r="AC119" s="11">
        <v>0.12803</v>
      </c>
      <c r="AD119" s="11">
        <v>2.5638999999999998</v>
      </c>
      <c r="AE119" s="11">
        <v>1.3819999999999999</v>
      </c>
      <c r="AF119" s="11">
        <v>15.493</v>
      </c>
      <c r="AG119" s="11">
        <v>55.462000000000003</v>
      </c>
      <c r="AH119" s="11">
        <v>12.891</v>
      </c>
      <c r="AI119" s="11" t="s">
        <v>244</v>
      </c>
      <c r="AJ119" s="11"/>
    </row>
    <row r="120" spans="1:36" x14ac:dyDescent="0.25">
      <c r="A120" s="23" t="s">
        <v>245</v>
      </c>
      <c r="B120" s="23">
        <v>1</v>
      </c>
      <c r="C120" s="23" t="s">
        <v>6</v>
      </c>
      <c r="D120" s="11">
        <v>0.80154000000000003</v>
      </c>
      <c r="E120" s="11">
        <v>0.17657</v>
      </c>
      <c r="F120" s="11">
        <v>11.121</v>
      </c>
      <c r="G120" s="11">
        <v>1.2258E-2</v>
      </c>
      <c r="H120" s="11">
        <v>0.79396999999999995</v>
      </c>
      <c r="I120" s="11">
        <v>3.8098E-4</v>
      </c>
      <c r="J120" s="11">
        <v>1.8908999999999999E-4</v>
      </c>
      <c r="K120" s="11">
        <v>0.41197</v>
      </c>
      <c r="L120" s="11">
        <v>5.9524000000000001E-2</v>
      </c>
      <c r="M120" s="11">
        <f t="shared" si="8"/>
        <v>12.575862069999998</v>
      </c>
      <c r="N120" s="11">
        <v>2.9536E-2</v>
      </c>
      <c r="O120" s="11">
        <v>0.74443999999999999</v>
      </c>
      <c r="P120" s="11">
        <v>0.26512999999999998</v>
      </c>
      <c r="Q120" s="11">
        <v>1.9755000000000002E-2</v>
      </c>
      <c r="R120" s="11">
        <v>3.4016999999999999E-4</v>
      </c>
      <c r="S120" s="11">
        <v>19.242000000000001</v>
      </c>
      <c r="T120" s="11">
        <v>5.4441000000000003E-2</v>
      </c>
      <c r="U120" s="11">
        <v>17.335999999999999</v>
      </c>
      <c r="V120" s="11">
        <v>7.1546000000000001E-4</v>
      </c>
      <c r="W120" s="11">
        <v>8.6176000000000003E-2</v>
      </c>
      <c r="X120" s="11">
        <v>1.5542999999999999E-4</v>
      </c>
      <c r="Y120" s="11">
        <v>6.0777000000000002E-8</v>
      </c>
      <c r="Z120" s="11">
        <v>1.5740999999999999E-3</v>
      </c>
      <c r="AA120" s="11">
        <v>2.1741E-3</v>
      </c>
      <c r="AB120" s="11">
        <v>2.9742000000000002E-3</v>
      </c>
      <c r="AC120" s="11">
        <v>2.5177999999999999E-2</v>
      </c>
      <c r="AD120" s="11">
        <v>9.7198000000000007E-3</v>
      </c>
      <c r="AE120" s="11">
        <v>2.6665999999999999E-3</v>
      </c>
      <c r="AF120" s="11">
        <v>4.4498999999999997E-2</v>
      </c>
      <c r="AG120" s="11">
        <v>0.15937999999999999</v>
      </c>
      <c r="AH120" s="11">
        <v>3.5762000000000002E-2</v>
      </c>
      <c r="AI120" s="11"/>
      <c r="AJ120" s="11"/>
    </row>
    <row r="121" spans="1:36" x14ac:dyDescent="0.25">
      <c r="A121" s="23" t="s">
        <v>246</v>
      </c>
      <c r="B121" s="23">
        <v>1</v>
      </c>
      <c r="C121" s="23" t="s">
        <v>6</v>
      </c>
      <c r="D121" s="11">
        <v>29.731000000000002</v>
      </c>
      <c r="E121" s="11">
        <v>5.9203000000000001</v>
      </c>
      <c r="F121" s="11">
        <v>333.23</v>
      </c>
      <c r="G121" s="11">
        <v>0.31613999999999998</v>
      </c>
      <c r="H121" s="11">
        <v>24.448</v>
      </c>
      <c r="I121" s="11">
        <v>1.2702E-2</v>
      </c>
      <c r="J121" s="11">
        <v>4.0952000000000002E-3</v>
      </c>
      <c r="K121" s="11">
        <v>24.759</v>
      </c>
      <c r="L121" s="11">
        <v>1.7224999999999999</v>
      </c>
      <c r="M121" s="11">
        <f t="shared" si="8"/>
        <v>390.41273720000004</v>
      </c>
      <c r="N121" s="11">
        <v>0.86484000000000005</v>
      </c>
      <c r="O121" s="11">
        <v>27.587</v>
      </c>
      <c r="P121" s="11">
        <v>7.9557000000000002</v>
      </c>
      <c r="Q121" s="11">
        <v>0.96638000000000002</v>
      </c>
      <c r="R121" s="11">
        <v>2.9080999999999999E-2</v>
      </c>
      <c r="S121" s="11">
        <v>1977.5</v>
      </c>
      <c r="T121" s="11">
        <v>1.7395</v>
      </c>
      <c r="U121" s="11">
        <v>1190.5</v>
      </c>
      <c r="V121" s="11">
        <v>4.6462999999999997E-2</v>
      </c>
      <c r="W121" s="11">
        <v>26.738</v>
      </c>
      <c r="X121" s="11">
        <v>4.7511999999999997E-3</v>
      </c>
      <c r="Y121" s="11">
        <v>1.8187000000000001E-6</v>
      </c>
      <c r="Z121" s="11">
        <v>9.9134E-2</v>
      </c>
      <c r="AA121" s="11">
        <v>0.15209</v>
      </c>
      <c r="AB121" s="11">
        <v>0.24771000000000001</v>
      </c>
      <c r="AC121" s="11">
        <v>0.29025000000000001</v>
      </c>
      <c r="AD121" s="11">
        <v>0.33433000000000002</v>
      </c>
      <c r="AE121" s="11">
        <v>0.38036999999999999</v>
      </c>
      <c r="AF121" s="11">
        <v>1.7601</v>
      </c>
      <c r="AG121" s="11">
        <v>14.596</v>
      </c>
      <c r="AH121" s="11">
        <v>2.1949000000000001</v>
      </c>
      <c r="AI121" s="11"/>
      <c r="AJ121" s="11"/>
    </row>
    <row r="122" spans="1:36" x14ac:dyDescent="0.25">
      <c r="A122" s="23" t="s">
        <v>247</v>
      </c>
      <c r="B122" s="23">
        <v>1</v>
      </c>
      <c r="C122" s="23" t="s">
        <v>6</v>
      </c>
      <c r="D122" s="11">
        <v>0.73214000000000001</v>
      </c>
      <c r="E122" s="11">
        <v>0.14621000000000001</v>
      </c>
      <c r="F122" s="11">
        <v>42.954000000000001</v>
      </c>
      <c r="G122" s="11">
        <v>1.0094000000000001E-2</v>
      </c>
      <c r="H122" s="11">
        <v>0.83345999999999998</v>
      </c>
      <c r="I122" s="11">
        <v>2.6436E-4</v>
      </c>
      <c r="J122" s="11">
        <v>1.9529000000000001E-4</v>
      </c>
      <c r="K122" s="11">
        <v>0.33968999999999999</v>
      </c>
      <c r="L122" s="11">
        <v>6.2754000000000004E-2</v>
      </c>
      <c r="M122" s="11">
        <f t="shared" si="8"/>
        <v>44.346667650000008</v>
      </c>
      <c r="N122" s="11">
        <v>2.4355999999999999E-2</v>
      </c>
      <c r="O122" s="11">
        <v>0.61351</v>
      </c>
      <c r="P122" s="11">
        <v>1.0229999999999999</v>
      </c>
      <c r="Q122" s="11">
        <v>1.423E-2</v>
      </c>
      <c r="R122" s="11">
        <v>2.6884000000000001E-4</v>
      </c>
      <c r="S122" s="11">
        <v>22.667000000000002</v>
      </c>
      <c r="T122" s="11">
        <v>9.6799999999999997E-2</v>
      </c>
      <c r="U122" s="11">
        <v>12.275</v>
      </c>
      <c r="V122" s="11">
        <v>6.3305999999999996E-4</v>
      </c>
      <c r="W122" s="11">
        <v>5.9062000000000003E-2</v>
      </c>
      <c r="X122" s="11">
        <v>4.7848999999999998E-4</v>
      </c>
      <c r="Y122" s="11">
        <v>2.2063000000000001E-7</v>
      </c>
      <c r="Z122" s="11">
        <v>1.4946E-3</v>
      </c>
      <c r="AA122" s="11">
        <v>2.66E-3</v>
      </c>
      <c r="AB122" s="11">
        <v>3.8224000000000001E-3</v>
      </c>
      <c r="AC122" s="11">
        <v>6.0329999999999997E-4</v>
      </c>
      <c r="AD122" s="11">
        <v>5.8015999999999996E-3</v>
      </c>
      <c r="AE122" s="11">
        <v>1.7719000000000001E-3</v>
      </c>
      <c r="AF122" s="11">
        <v>3.0252000000000001E-2</v>
      </c>
      <c r="AG122" s="11">
        <v>0.17879999999999999</v>
      </c>
      <c r="AH122" s="11">
        <v>0.12540999999999999</v>
      </c>
      <c r="AI122" s="11"/>
      <c r="AJ122" s="11"/>
    </row>
    <row r="123" spans="1:36" x14ac:dyDescent="0.25">
      <c r="A123" s="23" t="s">
        <v>248</v>
      </c>
      <c r="B123" s="23">
        <v>1</v>
      </c>
      <c r="C123" s="23" t="s">
        <v>6</v>
      </c>
      <c r="D123" s="11">
        <v>4.3459000000000003</v>
      </c>
      <c r="E123" s="11">
        <v>1.2948</v>
      </c>
      <c r="F123" s="11">
        <v>94.372</v>
      </c>
      <c r="G123" s="11">
        <v>1.2800000000000001E-2</v>
      </c>
      <c r="H123" s="11">
        <v>2.5030999999999999</v>
      </c>
      <c r="I123" s="11">
        <v>8.7986E-4</v>
      </c>
      <c r="J123" s="11">
        <v>4.2921000000000002E-4</v>
      </c>
      <c r="K123" s="11">
        <v>0.49034</v>
      </c>
      <c r="L123" s="11">
        <v>6.6128999999999993E-2</v>
      </c>
      <c r="M123" s="11">
        <f t="shared" si="8"/>
        <v>98.740478069999995</v>
      </c>
      <c r="N123" s="11">
        <v>0.16531000000000001</v>
      </c>
      <c r="O123" s="11">
        <v>3.8361999999999998</v>
      </c>
      <c r="P123" s="11">
        <v>2.2482000000000002</v>
      </c>
      <c r="Q123" s="11">
        <v>2.1122999999999999E-2</v>
      </c>
      <c r="R123" s="11">
        <v>7.2444999999999996E-4</v>
      </c>
      <c r="S123" s="11">
        <v>38.151000000000003</v>
      </c>
      <c r="T123" s="11">
        <v>6.3943E-2</v>
      </c>
      <c r="U123" s="11">
        <v>29.45</v>
      </c>
      <c r="V123" s="11">
        <v>2.8633999999999999E-3</v>
      </c>
      <c r="W123" s="11">
        <v>7.4352000000000001E-2</v>
      </c>
      <c r="X123" s="11">
        <v>3.0847999999999997E-4</v>
      </c>
      <c r="Y123" s="11">
        <v>1.4173000000000001E-7</v>
      </c>
      <c r="Z123" s="11">
        <v>5.6213000000000001E-3</v>
      </c>
      <c r="AA123" s="11">
        <v>1.0883E-2</v>
      </c>
      <c r="AB123" s="11">
        <v>1.5977999999999999E-2</v>
      </c>
      <c r="AC123" s="11">
        <v>1.5451E-3</v>
      </c>
      <c r="AD123" s="11">
        <v>1.6837000000000001E-2</v>
      </c>
      <c r="AE123" s="11">
        <v>2.2636E-2</v>
      </c>
      <c r="AF123" s="11">
        <v>0.13803000000000001</v>
      </c>
      <c r="AG123" s="11">
        <v>0.39637</v>
      </c>
      <c r="AH123" s="11">
        <v>0.27304</v>
      </c>
      <c r="AI123" s="11" t="s">
        <v>249</v>
      </c>
      <c r="AJ123" s="11"/>
    </row>
    <row r="124" spans="1:36" x14ac:dyDescent="0.25">
      <c r="A124" s="23" t="s">
        <v>250</v>
      </c>
      <c r="B124" s="23">
        <v>1</v>
      </c>
      <c r="C124" s="23" t="s">
        <v>6</v>
      </c>
      <c r="D124" s="11">
        <v>3.6865000000000001</v>
      </c>
      <c r="E124" s="11">
        <v>0.15292</v>
      </c>
      <c r="F124" s="11">
        <v>84.238</v>
      </c>
      <c r="G124" s="11">
        <v>7.9720000000000002E-5</v>
      </c>
      <c r="H124" s="11">
        <v>3.3008000000000002</v>
      </c>
      <c r="I124" s="11">
        <v>2.6303999999999998E-6</v>
      </c>
      <c r="J124" s="11">
        <v>3.3811999999999999E-6</v>
      </c>
      <c r="K124" s="11">
        <v>0.17624000000000001</v>
      </c>
      <c r="L124" s="11">
        <v>4.6862999999999999E-4</v>
      </c>
      <c r="M124" s="11">
        <f t="shared" si="8"/>
        <v>87.868514361600006</v>
      </c>
      <c r="N124" s="11">
        <v>5.3271999999999998E-4</v>
      </c>
      <c r="O124" s="11">
        <v>2.9699</v>
      </c>
      <c r="P124" s="11">
        <v>2.0053999999999998</v>
      </c>
      <c r="Q124" s="11">
        <v>7.0355000000000001E-3</v>
      </c>
      <c r="R124" s="11">
        <v>4.7352000000000003E-5</v>
      </c>
      <c r="S124" s="11">
        <v>2.4026999999999998</v>
      </c>
      <c r="T124" s="11">
        <v>5.3070000000000005E-4</v>
      </c>
      <c r="U124" s="11">
        <v>6.7868000000000004</v>
      </c>
      <c r="V124" s="11">
        <v>2.1699000000000002E-3</v>
      </c>
      <c r="W124" s="11">
        <v>1.0655E-2</v>
      </c>
      <c r="X124" s="11">
        <v>-2.0025000000000001E-7</v>
      </c>
      <c r="Y124" s="11">
        <v>5.4091000000000003E-9</v>
      </c>
      <c r="Z124" s="11">
        <v>3.3346999999999999E-3</v>
      </c>
      <c r="AA124" s="11">
        <v>9.6845999999999998E-3</v>
      </c>
      <c r="AB124" s="11">
        <v>1.1164E-2</v>
      </c>
      <c r="AC124" s="11">
        <v>3.8294000000000002E-3</v>
      </c>
      <c r="AD124" s="11">
        <v>3.4351999999999999E-4</v>
      </c>
      <c r="AE124" s="11">
        <v>6.0866999999999996E-3</v>
      </c>
      <c r="AF124" s="11">
        <v>8.3560999999999996E-2</v>
      </c>
      <c r="AG124" s="11">
        <v>0.12931999999999999</v>
      </c>
      <c r="AH124" s="11">
        <v>0.24098</v>
      </c>
      <c r="AI124" s="11" t="s">
        <v>251</v>
      </c>
      <c r="AJ124" s="11"/>
    </row>
    <row r="125" spans="1:36" x14ac:dyDescent="0.25">
      <c r="A125" s="23" t="s">
        <v>252</v>
      </c>
      <c r="B125" s="23">
        <v>1</v>
      </c>
      <c r="C125" s="23" t="s">
        <v>6</v>
      </c>
      <c r="D125" s="11">
        <v>0.33635999999999999</v>
      </c>
      <c r="E125" s="11">
        <v>1.1178E-2</v>
      </c>
      <c r="F125" s="11">
        <v>4.5429000000000004</v>
      </c>
      <c r="G125" s="11">
        <v>8.4458999999999999E-4</v>
      </c>
      <c r="H125" s="11">
        <v>5.0597000000000003E-2</v>
      </c>
      <c r="I125" s="11">
        <v>1.7819E-5</v>
      </c>
      <c r="J125" s="11">
        <v>1.2767E-4</v>
      </c>
      <c r="K125" s="11">
        <v>2.5899999999999999E-2</v>
      </c>
      <c r="L125" s="11">
        <v>4.1688000000000003E-3</v>
      </c>
      <c r="M125" s="11">
        <f t="shared" si="8"/>
        <v>4.6357338790000009</v>
      </c>
      <c r="N125" s="11">
        <v>1.5569E-3</v>
      </c>
      <c r="O125" s="11">
        <v>0.31996999999999998</v>
      </c>
      <c r="P125" s="11">
        <v>0.10827000000000001</v>
      </c>
      <c r="Q125" s="11">
        <v>1.5931999999999999E-3</v>
      </c>
      <c r="R125" s="11">
        <v>4.4054000000000002E-5</v>
      </c>
      <c r="S125" s="11">
        <v>2.6131000000000002</v>
      </c>
      <c r="T125" s="11">
        <v>9.4973000000000002E-3</v>
      </c>
      <c r="U125" s="11">
        <v>1.9320999999999999</v>
      </c>
      <c r="V125" s="11">
        <v>1.7511999999999999E-4</v>
      </c>
      <c r="W125" s="11">
        <v>1.508E-3</v>
      </c>
      <c r="X125" s="11">
        <v>5.7163999999999997E-5</v>
      </c>
      <c r="Y125" s="11">
        <v>2.9353999999999999E-8</v>
      </c>
      <c r="Z125" s="11">
        <v>3.5047000000000002E-4</v>
      </c>
      <c r="AA125" s="11">
        <v>5.8989000000000003E-4</v>
      </c>
      <c r="AB125" s="11">
        <v>1.0582E-3</v>
      </c>
      <c r="AC125" s="11">
        <v>4.4789999999999999E-4</v>
      </c>
      <c r="AD125" s="11">
        <v>1.0568999999999999E-3</v>
      </c>
      <c r="AE125" s="11">
        <v>4.3159999999999997E-4</v>
      </c>
      <c r="AF125" s="11">
        <v>1.0796999999999999E-2</v>
      </c>
      <c r="AG125" s="11">
        <v>2.8917999999999999E-2</v>
      </c>
      <c r="AH125" s="11">
        <v>1.3053E-2</v>
      </c>
      <c r="AI125" s="11" t="s">
        <v>253</v>
      </c>
      <c r="AJ125" s="11"/>
    </row>
    <row r="126" spans="1:36" x14ac:dyDescent="0.25">
      <c r="A126" s="23" t="s">
        <v>254</v>
      </c>
      <c r="B126" s="23">
        <v>1</v>
      </c>
      <c r="C126" s="23" t="s">
        <v>6</v>
      </c>
      <c r="D126" s="11">
        <v>5.5641999999999996</v>
      </c>
      <c r="E126" s="11">
        <v>2.7585999999999999</v>
      </c>
      <c r="F126" s="11">
        <v>71.866</v>
      </c>
      <c r="G126" s="11">
        <v>5.3179999999999998E-2</v>
      </c>
      <c r="H126" s="11">
        <v>5.6951999999999998</v>
      </c>
      <c r="I126" s="11">
        <v>3.0817000000000002E-3</v>
      </c>
      <c r="J126" s="11">
        <v>4.2846000000000004E-3</v>
      </c>
      <c r="K126" s="11">
        <v>2.069</v>
      </c>
      <c r="L126" s="11">
        <v>0.40211999999999998</v>
      </c>
      <c r="M126" s="11">
        <f t="shared" ref="M126:M131" si="9">SUM(E126:L126)</f>
        <v>82.851466299999998</v>
      </c>
      <c r="N126" s="11">
        <v>0.43708000000000002</v>
      </c>
      <c r="O126" s="11">
        <v>5.2736999999999998</v>
      </c>
      <c r="P126" s="11">
        <v>1.7128000000000001</v>
      </c>
      <c r="Q126" s="11">
        <v>8.9294999999999999E-2</v>
      </c>
      <c r="R126" s="11">
        <v>4.0473999999999996E-3</v>
      </c>
      <c r="S126" s="11">
        <v>148.68</v>
      </c>
      <c r="T126" s="11">
        <v>0.44302000000000002</v>
      </c>
      <c r="U126" s="11">
        <v>98.936999999999998</v>
      </c>
      <c r="V126" s="11">
        <v>4.1860000000000001E-2</v>
      </c>
      <c r="W126" s="11">
        <v>0.57970999999999995</v>
      </c>
      <c r="X126" s="11">
        <v>1.3713E-3</v>
      </c>
      <c r="Y126" s="11">
        <v>5.3450999999999999E-7</v>
      </c>
      <c r="Z126" s="11">
        <v>1.5252999999999999E-2</v>
      </c>
      <c r="AA126" s="11">
        <v>2.2204999999999999E-2</v>
      </c>
      <c r="AB126" s="11">
        <v>4.7381E-2</v>
      </c>
      <c r="AC126" s="11">
        <v>8.5991000000000001E-3</v>
      </c>
      <c r="AD126" s="11">
        <v>0.22797999999999999</v>
      </c>
      <c r="AE126" s="11">
        <v>1.6029000000000002E-2</v>
      </c>
      <c r="AF126" s="11">
        <v>0.49395</v>
      </c>
      <c r="AG126" s="11">
        <v>1.2265999999999999</v>
      </c>
      <c r="AH126" s="11">
        <v>0.23225000000000001</v>
      </c>
      <c r="AI126" s="11"/>
      <c r="AJ126" s="11"/>
    </row>
    <row r="127" spans="1:36" x14ac:dyDescent="0.25">
      <c r="A127" s="23" t="s">
        <v>255</v>
      </c>
      <c r="B127" s="23">
        <v>1</v>
      </c>
      <c r="C127" s="23" t="s">
        <v>6</v>
      </c>
      <c r="D127" s="11">
        <v>4.4188999999999999E-2</v>
      </c>
      <c r="E127" s="11">
        <v>1.1941E-2</v>
      </c>
      <c r="F127" s="11">
        <v>0.48479</v>
      </c>
      <c r="G127" s="11">
        <v>8.4228999999999999E-4</v>
      </c>
      <c r="H127" s="11">
        <v>4.4137000000000003E-2</v>
      </c>
      <c r="I127" s="11">
        <v>2.7356999999999999E-5</v>
      </c>
      <c r="J127" s="11">
        <v>4.9976999999999996E-6</v>
      </c>
      <c r="K127" s="11">
        <v>2.5638000000000001E-2</v>
      </c>
      <c r="L127" s="11">
        <v>3.7431999999999999E-3</v>
      </c>
      <c r="M127" s="11">
        <f t="shared" si="9"/>
        <v>0.57112384469999999</v>
      </c>
      <c r="N127" s="11">
        <v>1.6605999999999999E-3</v>
      </c>
      <c r="O127" s="11">
        <v>4.1029999999999997E-2</v>
      </c>
      <c r="P127" s="11">
        <v>1.1572000000000001E-2</v>
      </c>
      <c r="Q127" s="11">
        <v>4.7145999999999999E-4</v>
      </c>
      <c r="R127" s="11">
        <v>1.8107000000000001E-5</v>
      </c>
      <c r="S127" s="11">
        <v>0.70389000000000002</v>
      </c>
      <c r="T127" s="11">
        <v>3.3318000000000002E-3</v>
      </c>
      <c r="U127" s="11">
        <v>0.60409000000000002</v>
      </c>
      <c r="V127" s="11">
        <v>9.1693000000000005E-5</v>
      </c>
      <c r="W127" s="11">
        <v>1.4947999999999999E-3</v>
      </c>
      <c r="X127" s="11">
        <v>6.4784999999999999E-6</v>
      </c>
      <c r="Y127" s="11">
        <v>2.0136000000000002E-9</v>
      </c>
      <c r="Z127" s="11">
        <v>1.5981000000000001E-3</v>
      </c>
      <c r="AA127" s="11">
        <v>2.6633000000000001E-4</v>
      </c>
      <c r="AB127" s="11">
        <v>3.4275000000000001E-4</v>
      </c>
      <c r="AC127" s="11">
        <v>2.3027000000000002E-5</v>
      </c>
      <c r="AD127" s="11">
        <v>4.2565000000000002E-4</v>
      </c>
      <c r="AE127" s="11">
        <v>1.5495E-4</v>
      </c>
      <c r="AF127" s="11">
        <v>1.5495000000000001E-3</v>
      </c>
      <c r="AG127" s="11">
        <v>1.0111E-2</v>
      </c>
      <c r="AH127" s="11">
        <v>1.4557999999999999E-3</v>
      </c>
      <c r="AI127" s="11"/>
      <c r="AJ127" s="11"/>
    </row>
    <row r="128" spans="1:36" x14ac:dyDescent="0.25">
      <c r="A128" s="23" t="s">
        <v>256</v>
      </c>
      <c r="B128" s="23">
        <v>1</v>
      </c>
      <c r="C128" s="23" t="s">
        <v>6</v>
      </c>
      <c r="D128" s="11">
        <v>5.8883000000000004E-4</v>
      </c>
      <c r="E128" s="11">
        <v>5.7850999999999999E-5</v>
      </c>
      <c r="F128" s="11">
        <v>6.8364000000000003E-3</v>
      </c>
      <c r="G128" s="11">
        <v>1.7306E-5</v>
      </c>
      <c r="H128" s="11">
        <v>8.788E-4</v>
      </c>
      <c r="I128" s="11">
        <v>8.4126999999999996E-8</v>
      </c>
      <c r="J128" s="11">
        <v>3.0475E-8</v>
      </c>
      <c r="K128" s="11">
        <v>5.1305999999999997E-4</v>
      </c>
      <c r="L128" s="11">
        <v>7.5760999999999995E-5</v>
      </c>
      <c r="M128" s="11">
        <f t="shared" si="9"/>
        <v>8.3792926020000002E-3</v>
      </c>
      <c r="N128" s="11">
        <v>8.4161000000000006E-6</v>
      </c>
      <c r="O128" s="11">
        <v>5.4975E-4</v>
      </c>
      <c r="P128" s="11">
        <v>1.6320000000000001E-4</v>
      </c>
      <c r="Q128" s="11">
        <v>7.5009999999999998E-6</v>
      </c>
      <c r="R128" s="11">
        <v>2.9089999999999999E-7</v>
      </c>
      <c r="S128" s="11">
        <v>9.9720999999999994E-3</v>
      </c>
      <c r="T128" s="11">
        <v>6.1136999999999994E-5</v>
      </c>
      <c r="U128" s="11">
        <v>8.8461000000000008E-3</v>
      </c>
      <c r="V128" s="11">
        <v>5.6843000000000002E-7</v>
      </c>
      <c r="W128" s="11">
        <v>1.3263E-5</v>
      </c>
      <c r="X128" s="11">
        <v>6.1470999999999995E-8</v>
      </c>
      <c r="Y128" s="11">
        <v>2.2963000000000001E-11</v>
      </c>
      <c r="Z128" s="11">
        <v>1.6096E-6</v>
      </c>
      <c r="AA128" s="11">
        <v>1.5563E-6</v>
      </c>
      <c r="AB128" s="11">
        <v>2.4619000000000001E-6</v>
      </c>
      <c r="AC128" s="11">
        <v>2.9204000000000001E-7</v>
      </c>
      <c r="AD128" s="11">
        <v>4.1420000000000003E-6</v>
      </c>
      <c r="AE128" s="11">
        <v>2.1876E-6</v>
      </c>
      <c r="AF128" s="11">
        <v>2.4198000000000001E-5</v>
      </c>
      <c r="AG128" s="11">
        <v>8.9461000000000003E-5</v>
      </c>
      <c r="AH128" s="11">
        <v>2.0185000000000001E-5</v>
      </c>
      <c r="AI128" s="11"/>
      <c r="AJ128" s="11"/>
    </row>
    <row r="129" spans="1:36" x14ac:dyDescent="0.25">
      <c r="A129" s="23" t="s">
        <v>257</v>
      </c>
      <c r="B129" s="23">
        <v>1</v>
      </c>
      <c r="C129" s="23" t="s">
        <v>6</v>
      </c>
      <c r="D129" s="11">
        <v>1.4853E-2</v>
      </c>
      <c r="E129" s="11">
        <v>2.0923000000000001E-3</v>
      </c>
      <c r="F129" s="11">
        <v>0.32056000000000001</v>
      </c>
      <c r="G129" s="11">
        <v>1.3865000000000001E-4</v>
      </c>
      <c r="H129" s="11">
        <v>1.0685E-2</v>
      </c>
      <c r="I129" s="11">
        <v>3.3309000000000002E-6</v>
      </c>
      <c r="J129" s="11">
        <v>4.0890999999999999E-5</v>
      </c>
      <c r="K129" s="11">
        <v>4.7327000000000003E-3</v>
      </c>
      <c r="L129" s="11">
        <v>7.3030000000000002E-4</v>
      </c>
      <c r="M129" s="11">
        <f t="shared" si="9"/>
        <v>0.33898317189999999</v>
      </c>
      <c r="N129" s="11">
        <v>5.4343999999999996E-4</v>
      </c>
      <c r="O129" s="11">
        <v>1.3782000000000001E-2</v>
      </c>
      <c r="P129" s="11">
        <v>7.6347000000000003E-3</v>
      </c>
      <c r="Q129" s="11">
        <v>1.8799999999999999E-3</v>
      </c>
      <c r="R129" s="11">
        <v>3.3106000000000001E-6</v>
      </c>
      <c r="S129" s="11">
        <v>0.87724000000000002</v>
      </c>
      <c r="T129" s="11">
        <v>1.5403000000000001E-3</v>
      </c>
      <c r="U129" s="11">
        <v>1.2039</v>
      </c>
      <c r="V129" s="11">
        <v>3.5519999999999999E-5</v>
      </c>
      <c r="W129" s="11">
        <v>7.094E-4</v>
      </c>
      <c r="X129" s="11">
        <v>-4.2849999999999998E-5</v>
      </c>
      <c r="Y129" s="11">
        <v>3.0198999999999999E-9</v>
      </c>
      <c r="Z129" s="11">
        <v>4.9445000000000001E-3</v>
      </c>
      <c r="AA129" s="11">
        <v>2.0983999999999998E-3</v>
      </c>
      <c r="AB129" s="11">
        <v>2.4601999999999999E-2</v>
      </c>
      <c r="AC129" s="11">
        <v>3.5670999999999998E-5</v>
      </c>
      <c r="AD129" s="11">
        <v>3.8435000000000001E-3</v>
      </c>
      <c r="AE129" s="11">
        <v>4.8979E-5</v>
      </c>
      <c r="AF129" s="11">
        <v>1.8097E-3</v>
      </c>
      <c r="AG129" s="11">
        <v>1.8964999999999999E-2</v>
      </c>
      <c r="AH129" s="11">
        <v>9.4843E-4</v>
      </c>
      <c r="AI129" s="11" t="s">
        <v>258</v>
      </c>
      <c r="AJ129" s="11"/>
    </row>
    <row r="130" spans="1:36" x14ac:dyDescent="0.25">
      <c r="A130" s="23" t="s">
        <v>259</v>
      </c>
      <c r="B130" s="23">
        <v>1</v>
      </c>
      <c r="C130" s="23" t="s">
        <v>6</v>
      </c>
      <c r="D130" s="11">
        <v>0.77876999999999996</v>
      </c>
      <c r="E130" s="11">
        <v>5.4899000000000003E-2</v>
      </c>
      <c r="F130" s="11">
        <v>50.738999999999997</v>
      </c>
      <c r="G130" s="11">
        <v>3.4191999999999998E-3</v>
      </c>
      <c r="H130" s="11">
        <v>0.30035000000000001</v>
      </c>
      <c r="I130" s="11">
        <v>1.4689999999999999E-4</v>
      </c>
      <c r="J130" s="11">
        <v>5.1347999999999997E-4</v>
      </c>
      <c r="K130" s="11">
        <v>0.12051000000000001</v>
      </c>
      <c r="L130" s="11">
        <v>2.1368999999999999E-2</v>
      </c>
      <c r="M130" s="11">
        <f t="shared" si="9"/>
        <v>51.240207580000003</v>
      </c>
      <c r="N130" s="11">
        <v>7.3613999999999997E-3</v>
      </c>
      <c r="O130" s="11">
        <v>0.73319000000000001</v>
      </c>
      <c r="P130" s="11">
        <v>1.2078</v>
      </c>
      <c r="Q130" s="11">
        <v>4.4235000000000003E-3</v>
      </c>
      <c r="R130" s="11">
        <v>8.9819000000000002E-5</v>
      </c>
      <c r="S130" s="11">
        <v>7.6298000000000004</v>
      </c>
      <c r="T130" s="11">
        <v>0.21410999999999999</v>
      </c>
      <c r="U130" s="11">
        <v>4.4837999999999996</v>
      </c>
      <c r="V130" s="11">
        <v>7.6460000000000005E-4</v>
      </c>
      <c r="W130" s="11">
        <v>1.4019E-2</v>
      </c>
      <c r="X130" s="11">
        <v>1.2037E-3</v>
      </c>
      <c r="Y130" s="11">
        <v>5.9993000000000005E-7</v>
      </c>
      <c r="Z130" s="11">
        <v>1.6129E-3</v>
      </c>
      <c r="AA130" s="11">
        <v>3.3731E-3</v>
      </c>
      <c r="AB130" s="11">
        <v>5.4910000000000002E-3</v>
      </c>
      <c r="AC130" s="11">
        <v>6.3980000000000005E-4</v>
      </c>
      <c r="AD130" s="11">
        <v>6.4358000000000002E-3</v>
      </c>
      <c r="AE130" s="11">
        <v>1.41E-3</v>
      </c>
      <c r="AF130" s="11">
        <v>3.2576000000000001E-2</v>
      </c>
      <c r="AG130" s="11">
        <v>8.1161999999999998E-2</v>
      </c>
      <c r="AH130" s="11">
        <v>0.14546000000000001</v>
      </c>
      <c r="AI130" s="11" t="s">
        <v>260</v>
      </c>
      <c r="AJ130" s="11"/>
    </row>
    <row r="131" spans="1:36" x14ac:dyDescent="0.25">
      <c r="A131" s="23" t="s">
        <v>261</v>
      </c>
      <c r="B131" s="23">
        <v>1</v>
      </c>
      <c r="C131" s="23" t="s">
        <v>6</v>
      </c>
      <c r="D131" s="11">
        <v>0.32391999999999999</v>
      </c>
      <c r="E131" s="11">
        <v>6.7853999999999998E-2</v>
      </c>
      <c r="F131" s="11">
        <v>49.829000000000001</v>
      </c>
      <c r="G131" s="11">
        <v>2.3086000000000001E-3</v>
      </c>
      <c r="H131" s="11">
        <v>0.23561000000000001</v>
      </c>
      <c r="I131" s="11">
        <v>8.3388999999999997E-5</v>
      </c>
      <c r="J131" s="11">
        <v>1.3251000000000001E-3</v>
      </c>
      <c r="K131" s="11">
        <v>9.5795000000000005E-2</v>
      </c>
      <c r="L131" s="11">
        <v>1.5018999999999999E-2</v>
      </c>
      <c r="M131" s="11">
        <f t="shared" si="9"/>
        <v>50.246995089000002</v>
      </c>
      <c r="N131" s="11">
        <v>9.3728000000000006E-3</v>
      </c>
      <c r="O131" s="11">
        <v>0.27334000000000003</v>
      </c>
      <c r="P131" s="11">
        <v>1.1859999999999999</v>
      </c>
      <c r="Q131" s="11">
        <v>4.1609000000000004E-3</v>
      </c>
      <c r="R131" s="11">
        <v>5.7098000000000001E-5</v>
      </c>
      <c r="S131" s="11">
        <v>7.0351999999999997</v>
      </c>
      <c r="T131" s="11">
        <v>0.31763999999999998</v>
      </c>
      <c r="U131" s="11">
        <v>3.1932999999999998</v>
      </c>
      <c r="V131" s="11">
        <v>6.2137E-4</v>
      </c>
      <c r="W131" s="11">
        <v>1.3943000000000001E-2</v>
      </c>
      <c r="X131" s="11">
        <v>1.7051E-3</v>
      </c>
      <c r="Y131" s="11">
        <v>7.1459000000000005E-7</v>
      </c>
      <c r="Z131" s="11">
        <v>1.219E-3</v>
      </c>
      <c r="AA131" s="11">
        <v>2.8915E-3</v>
      </c>
      <c r="AB131" s="11">
        <v>4.1884000000000001E-3</v>
      </c>
      <c r="AC131" s="11">
        <v>2.6196999999999999E-4</v>
      </c>
      <c r="AD131" s="11">
        <v>5.2268000000000002E-3</v>
      </c>
      <c r="AE131" s="11">
        <v>4.3283999999999998E-4</v>
      </c>
      <c r="AF131" s="11">
        <v>1.9438E-2</v>
      </c>
      <c r="AG131" s="11">
        <v>6.0309000000000001E-2</v>
      </c>
      <c r="AH131" s="11">
        <v>0.14287</v>
      </c>
      <c r="AI131" s="11" t="s">
        <v>262</v>
      </c>
      <c r="AJ131" s="11"/>
    </row>
    <row r="132" spans="1:36" x14ac:dyDescent="0.25">
      <c r="A132" s="23" t="s">
        <v>263</v>
      </c>
      <c r="B132" s="23">
        <v>1</v>
      </c>
      <c r="C132" s="23" t="s">
        <v>6</v>
      </c>
      <c r="D132" s="11">
        <v>0.28465000000000001</v>
      </c>
      <c r="E132" s="11">
        <v>0.22305</v>
      </c>
      <c r="F132" s="11">
        <v>24.863</v>
      </c>
      <c r="G132" s="11">
        <v>1.2526E-3</v>
      </c>
      <c r="H132" s="11">
        <v>3.1313000000000001E-2</v>
      </c>
      <c r="I132" s="11">
        <v>9.5383000000000005E-5</v>
      </c>
      <c r="J132" s="11">
        <v>8.0536000000000003E-6</v>
      </c>
      <c r="K132" s="11">
        <v>2.0081000000000002E-2</v>
      </c>
      <c r="L132" s="11">
        <v>2.4477000000000001E-3</v>
      </c>
      <c r="M132" s="11">
        <f>SUM(E132:L132)</f>
        <v>25.141247736600004</v>
      </c>
      <c r="N132" s="11">
        <v>3.0735999999999999E-2</v>
      </c>
      <c r="O132" s="11">
        <v>0.10581</v>
      </c>
      <c r="P132" s="11">
        <v>0.59501000000000004</v>
      </c>
      <c r="Q132" s="11">
        <v>1.4602E-2</v>
      </c>
      <c r="R132" s="11">
        <v>9.4675E-4</v>
      </c>
      <c r="S132" s="11">
        <v>24.492999999999999</v>
      </c>
      <c r="T132" s="11">
        <v>2.6522999999999998E-3</v>
      </c>
      <c r="U132" s="11">
        <v>20.992999999999999</v>
      </c>
      <c r="V132" s="11">
        <v>3.6453000000000001E-4</v>
      </c>
      <c r="W132" s="11">
        <v>2.7219000000000002E-3</v>
      </c>
      <c r="X132" s="11">
        <v>8.8620000000000002E-5</v>
      </c>
      <c r="Y132" s="11">
        <v>3.0196999999999998E-9</v>
      </c>
      <c r="Z132" s="11">
        <v>4.6118E-4</v>
      </c>
      <c r="AA132" s="11">
        <v>6.9802999999999998E-4</v>
      </c>
      <c r="AB132" s="11">
        <v>1.939E-3</v>
      </c>
      <c r="AC132" s="11">
        <v>6.4803999999999998E-5</v>
      </c>
      <c r="AD132" s="11">
        <v>1.8985999999999999E-2</v>
      </c>
      <c r="AE132" s="11">
        <v>2.4976999999999998E-3</v>
      </c>
      <c r="AF132" s="11">
        <v>3.2050000000000002E-2</v>
      </c>
      <c r="AG132" s="11">
        <v>0.17202999999999999</v>
      </c>
      <c r="AH132" s="11">
        <v>7.1471999999999994E-2</v>
      </c>
      <c r="AI132" s="11" t="s">
        <v>264</v>
      </c>
      <c r="AJ132" s="11"/>
    </row>
    <row r="133" spans="1:36" x14ac:dyDescent="0.25">
      <c r="A133" s="23" t="s">
        <v>265</v>
      </c>
      <c r="B133" s="23">
        <v>1</v>
      </c>
      <c r="C133" s="23" t="s">
        <v>6</v>
      </c>
      <c r="D133" s="11">
        <v>5.0429000000000004</v>
      </c>
      <c r="E133" s="11">
        <v>2.3113999999999999</v>
      </c>
      <c r="F133" s="11">
        <v>56.040999999999997</v>
      </c>
      <c r="G133" s="11">
        <v>0.11956</v>
      </c>
      <c r="H133" s="11">
        <v>6.8920000000000003</v>
      </c>
      <c r="I133" s="11">
        <v>9.0480000000000005E-3</v>
      </c>
      <c r="J133" s="11">
        <v>9.6953000000000002E-4</v>
      </c>
      <c r="K133" s="11">
        <v>6.7588999999999997</v>
      </c>
      <c r="L133" s="11">
        <v>0.38396000000000002</v>
      </c>
      <c r="M133" s="11">
        <f>SUM(E133:L133)</f>
        <v>72.516837530000004</v>
      </c>
      <c r="N133" s="11">
        <v>0.36879000000000001</v>
      </c>
      <c r="O133" s="11">
        <v>4.6026999999999996</v>
      </c>
      <c r="P133" s="11">
        <v>1.3364</v>
      </c>
      <c r="Q133" s="11">
        <v>4.9623999999999997</v>
      </c>
      <c r="R133" s="11">
        <v>0.1462</v>
      </c>
      <c r="S133" s="11">
        <v>12489</v>
      </c>
      <c r="T133" s="11">
        <v>0.46650000000000003</v>
      </c>
      <c r="U133" s="11">
        <v>6530.1</v>
      </c>
      <c r="V133" s="11">
        <v>3.0044000000000001E-2</v>
      </c>
      <c r="W133" s="11">
        <v>47.875</v>
      </c>
      <c r="X133" s="11">
        <v>1.9903999999999998E-3</v>
      </c>
      <c r="Y133" s="11">
        <v>3.0008000000000002E-7</v>
      </c>
      <c r="Z133" s="11">
        <v>0.14541000000000001</v>
      </c>
      <c r="AA133" s="11">
        <v>9.3449000000000004E-2</v>
      </c>
      <c r="AB133" s="11">
        <v>0.48734</v>
      </c>
      <c r="AC133" s="11">
        <v>0.61521000000000003</v>
      </c>
      <c r="AD133" s="11">
        <v>0.43630999999999998</v>
      </c>
      <c r="AE133" s="11">
        <v>0.16158</v>
      </c>
      <c r="AF133" s="11">
        <v>2.3043</v>
      </c>
      <c r="AG133" s="11">
        <v>85.805999999999997</v>
      </c>
      <c r="AH133" s="11">
        <v>2.3824999999999998</v>
      </c>
      <c r="AI133" s="11" t="s">
        <v>266</v>
      </c>
      <c r="AJ133" s="11"/>
    </row>
    <row r="134" spans="1:36" x14ac:dyDescent="0.25">
      <c r="A134" s="23" t="s">
        <v>269</v>
      </c>
      <c r="B134" s="23">
        <v>1</v>
      </c>
      <c r="C134" s="23" t="s">
        <v>6</v>
      </c>
      <c r="D134" s="11">
        <v>13.891</v>
      </c>
      <c r="E134" s="11">
        <v>4.0682</v>
      </c>
      <c r="F134" s="11">
        <v>158.15</v>
      </c>
      <c r="G134" s="11">
        <v>0.10477</v>
      </c>
      <c r="H134" s="11">
        <v>8.1157000000000004</v>
      </c>
      <c r="I134" s="11">
        <v>7.6321000000000002E-3</v>
      </c>
      <c r="J134" s="11">
        <v>3.0366E-3</v>
      </c>
      <c r="K134" s="11">
        <v>23.242999999999999</v>
      </c>
      <c r="L134" s="11">
        <v>0.63178000000000001</v>
      </c>
      <c r="M134" s="11">
        <f>SUM(E134:L134)</f>
        <v>194.32411869999999</v>
      </c>
      <c r="N134" s="11">
        <v>0.57881000000000005</v>
      </c>
      <c r="O134" s="11">
        <v>13.111000000000001</v>
      </c>
      <c r="P134" s="11">
        <v>3.7694999999999999</v>
      </c>
      <c r="Q134" s="11">
        <v>1.4311</v>
      </c>
      <c r="R134" s="11">
        <v>2.2005E-2</v>
      </c>
      <c r="S134" s="11">
        <v>1643.6</v>
      </c>
      <c r="T134" s="11">
        <v>0.86177000000000004</v>
      </c>
      <c r="U134" s="11">
        <v>1648</v>
      </c>
      <c r="V134" s="11">
        <v>3.7101000000000002E-2</v>
      </c>
      <c r="W134" s="11">
        <v>0.28599999999999998</v>
      </c>
      <c r="X134" s="11">
        <v>4.8180999999999996E-3</v>
      </c>
      <c r="Y134" s="11">
        <v>1.2787999999999999E-6</v>
      </c>
      <c r="Z134" s="11">
        <v>0.29781000000000002</v>
      </c>
      <c r="AA134" s="11">
        <v>0.20660000000000001</v>
      </c>
      <c r="AB134" s="11">
        <v>1.3729</v>
      </c>
      <c r="AC134" s="11">
        <v>1.8852000000000001E-2</v>
      </c>
      <c r="AD134" s="11">
        <v>0.42607</v>
      </c>
      <c r="AE134" s="11">
        <v>5.9415000000000003E-2</v>
      </c>
      <c r="AF134" s="11">
        <v>1.6820999999999999</v>
      </c>
      <c r="AG134" s="11">
        <v>12.398999999999999</v>
      </c>
      <c r="AH134" s="11">
        <v>0.46515000000000001</v>
      </c>
      <c r="AI134" s="11" t="s">
        <v>270</v>
      </c>
      <c r="AJ134" s="11" t="s">
        <v>271</v>
      </c>
    </row>
  </sheetData>
  <mergeCells count="8">
    <mergeCell ref="AF1:AH1"/>
    <mergeCell ref="AI1:AI2"/>
    <mergeCell ref="A1:A2"/>
    <mergeCell ref="B1:B2"/>
    <mergeCell ref="C1:C2"/>
    <mergeCell ref="D1:D2"/>
    <mergeCell ref="E1:M1"/>
    <mergeCell ref="N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0"/>
  <sheetViews>
    <sheetView tabSelected="1" topLeftCell="A16" zoomScaleNormal="100" workbookViewId="0">
      <selection activeCell="A39" sqref="A39:XFD39"/>
    </sheetView>
  </sheetViews>
  <sheetFormatPr defaultRowHeight="15" x14ac:dyDescent="0.25"/>
  <cols>
    <col min="1" max="1" width="37.140625" style="17" customWidth="1"/>
    <col min="2" max="3" width="13" style="17" customWidth="1"/>
    <col min="4" max="4" width="20.85546875" style="1" customWidth="1"/>
    <col min="5" max="12" width="0" style="1" hidden="1" customWidth="1"/>
    <col min="13" max="13" width="37.28515625" style="1" customWidth="1"/>
    <col min="14" max="34" width="21.7109375" style="1" customWidth="1"/>
    <col min="35" max="16384" width="9.140625" style="1"/>
  </cols>
  <sheetData>
    <row r="1" spans="1:37" s="17" customFormat="1" x14ac:dyDescent="0.25">
      <c r="A1" s="17" t="s">
        <v>0</v>
      </c>
      <c r="B1" s="17" t="s">
        <v>1</v>
      </c>
      <c r="C1" s="17" t="s">
        <v>2</v>
      </c>
      <c r="D1" s="17" t="s">
        <v>28</v>
      </c>
    </row>
    <row r="2" spans="1:37" x14ac:dyDescent="0.25">
      <c r="A2" s="17" t="s">
        <v>33</v>
      </c>
      <c r="B2" s="17">
        <v>1</v>
      </c>
      <c r="C2" s="17" t="s">
        <v>6</v>
      </c>
      <c r="D2" s="1">
        <v>1</v>
      </c>
    </row>
    <row r="3" spans="1:37" x14ac:dyDescent="0.25">
      <c r="A3" s="17" t="s">
        <v>34</v>
      </c>
      <c r="B3" s="17">
        <v>1</v>
      </c>
      <c r="C3" s="17" t="s">
        <v>6</v>
      </c>
      <c r="D3" s="1">
        <v>5</v>
      </c>
    </row>
    <row r="4" spans="1:37" x14ac:dyDescent="0.25">
      <c r="A4" s="17" t="s">
        <v>35</v>
      </c>
      <c r="B4" s="17">
        <v>1</v>
      </c>
      <c r="C4" s="17" t="s">
        <v>6</v>
      </c>
      <c r="D4" s="1">
        <v>28</v>
      </c>
    </row>
    <row r="5" spans="1:37" x14ac:dyDescent="0.25">
      <c r="A5" s="17" t="s">
        <v>36</v>
      </c>
      <c r="B5" s="17">
        <v>1</v>
      </c>
      <c r="C5" s="17" t="s">
        <v>6</v>
      </c>
      <c r="D5" s="1">
        <v>30</v>
      </c>
    </row>
    <row r="7" spans="1:37" x14ac:dyDescent="0.25">
      <c r="A7" s="24" t="s">
        <v>180</v>
      </c>
    </row>
    <row r="8" spans="1:37" s="16" customFormat="1" x14ac:dyDescent="0.25">
      <c r="A8" s="34" t="s">
        <v>0</v>
      </c>
      <c r="B8" s="34" t="s">
        <v>1</v>
      </c>
      <c r="C8" s="34" t="s">
        <v>2</v>
      </c>
      <c r="D8" s="34" t="s">
        <v>28</v>
      </c>
      <c r="E8" s="33" t="s">
        <v>16</v>
      </c>
      <c r="F8" s="33"/>
      <c r="G8" s="33"/>
      <c r="H8" s="33"/>
      <c r="I8" s="33"/>
      <c r="J8" s="33"/>
      <c r="K8" s="33"/>
      <c r="L8" s="33"/>
      <c r="M8" s="33"/>
      <c r="N8" s="35" t="s">
        <v>63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3" t="s">
        <v>64</v>
      </c>
      <c r="AG8" s="33"/>
      <c r="AH8" s="33"/>
      <c r="AI8" s="19"/>
      <c r="AJ8" s="18"/>
      <c r="AK8" s="18"/>
    </row>
    <row r="9" spans="1:37" s="16" customFormat="1" ht="30" customHeight="1" x14ac:dyDescent="0.25">
      <c r="A9" s="34"/>
      <c r="B9" s="34"/>
      <c r="C9" s="34"/>
      <c r="D9" s="34"/>
      <c r="E9" s="15" t="s">
        <v>7</v>
      </c>
      <c r="F9" s="15" t="s">
        <v>8</v>
      </c>
      <c r="G9" s="15" t="s">
        <v>9</v>
      </c>
      <c r="H9" s="15" t="s">
        <v>10</v>
      </c>
      <c r="I9" s="15" t="s">
        <v>11</v>
      </c>
      <c r="J9" s="15" t="s">
        <v>12</v>
      </c>
      <c r="K9" s="15" t="s">
        <v>13</v>
      </c>
      <c r="L9" s="15" t="s">
        <v>14</v>
      </c>
      <c r="M9" s="15" t="s">
        <v>15</v>
      </c>
      <c r="N9" s="20" t="s">
        <v>45</v>
      </c>
      <c r="O9" s="20" t="s">
        <v>46</v>
      </c>
      <c r="P9" s="20" t="s">
        <v>47</v>
      </c>
      <c r="Q9" s="20" t="s">
        <v>48</v>
      </c>
      <c r="R9" s="20" t="s">
        <v>49</v>
      </c>
      <c r="S9" s="20" t="s">
        <v>50</v>
      </c>
      <c r="T9" s="20" t="s">
        <v>51</v>
      </c>
      <c r="U9" s="20" t="s">
        <v>52</v>
      </c>
      <c r="V9" s="20" t="s">
        <v>53</v>
      </c>
      <c r="W9" s="20" t="s">
        <v>54</v>
      </c>
      <c r="X9" s="20" t="s">
        <v>55</v>
      </c>
      <c r="Y9" s="20" t="s">
        <v>56</v>
      </c>
      <c r="Z9" s="20" t="s">
        <v>57</v>
      </c>
      <c r="AA9" s="20" t="s">
        <v>58</v>
      </c>
      <c r="AB9" s="20" t="s">
        <v>59</v>
      </c>
      <c r="AC9" s="20" t="s">
        <v>60</v>
      </c>
      <c r="AD9" s="20" t="s">
        <v>61</v>
      </c>
      <c r="AE9" s="20" t="s">
        <v>62</v>
      </c>
      <c r="AF9" s="21" t="s">
        <v>65</v>
      </c>
      <c r="AG9" s="21" t="s">
        <v>66</v>
      </c>
      <c r="AH9" s="21" t="s">
        <v>67</v>
      </c>
      <c r="AI9" s="19"/>
      <c r="AJ9" s="18"/>
      <c r="AK9" s="18"/>
    </row>
    <row r="10" spans="1:37" s="17" customFormat="1" x14ac:dyDescent="0.25">
      <c r="A10" s="17" t="s">
        <v>33</v>
      </c>
      <c r="B10" s="17">
        <v>1</v>
      </c>
      <c r="C10" s="17" t="s">
        <v>6</v>
      </c>
      <c r="D10" s="22">
        <v>1</v>
      </c>
      <c r="E10" s="22"/>
      <c r="F10" s="22"/>
      <c r="G10" s="22"/>
      <c r="H10" s="22"/>
      <c r="I10" s="22"/>
      <c r="J10" s="22"/>
      <c r="K10" s="22"/>
      <c r="L10" s="22"/>
      <c r="M10" s="22">
        <v>0</v>
      </c>
      <c r="N10" s="22"/>
      <c r="O10" s="22">
        <v>1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>
        <v>2.7217847389099999E-2</v>
      </c>
      <c r="AG10" s="22">
        <v>3.4243902439000003E-2</v>
      </c>
      <c r="AH10" s="22"/>
    </row>
    <row r="11" spans="1:37" s="17" customFormat="1" x14ac:dyDescent="0.25">
      <c r="A11" s="17" t="s">
        <v>181</v>
      </c>
      <c r="B11" s="17">
        <v>1</v>
      </c>
      <c r="C11" s="17" t="s">
        <v>6</v>
      </c>
      <c r="D11" s="22">
        <v>-7.7080000000000002</v>
      </c>
      <c r="E11" s="22"/>
      <c r="F11" s="22"/>
      <c r="G11" s="22"/>
      <c r="H11" s="22"/>
      <c r="I11" s="22"/>
      <c r="J11" s="22"/>
      <c r="K11" s="22"/>
      <c r="L11" s="22"/>
      <c r="M11" s="22">
        <v>0</v>
      </c>
      <c r="N11" s="22"/>
      <c r="O11" s="22"/>
      <c r="P11" s="22"/>
      <c r="Q11" s="22"/>
      <c r="R11" s="22"/>
      <c r="S11" s="22"/>
      <c r="T11" s="22"/>
      <c r="U11" s="22"/>
      <c r="V11" s="22">
        <v>3.9E-2</v>
      </c>
      <c r="W11" s="22"/>
      <c r="X11" s="22"/>
      <c r="Y11" s="22"/>
      <c r="Z11" s="22">
        <v>0.22</v>
      </c>
      <c r="AA11" s="22">
        <v>1</v>
      </c>
      <c r="AB11" s="22">
        <v>0.71</v>
      </c>
      <c r="AC11" s="22"/>
      <c r="AD11" s="22"/>
      <c r="AE11" s="22"/>
      <c r="AF11" s="22">
        <v>1.4679185454499999E-2</v>
      </c>
      <c r="AG11" s="22">
        <v>0.55842926829299999</v>
      </c>
      <c r="AH11" s="22"/>
    </row>
    <row r="12" spans="1:37" s="17" customFormat="1" x14ac:dyDescent="0.25">
      <c r="A12" s="17" t="s">
        <v>176</v>
      </c>
      <c r="B12" s="17">
        <v>1</v>
      </c>
      <c r="C12" s="17" t="s">
        <v>6</v>
      </c>
      <c r="D12" s="22">
        <v>0</v>
      </c>
      <c r="E12" s="22"/>
      <c r="F12" s="22"/>
      <c r="G12" s="22"/>
      <c r="H12" s="22"/>
      <c r="I12" s="22"/>
      <c r="J12" s="22"/>
      <c r="K12" s="22"/>
      <c r="L12" s="22"/>
      <c r="M12" s="22">
        <v>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>
        <v>0.59459459459459463</v>
      </c>
      <c r="AB12" s="22"/>
      <c r="AC12" s="22"/>
      <c r="AD12" s="22"/>
      <c r="AE12" s="22"/>
      <c r="AF12" s="22"/>
      <c r="AG12" s="22">
        <v>2.2623599209E-4</v>
      </c>
      <c r="AH12" s="22"/>
    </row>
    <row r="13" spans="1:37" s="17" customFormat="1" x14ac:dyDescent="0.25">
      <c r="A13" s="17" t="s">
        <v>177</v>
      </c>
      <c r="B13" s="17">
        <v>1</v>
      </c>
      <c r="C13" s="17" t="s">
        <v>6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>
        <v>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7" s="17" customFormat="1" x14ac:dyDescent="0.25">
      <c r="A14" s="17" t="s">
        <v>178</v>
      </c>
      <c r="B14" s="17">
        <v>1</v>
      </c>
      <c r="C14" s="17" t="s">
        <v>6</v>
      </c>
      <c r="D14" s="22">
        <v>0</v>
      </c>
      <c r="E14" s="22"/>
      <c r="F14" s="22"/>
      <c r="G14" s="22"/>
      <c r="H14" s="22"/>
      <c r="I14" s="22"/>
      <c r="J14" s="22"/>
      <c r="K14" s="22"/>
      <c r="L14" s="22"/>
      <c r="M14" s="22">
        <v>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7" s="17" customFormat="1" x14ac:dyDescent="0.25">
      <c r="A15" s="17" t="s">
        <v>179</v>
      </c>
      <c r="B15" s="17">
        <v>1</v>
      </c>
      <c r="C15" s="17" t="s">
        <v>6</v>
      </c>
      <c r="D15" s="22">
        <v>0</v>
      </c>
      <c r="E15" s="22"/>
      <c r="F15" s="22"/>
      <c r="G15" s="22"/>
      <c r="H15" s="22"/>
      <c r="I15" s="22"/>
      <c r="J15" s="22"/>
      <c r="K15" s="22"/>
      <c r="L15" s="22"/>
      <c r="M15" s="22">
        <v>0</v>
      </c>
      <c r="N15" s="22"/>
      <c r="O15" s="22"/>
      <c r="P15" s="22"/>
      <c r="Q15" s="22">
        <v>1.0511520897095683E-5</v>
      </c>
      <c r="R15" s="22"/>
      <c r="S15" s="22">
        <v>1.4366951661669828E-2</v>
      </c>
      <c r="T15" s="22"/>
      <c r="U15" s="22">
        <v>1.7867815068253627E-5</v>
      </c>
      <c r="V15" s="22"/>
      <c r="W15" s="22"/>
      <c r="X15" s="22"/>
      <c r="Y15" s="22"/>
      <c r="Z15" s="22"/>
      <c r="AA15" s="22">
        <v>0.67398648648648651</v>
      </c>
      <c r="AB15" s="22"/>
      <c r="AC15" s="22">
        <v>3.7179897031113646E-5</v>
      </c>
      <c r="AD15" s="22"/>
      <c r="AE15" s="22"/>
      <c r="AF15" s="22">
        <v>8.1614583487299999E-6</v>
      </c>
      <c r="AG15" s="22">
        <v>3.5455940620700001E-4</v>
      </c>
      <c r="AH15" s="22"/>
    </row>
    <row r="16" spans="1:37" s="17" customFormat="1" x14ac:dyDescent="0.25">
      <c r="A16" s="17" t="s">
        <v>182</v>
      </c>
      <c r="B16" s="17">
        <v>1</v>
      </c>
      <c r="C16" s="17" t="s">
        <v>6</v>
      </c>
      <c r="D16" s="22">
        <v>-38.4</v>
      </c>
      <c r="E16" s="22"/>
      <c r="F16" s="22"/>
      <c r="G16" s="22"/>
      <c r="H16" s="22"/>
      <c r="I16" s="22"/>
      <c r="J16" s="22"/>
      <c r="K16" s="22"/>
      <c r="L16" s="22"/>
      <c r="M16" s="22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>
        <v>0.2</v>
      </c>
      <c r="AA16" s="22">
        <v>8.1081081081081086E-2</v>
      </c>
      <c r="AB16" s="22">
        <v>1</v>
      </c>
      <c r="AC16" s="22"/>
      <c r="AD16" s="22"/>
      <c r="AE16" s="22"/>
      <c r="AF16" s="22">
        <v>2.0674909090900001E-2</v>
      </c>
      <c r="AG16" s="22">
        <v>0.89267963085099999</v>
      </c>
      <c r="AH16" s="22"/>
    </row>
    <row r="17" spans="1:34" s="17" customFormat="1" x14ac:dyDescent="0.25">
      <c r="A17" s="17" t="s">
        <v>183</v>
      </c>
      <c r="B17" s="17">
        <v>1</v>
      </c>
      <c r="C17" s="17" t="s">
        <v>6</v>
      </c>
      <c r="D17" s="22">
        <v>28</v>
      </c>
      <c r="E17" s="22"/>
      <c r="F17" s="22"/>
      <c r="G17" s="22"/>
      <c r="H17" s="22"/>
      <c r="I17" s="22"/>
      <c r="J17" s="22"/>
      <c r="K17" s="22"/>
      <c r="L17" s="22"/>
      <c r="M17" s="22">
        <v>0</v>
      </c>
      <c r="N17" s="22"/>
      <c r="O17" s="22">
        <v>7.6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>
        <v>1.0135135135135136E-2</v>
      </c>
      <c r="AB17" s="22"/>
      <c r="AC17" s="22"/>
      <c r="AD17" s="22"/>
      <c r="AE17" s="22"/>
      <c r="AF17" s="22">
        <v>0.206855640157</v>
      </c>
      <c r="AG17" s="22">
        <v>0.26025751483199999</v>
      </c>
      <c r="AH17" s="22"/>
    </row>
    <row r="18" spans="1:34" s="17" customFormat="1" x14ac:dyDescent="0.25">
      <c r="A18" s="17" t="s">
        <v>184</v>
      </c>
      <c r="B18" s="17">
        <v>1</v>
      </c>
      <c r="C18" s="17" t="s">
        <v>6</v>
      </c>
      <c r="D18" s="22">
        <v>0</v>
      </c>
      <c r="E18" s="22"/>
      <c r="F18" s="22"/>
      <c r="G18" s="22"/>
      <c r="H18" s="22"/>
      <c r="I18" s="22"/>
      <c r="J18" s="22"/>
      <c r="K18" s="22"/>
      <c r="L18" s="22"/>
      <c r="M18" s="22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>
        <v>1</v>
      </c>
      <c r="AA18" s="22"/>
      <c r="AB18" s="22"/>
      <c r="AC18" s="22"/>
      <c r="AD18" s="22"/>
      <c r="AE18" s="22"/>
      <c r="AF18" s="22"/>
      <c r="AG18" s="22">
        <v>2.5365853658500002</v>
      </c>
      <c r="AH18" s="22"/>
    </row>
    <row r="19" spans="1:34" s="17" customFormat="1" x14ac:dyDescent="0.25">
      <c r="A19" s="17" t="s">
        <v>185</v>
      </c>
      <c r="B19" s="17">
        <v>1</v>
      </c>
      <c r="C19" s="17" t="s">
        <v>6</v>
      </c>
      <c r="D19" s="22">
        <v>0</v>
      </c>
      <c r="E19" s="22"/>
      <c r="F19" s="22"/>
      <c r="G19" s="22"/>
      <c r="H19" s="22"/>
      <c r="I19" s="22"/>
      <c r="J19" s="22"/>
      <c r="K19" s="22"/>
      <c r="L19" s="22"/>
      <c r="M19" s="22">
        <v>0</v>
      </c>
      <c r="N19" s="22"/>
      <c r="O19" s="22"/>
      <c r="P19" s="22"/>
      <c r="Q19" s="22"/>
      <c r="R19" s="22"/>
      <c r="S19" s="22">
        <v>266.12677232089607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>
        <v>1.8174511280500001</v>
      </c>
      <c r="AH19" s="22"/>
    </row>
    <row r="20" spans="1:34" s="17" customFormat="1" x14ac:dyDescent="0.25">
      <c r="A20" s="17" t="s">
        <v>186</v>
      </c>
      <c r="B20" s="17">
        <v>1</v>
      </c>
      <c r="C20" s="17" t="s">
        <v>6</v>
      </c>
      <c r="D20" s="22">
        <v>0</v>
      </c>
      <c r="E20" s="22"/>
      <c r="F20" s="22"/>
      <c r="G20" s="22"/>
      <c r="H20" s="22"/>
      <c r="I20" s="22"/>
      <c r="J20" s="22"/>
      <c r="K20" s="22"/>
      <c r="L20" s="22"/>
      <c r="M20" s="22">
        <v>0</v>
      </c>
      <c r="N20" s="22"/>
      <c r="O20" s="22"/>
      <c r="P20" s="22"/>
      <c r="Q20" s="22">
        <v>0.17040594870390144</v>
      </c>
      <c r="R20" s="22"/>
      <c r="S20" s="22">
        <v>23114.562756902073</v>
      </c>
      <c r="T20" s="22"/>
      <c r="U20" s="22">
        <v>294.1569731253075</v>
      </c>
      <c r="V20" s="22"/>
      <c r="W20" s="22"/>
      <c r="X20" s="22"/>
      <c r="Y20" s="22"/>
      <c r="Z20" s="22"/>
      <c r="AA20" s="22"/>
      <c r="AB20" s="22"/>
      <c r="AC20" s="22">
        <v>8.7958932678234181</v>
      </c>
      <c r="AD20" s="22"/>
      <c r="AE20" s="22"/>
      <c r="AF20" s="22">
        <v>2.0021763187700001</v>
      </c>
      <c r="AG20" s="22">
        <v>157.85555053499999</v>
      </c>
      <c r="AH20" s="22"/>
    </row>
    <row r="21" spans="1:34" s="17" customFormat="1" x14ac:dyDescent="0.25">
      <c r="A21" s="17" t="s">
        <v>187</v>
      </c>
      <c r="B21" s="17">
        <v>1</v>
      </c>
      <c r="C21" s="17" t="s">
        <v>6</v>
      </c>
      <c r="D21" s="22">
        <v>0</v>
      </c>
      <c r="E21" s="22"/>
      <c r="F21" s="22"/>
      <c r="G21" s="22"/>
      <c r="H21" s="22"/>
      <c r="I21" s="22"/>
      <c r="J21" s="22"/>
      <c r="K21" s="22"/>
      <c r="L21" s="22"/>
      <c r="M21" s="22">
        <v>0</v>
      </c>
      <c r="N21" s="22"/>
      <c r="O21" s="22"/>
      <c r="P21" s="22"/>
      <c r="Q21" s="22">
        <v>5.6804942061126997</v>
      </c>
      <c r="R21" s="22"/>
      <c r="S21" s="22">
        <v>552955.25419520435</v>
      </c>
      <c r="T21" s="22"/>
      <c r="U21" s="22">
        <v>18905.196851654546</v>
      </c>
      <c r="V21" s="22"/>
      <c r="W21" s="22"/>
      <c r="X21" s="22"/>
      <c r="Y21" s="22"/>
      <c r="Z21" s="22"/>
      <c r="AA21" s="22"/>
      <c r="AB21" s="22"/>
      <c r="AC21" s="22">
        <v>11.03054144188993</v>
      </c>
      <c r="AD21" s="22"/>
      <c r="AE21" s="22"/>
      <c r="AF21" s="22">
        <v>7.2658394338000001</v>
      </c>
      <c r="AG21" s="22">
        <v>3776.2797847500001</v>
      </c>
      <c r="AH21" s="22"/>
    </row>
    <row r="22" spans="1:34" s="17" customFormat="1" ht="15.75" customHeight="1" x14ac:dyDescent="0.25">
      <c r="A22" s="17" t="s">
        <v>188</v>
      </c>
      <c r="B22" s="17">
        <v>1</v>
      </c>
      <c r="C22" s="17" t="s">
        <v>6</v>
      </c>
      <c r="D22" s="22">
        <v>0</v>
      </c>
      <c r="E22" s="22"/>
      <c r="F22" s="22"/>
      <c r="G22" s="22"/>
      <c r="H22" s="22"/>
      <c r="I22" s="22"/>
      <c r="J22" s="22"/>
      <c r="K22" s="22"/>
      <c r="L22" s="22"/>
      <c r="M22" s="22">
        <v>0</v>
      </c>
      <c r="N22" s="22"/>
      <c r="O22" s="22"/>
      <c r="P22" s="22"/>
      <c r="Q22" s="22">
        <v>32.943095883762076</v>
      </c>
      <c r="R22" s="22"/>
      <c r="S22" s="22">
        <v>680.93238405843636</v>
      </c>
      <c r="T22" s="22"/>
      <c r="U22" s="22">
        <v>129287.6893635283</v>
      </c>
      <c r="V22" s="22"/>
      <c r="W22" s="22"/>
      <c r="X22" s="22"/>
      <c r="Y22" s="22"/>
      <c r="Z22" s="22"/>
      <c r="AA22" s="22"/>
      <c r="AB22" s="22"/>
      <c r="AC22" s="22">
        <v>79.989243462424596</v>
      </c>
      <c r="AD22" s="22"/>
      <c r="AE22" s="22"/>
      <c r="AF22" s="22">
        <v>50.679324528000002</v>
      </c>
      <c r="AG22" s="22">
        <v>4.6502699399100003</v>
      </c>
      <c r="AH22" s="22"/>
    </row>
    <row r="23" spans="1:34" s="17" customFormat="1" x14ac:dyDescent="0.25">
      <c r="A23" s="17" t="s">
        <v>189</v>
      </c>
      <c r="B23" s="17">
        <v>1</v>
      </c>
      <c r="C23" s="17" t="s">
        <v>6</v>
      </c>
      <c r="D23" s="22">
        <v>0</v>
      </c>
      <c r="E23" s="22"/>
      <c r="F23" s="22"/>
      <c r="G23" s="22"/>
      <c r="H23" s="22"/>
      <c r="I23" s="22"/>
      <c r="J23" s="22"/>
      <c r="K23" s="22"/>
      <c r="L23" s="22"/>
      <c r="M23" s="22">
        <v>0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s="17" customFormat="1" x14ac:dyDescent="0.25">
      <c r="A24" s="17" t="s">
        <v>41</v>
      </c>
      <c r="B24" s="17">
        <v>1</v>
      </c>
      <c r="C24" s="17" t="s">
        <v>6</v>
      </c>
      <c r="D24" s="22">
        <v>0</v>
      </c>
      <c r="E24" s="22"/>
      <c r="F24" s="22"/>
      <c r="G24" s="22"/>
      <c r="H24" s="22"/>
      <c r="I24" s="22"/>
      <c r="J24" s="22"/>
      <c r="K24" s="22"/>
      <c r="L24" s="22"/>
      <c r="M24" s="22">
        <v>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>
        <v>0.3175675675675676</v>
      </c>
      <c r="AB24" s="22"/>
      <c r="AC24" s="22"/>
      <c r="AD24" s="22"/>
      <c r="AE24" s="22"/>
      <c r="AF24" s="22"/>
      <c r="AG24" s="22">
        <v>1.20830586684E-4</v>
      </c>
      <c r="AH24" s="22"/>
    </row>
    <row r="25" spans="1:34" s="17" customFormat="1" x14ac:dyDescent="0.25">
      <c r="A25" s="17" t="s">
        <v>190</v>
      </c>
      <c r="B25" s="17">
        <v>1</v>
      </c>
      <c r="C25" s="17" t="s">
        <v>6</v>
      </c>
      <c r="D25" s="22">
        <v>0</v>
      </c>
      <c r="E25" s="22"/>
      <c r="F25" s="22"/>
      <c r="G25" s="22"/>
      <c r="H25" s="22"/>
      <c r="I25" s="22"/>
      <c r="J25" s="22"/>
      <c r="K25" s="22"/>
      <c r="L25" s="22"/>
      <c r="M25" s="22">
        <v>0</v>
      </c>
      <c r="N25" s="22"/>
      <c r="O25" s="22"/>
      <c r="P25" s="22"/>
      <c r="Q25" s="22">
        <v>1.8285430284917717E-5</v>
      </c>
      <c r="R25" s="22"/>
      <c r="S25" s="22">
        <v>0.14896775129815301</v>
      </c>
      <c r="T25" s="22"/>
      <c r="U25" s="22">
        <v>7.4567515026773893E-5</v>
      </c>
      <c r="V25" s="22"/>
      <c r="W25" s="22"/>
      <c r="X25" s="22"/>
      <c r="Y25" s="22"/>
      <c r="Z25" s="22"/>
      <c r="AA25" s="22">
        <v>0.1587837837837838</v>
      </c>
      <c r="AB25" s="22"/>
      <c r="AC25" s="22">
        <v>3.0347324622674447E-5</v>
      </c>
      <c r="AD25" s="22"/>
      <c r="AE25" s="22"/>
      <c r="AF25" s="22">
        <v>6.6891399295099997E-6</v>
      </c>
      <c r="AG25" s="22">
        <v>1.0777560339100001E-3</v>
      </c>
      <c r="AH25" s="22"/>
    </row>
    <row r="26" spans="1:34" s="17" customFormat="1" x14ac:dyDescent="0.25">
      <c r="A26" s="17" t="s">
        <v>191</v>
      </c>
      <c r="B26" s="17">
        <v>1</v>
      </c>
      <c r="C26" s="17" t="s">
        <v>6</v>
      </c>
      <c r="D26" s="22">
        <v>0</v>
      </c>
      <c r="E26" s="22"/>
      <c r="F26" s="22"/>
      <c r="G26" s="22"/>
      <c r="H26" s="22"/>
      <c r="I26" s="22"/>
      <c r="J26" s="22"/>
      <c r="K26" s="22"/>
      <c r="L26" s="22"/>
      <c r="M26" s="22">
        <v>0</v>
      </c>
      <c r="N26" s="22"/>
      <c r="O26" s="22"/>
      <c r="P26" s="22"/>
      <c r="Q26" s="22">
        <v>5.5239331204532241E-6</v>
      </c>
      <c r="R26" s="22"/>
      <c r="S26" s="22"/>
      <c r="T26" s="22"/>
      <c r="U26" s="22">
        <v>3.2144404879240416E-7</v>
      </c>
      <c r="V26" s="22"/>
      <c r="W26" s="22"/>
      <c r="X26" s="22"/>
      <c r="Y26" s="22"/>
      <c r="Z26" s="22"/>
      <c r="AA26" s="22"/>
      <c r="AB26" s="22"/>
      <c r="AC26" s="22">
        <v>1.3004211950132588E-4</v>
      </c>
      <c r="AD26" s="22"/>
      <c r="AE26" s="22"/>
      <c r="AF26" s="22"/>
      <c r="AG26" s="22"/>
      <c r="AH26" s="22"/>
    </row>
    <row r="27" spans="1:34" s="17" customFormat="1" x14ac:dyDescent="0.25">
      <c r="A27" s="17" t="s">
        <v>192</v>
      </c>
      <c r="B27" s="17">
        <v>1</v>
      </c>
      <c r="C27" s="17" t="s">
        <v>6</v>
      </c>
      <c r="D27" s="22">
        <v>0</v>
      </c>
      <c r="E27" s="22"/>
      <c r="F27" s="22"/>
      <c r="G27" s="22"/>
      <c r="H27" s="22"/>
      <c r="I27" s="22"/>
      <c r="J27" s="22"/>
      <c r="K27" s="22"/>
      <c r="L27" s="22"/>
      <c r="M27" s="22">
        <v>0</v>
      </c>
      <c r="N27" s="22"/>
      <c r="O27" s="22"/>
      <c r="P27" s="22"/>
      <c r="Q27" s="22">
        <v>7.5601659477170543E-8</v>
      </c>
      <c r="R27" s="22"/>
      <c r="S27" s="22">
        <v>2.347224946933776</v>
      </c>
      <c r="T27" s="22"/>
      <c r="U27" s="22">
        <v>1.0183648025892004E-6</v>
      </c>
      <c r="V27" s="22"/>
      <c r="W27" s="22"/>
      <c r="X27" s="22"/>
      <c r="Y27" s="22"/>
      <c r="Z27" s="22"/>
      <c r="AA27" s="22"/>
      <c r="AB27" s="22"/>
      <c r="AC27" s="22">
        <v>1.2722639344855543E-7</v>
      </c>
      <c r="AD27" s="22"/>
      <c r="AE27" s="22"/>
      <c r="AF27" s="22"/>
      <c r="AG27" s="22">
        <v>2.4808833223500002E-4</v>
      </c>
      <c r="AH27" s="22"/>
    </row>
    <row r="28" spans="1:34" s="17" customFormat="1" x14ac:dyDescent="0.25">
      <c r="A28" s="17" t="s">
        <v>193</v>
      </c>
      <c r="B28" s="17">
        <v>1</v>
      </c>
      <c r="C28" s="17" t="s">
        <v>6</v>
      </c>
      <c r="D28" s="22">
        <v>0</v>
      </c>
      <c r="E28" s="22"/>
      <c r="F28" s="22"/>
      <c r="G28" s="22"/>
      <c r="H28" s="22"/>
      <c r="I28" s="22"/>
      <c r="J28" s="22"/>
      <c r="K28" s="22"/>
      <c r="L28" s="22"/>
      <c r="M28" s="22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s="17" customFormat="1" x14ac:dyDescent="0.25">
      <c r="A29" s="17" t="s">
        <v>194</v>
      </c>
      <c r="B29" s="17">
        <v>1</v>
      </c>
      <c r="C29" s="17" t="s">
        <v>6</v>
      </c>
      <c r="D29" s="22">
        <v>0</v>
      </c>
      <c r="E29" s="22"/>
      <c r="F29" s="22"/>
      <c r="G29" s="22"/>
      <c r="H29" s="22"/>
      <c r="I29" s="22"/>
      <c r="J29" s="22"/>
      <c r="K29" s="22"/>
      <c r="L29" s="22"/>
      <c r="M29" s="22">
        <v>0</v>
      </c>
      <c r="N29" s="22"/>
      <c r="O29" s="22"/>
      <c r="P29" s="22"/>
      <c r="Q29" s="22">
        <v>1.1751080598935332E-5</v>
      </c>
      <c r="R29" s="22"/>
      <c r="S29" s="22">
        <v>0.81953289431067988</v>
      </c>
      <c r="T29" s="22"/>
      <c r="U29" s="22">
        <v>9.0730455974452539E-5</v>
      </c>
      <c r="V29" s="22"/>
      <c r="W29" s="22"/>
      <c r="X29" s="22"/>
      <c r="Y29" s="22"/>
      <c r="Z29" s="22"/>
      <c r="AA29" s="22">
        <v>1.0760135135135136</v>
      </c>
      <c r="AB29" s="22"/>
      <c r="AC29" s="22">
        <v>1.3507404621151019E-5</v>
      </c>
      <c r="AD29" s="22"/>
      <c r="AE29" s="22"/>
      <c r="AF29" s="22">
        <v>2.9965569184499998E-6</v>
      </c>
      <c r="AG29" s="22">
        <v>6.0062200297099997E-3</v>
      </c>
      <c r="AH29" s="22"/>
    </row>
    <row r="30" spans="1:34" s="17" customFormat="1" x14ac:dyDescent="0.25">
      <c r="A30" s="17" t="s">
        <v>195</v>
      </c>
      <c r="B30" s="17">
        <v>1</v>
      </c>
      <c r="C30" s="17" t="s">
        <v>6</v>
      </c>
      <c r="D30" s="22">
        <v>0</v>
      </c>
      <c r="E30" s="22"/>
      <c r="F30" s="22"/>
      <c r="G30" s="22"/>
      <c r="H30" s="22"/>
      <c r="I30" s="22"/>
      <c r="J30" s="22"/>
      <c r="K30" s="22"/>
      <c r="L30" s="22"/>
      <c r="M30" s="22">
        <v>0</v>
      </c>
      <c r="N30" s="22"/>
      <c r="O30" s="22"/>
      <c r="P30" s="22"/>
      <c r="Q30" s="22">
        <v>1.7003303175320737E-4</v>
      </c>
      <c r="R30" s="22"/>
      <c r="S30" s="22">
        <v>0.47081152258220021</v>
      </c>
      <c r="T30" s="22"/>
      <c r="U30" s="22">
        <v>1.7402003843569559E-3</v>
      </c>
      <c r="V30" s="22"/>
      <c r="W30" s="22"/>
      <c r="X30" s="22"/>
      <c r="Y30" s="22"/>
      <c r="Z30" s="22"/>
      <c r="AA30" s="22"/>
      <c r="AB30" s="22"/>
      <c r="AC30" s="22">
        <v>3.7040677832114982E-4</v>
      </c>
      <c r="AD30" s="22"/>
      <c r="AE30" s="22"/>
      <c r="AF30" s="22">
        <v>8.1790920700099996E-5</v>
      </c>
      <c r="AG30" s="22">
        <v>3.2152982030000002E-3</v>
      </c>
      <c r="AH30" s="22"/>
    </row>
    <row r="31" spans="1:34" s="17" customFormat="1" x14ac:dyDescent="0.25">
      <c r="A31" s="17" t="s">
        <v>196</v>
      </c>
      <c r="B31" s="17">
        <v>1</v>
      </c>
      <c r="C31" s="17" t="s">
        <v>6</v>
      </c>
      <c r="D31" s="22">
        <v>0</v>
      </c>
      <c r="E31" s="22"/>
      <c r="F31" s="22"/>
      <c r="G31" s="22"/>
      <c r="H31" s="22"/>
      <c r="I31" s="22"/>
      <c r="J31" s="22"/>
      <c r="K31" s="22"/>
      <c r="L31" s="22"/>
      <c r="M31" s="22">
        <v>0</v>
      </c>
      <c r="N31" s="22"/>
      <c r="O31" s="22"/>
      <c r="P31" s="22"/>
      <c r="Q31" s="22">
        <v>7.2393455475090209E-4</v>
      </c>
      <c r="R31" s="22"/>
      <c r="S31" s="22"/>
      <c r="T31" s="22"/>
      <c r="U31" s="22">
        <v>8.2456497860484632E-3</v>
      </c>
      <c r="V31" s="22"/>
      <c r="W31" s="22"/>
      <c r="X31" s="22"/>
      <c r="Y31" s="22"/>
      <c r="Z31" s="22"/>
      <c r="AA31" s="22"/>
      <c r="AB31" s="22"/>
      <c r="AC31" s="22">
        <v>4.2877556391883285E-4</v>
      </c>
      <c r="AD31" s="22"/>
      <c r="AE31" s="22"/>
      <c r="AF31" s="22"/>
      <c r="AG31" s="22"/>
      <c r="AH31" s="22"/>
    </row>
    <row r="32" spans="1:34" s="17" customFormat="1" x14ac:dyDescent="0.25">
      <c r="A32" s="17" t="s">
        <v>197</v>
      </c>
      <c r="B32" s="17">
        <v>1</v>
      </c>
      <c r="C32" s="17" t="s">
        <v>6</v>
      </c>
      <c r="D32" s="22">
        <v>0</v>
      </c>
      <c r="E32" s="22"/>
      <c r="F32" s="22"/>
      <c r="G32" s="22"/>
      <c r="H32" s="22"/>
      <c r="I32" s="22"/>
      <c r="J32" s="22"/>
      <c r="K32" s="22"/>
      <c r="L32" s="22"/>
      <c r="M32" s="22">
        <v>0</v>
      </c>
      <c r="N32" s="22"/>
      <c r="O32" s="22"/>
      <c r="P32" s="22"/>
      <c r="Q32" s="22">
        <v>89.318360842089874</v>
      </c>
      <c r="R32" s="22"/>
      <c r="S32" s="22">
        <v>2590346.8847328946</v>
      </c>
      <c r="T32" s="22"/>
      <c r="U32" s="22">
        <v>1471681.2702250027</v>
      </c>
      <c r="V32" s="22"/>
      <c r="W32" s="22"/>
      <c r="X32" s="22"/>
      <c r="Y32" s="22"/>
      <c r="Z32" s="22"/>
      <c r="AA32" s="22"/>
      <c r="AB32" s="22"/>
      <c r="AC32" s="22">
        <v>84.599224311568477</v>
      </c>
      <c r="AD32" s="22"/>
      <c r="AE32" s="22"/>
      <c r="AF32" s="22"/>
      <c r="AG32" s="22"/>
      <c r="AH32" s="22"/>
    </row>
    <row r="33" spans="1:34" s="17" customFormat="1" x14ac:dyDescent="0.25">
      <c r="A33" s="17" t="s">
        <v>198</v>
      </c>
      <c r="B33" s="17">
        <v>1</v>
      </c>
      <c r="C33" s="17" t="s">
        <v>6</v>
      </c>
      <c r="D33" s="22">
        <v>0</v>
      </c>
      <c r="E33" s="22"/>
      <c r="F33" s="22"/>
      <c r="G33" s="22"/>
      <c r="H33" s="22"/>
      <c r="I33" s="22"/>
      <c r="J33" s="22"/>
      <c r="K33" s="22"/>
      <c r="L33" s="22"/>
      <c r="M33" s="22">
        <v>0</v>
      </c>
      <c r="N33" s="22"/>
      <c r="O33" s="22"/>
      <c r="P33" s="22"/>
      <c r="Q33" s="22">
        <v>1.4876380979089235E-4</v>
      </c>
      <c r="R33" s="22"/>
      <c r="S33" s="22">
        <v>0.21360713181832497</v>
      </c>
      <c r="T33" s="22"/>
      <c r="U33" s="22">
        <v>1.625279389780031E-5</v>
      </c>
      <c r="V33" s="22"/>
      <c r="W33" s="22"/>
      <c r="X33" s="22"/>
      <c r="Y33" s="22"/>
      <c r="Z33" s="22"/>
      <c r="AA33" s="22">
        <v>0.63006756756756754</v>
      </c>
      <c r="AB33" s="22"/>
      <c r="AC33" s="22">
        <v>3.1259032412642011E-4</v>
      </c>
      <c r="AD33" s="22"/>
      <c r="AE33" s="22"/>
      <c r="AF33" s="22"/>
      <c r="AG33" s="22"/>
      <c r="AH33" s="22"/>
    </row>
    <row r="34" spans="1:34" s="17" customFormat="1" x14ac:dyDescent="0.25">
      <c r="A34" s="17" t="s">
        <v>31</v>
      </c>
      <c r="B34" s="17">
        <v>1</v>
      </c>
      <c r="C34" s="17" t="s">
        <v>6</v>
      </c>
      <c r="D34" s="22">
        <v>0</v>
      </c>
      <c r="E34" s="22"/>
      <c r="F34" s="22"/>
      <c r="G34" s="22"/>
      <c r="H34" s="22"/>
      <c r="I34" s="22"/>
      <c r="J34" s="22"/>
      <c r="K34" s="22"/>
      <c r="L34" s="22"/>
      <c r="M34" s="22">
        <v>0</v>
      </c>
      <c r="N34" s="22"/>
      <c r="O34" s="22"/>
      <c r="P34" s="22"/>
      <c r="Q34" s="22">
        <v>7.0643646234076988E-3</v>
      </c>
      <c r="R34" s="22"/>
      <c r="S34" s="22"/>
      <c r="T34" s="22"/>
      <c r="U34" s="22">
        <v>2.7248064630867825E-4</v>
      </c>
      <c r="V34" s="22"/>
      <c r="W34" s="22"/>
      <c r="X34" s="22"/>
      <c r="Y34" s="22"/>
      <c r="Z34" s="22"/>
      <c r="AA34" s="22"/>
      <c r="AB34" s="22"/>
      <c r="AC34" s="22">
        <v>2.7730594278785721E-2</v>
      </c>
      <c r="AD34" s="22"/>
      <c r="AE34" s="22"/>
      <c r="AF34" s="22"/>
      <c r="AG34" s="22"/>
      <c r="AH34" s="22"/>
    </row>
    <row r="35" spans="1:34" s="17" customFormat="1" x14ac:dyDescent="0.25">
      <c r="A35" s="17" t="s">
        <v>218</v>
      </c>
      <c r="B35" s="17">
        <v>1</v>
      </c>
      <c r="C35" s="17" t="s">
        <v>6</v>
      </c>
      <c r="D35" s="22">
        <v>0</v>
      </c>
      <c r="E35" s="22"/>
      <c r="F35" s="22"/>
      <c r="G35" s="22"/>
      <c r="H35" s="22"/>
      <c r="I35" s="22"/>
      <c r="J35" s="22"/>
      <c r="K35" s="22"/>
      <c r="L35" s="22"/>
      <c r="M35" s="22">
        <v>0</v>
      </c>
      <c r="N35" s="22"/>
      <c r="O35" s="22"/>
      <c r="P35" s="22"/>
      <c r="Q35" s="22">
        <v>4.4887017216547792E-4</v>
      </c>
      <c r="R35" s="22"/>
      <c r="S35" s="22">
        <v>1.8847523912927164</v>
      </c>
      <c r="T35" s="22"/>
      <c r="U35" s="22">
        <v>3.9361598549663111E-2</v>
      </c>
      <c r="V35" s="22"/>
      <c r="W35" s="22"/>
      <c r="X35" s="22"/>
      <c r="Y35" s="22"/>
      <c r="Z35" s="22"/>
      <c r="AA35" s="22"/>
      <c r="AB35" s="22"/>
      <c r="AC35" s="22">
        <v>1.1297585628802071E-3</v>
      </c>
      <c r="AD35" s="22"/>
      <c r="AE35" s="22"/>
      <c r="AF35" s="22"/>
      <c r="AG35" s="22"/>
      <c r="AH35" s="22"/>
    </row>
    <row r="36" spans="1:34" s="17" customFormat="1" x14ac:dyDescent="0.25">
      <c r="A36" s="17" t="s">
        <v>199</v>
      </c>
      <c r="B36" s="17">
        <v>1</v>
      </c>
      <c r="C36" s="17" t="s">
        <v>6</v>
      </c>
      <c r="D36" s="22">
        <v>0</v>
      </c>
      <c r="E36" s="22"/>
      <c r="F36" s="22"/>
      <c r="G36" s="22"/>
      <c r="H36" s="22"/>
      <c r="I36" s="22"/>
      <c r="J36" s="22"/>
      <c r="K36" s="22"/>
      <c r="L36" s="22"/>
      <c r="M36" s="22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s="17" customFormat="1" x14ac:dyDescent="0.25">
      <c r="A37" s="17" t="s">
        <v>200</v>
      </c>
      <c r="B37" s="17">
        <v>1</v>
      </c>
      <c r="C37" s="17" t="s">
        <v>6</v>
      </c>
      <c r="D37" s="22">
        <v>0</v>
      </c>
      <c r="E37" s="22"/>
      <c r="F37" s="22"/>
      <c r="G37" s="22"/>
      <c r="H37" s="22"/>
      <c r="I37" s="22"/>
      <c r="J37" s="22"/>
      <c r="K37" s="22"/>
      <c r="L37" s="22"/>
      <c r="M37" s="22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s="17" customFormat="1" x14ac:dyDescent="0.25">
      <c r="A38" s="17" t="s">
        <v>201</v>
      </c>
      <c r="B38" s="17">
        <v>1</v>
      </c>
      <c r="C38" s="17" t="s">
        <v>6</v>
      </c>
      <c r="D38" s="22">
        <v>0</v>
      </c>
      <c r="E38" s="22"/>
      <c r="F38" s="22"/>
      <c r="G38" s="22"/>
      <c r="H38" s="22"/>
      <c r="I38" s="22"/>
      <c r="J38" s="22"/>
      <c r="K38" s="22"/>
      <c r="L38" s="22"/>
      <c r="M38" s="22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s="17" customFormat="1" x14ac:dyDescent="0.25">
      <c r="A39" s="17" t="s">
        <v>272</v>
      </c>
      <c r="B39" s="17">
        <v>1</v>
      </c>
      <c r="C39" s="17" t="s">
        <v>6</v>
      </c>
      <c r="D39" s="22">
        <v>0</v>
      </c>
      <c r="E39" s="22"/>
      <c r="F39" s="22"/>
      <c r="G39" s="22"/>
      <c r="H39" s="22"/>
      <c r="I39" s="22"/>
      <c r="J39" s="22"/>
      <c r="K39" s="22"/>
      <c r="L39" s="22"/>
      <c r="M39" s="22">
        <v>0</v>
      </c>
      <c r="N39" s="22"/>
      <c r="O39" s="22"/>
      <c r="P39" s="22"/>
      <c r="Q39" s="22">
        <v>40.124148502200001</v>
      </c>
      <c r="R39" s="22"/>
      <c r="S39" s="22">
        <v>52.091288566700001</v>
      </c>
      <c r="T39" s="22"/>
      <c r="U39" s="22">
        <v>91486.4735506</v>
      </c>
      <c r="V39" s="22"/>
      <c r="W39" s="22"/>
      <c r="X39" s="22"/>
      <c r="Y39" s="22"/>
      <c r="Z39" s="22"/>
      <c r="AA39" s="22"/>
      <c r="AB39" s="22"/>
      <c r="AC39" s="22">
        <v>420.11577236699998</v>
      </c>
      <c r="AD39" s="22"/>
      <c r="AE39" s="22"/>
      <c r="AF39" s="22">
        <v>115.505179849</v>
      </c>
      <c r="AG39" s="22">
        <v>0.35574538533400002</v>
      </c>
      <c r="AH39" s="22"/>
    </row>
    <row r="41" spans="1:34" x14ac:dyDescent="0.25">
      <c r="A41" s="14" t="s">
        <v>202</v>
      </c>
    </row>
    <row r="42" spans="1:34" x14ac:dyDescent="0.25">
      <c r="A42" s="34" t="s">
        <v>0</v>
      </c>
      <c r="B42" s="34" t="s">
        <v>1</v>
      </c>
      <c r="C42" s="34" t="s">
        <v>2</v>
      </c>
      <c r="D42" s="34" t="s">
        <v>28</v>
      </c>
      <c r="E42" s="33" t="s">
        <v>16</v>
      </c>
      <c r="F42" s="33"/>
      <c r="G42" s="33"/>
      <c r="H42" s="33"/>
      <c r="I42" s="33"/>
      <c r="J42" s="33"/>
      <c r="K42" s="33"/>
      <c r="L42" s="33"/>
      <c r="M42" s="33"/>
      <c r="N42" s="35" t="s">
        <v>63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3" t="s">
        <v>64</v>
      </c>
      <c r="AG42" s="33"/>
      <c r="AH42" s="33"/>
    </row>
    <row r="43" spans="1:34" x14ac:dyDescent="0.25">
      <c r="A43" s="34"/>
      <c r="B43" s="34"/>
      <c r="C43" s="34"/>
      <c r="D43" s="34"/>
      <c r="E43" s="15" t="s">
        <v>7</v>
      </c>
      <c r="F43" s="15" t="s">
        <v>8</v>
      </c>
      <c r="G43" s="15" t="s">
        <v>9</v>
      </c>
      <c r="H43" s="15" t="s">
        <v>10</v>
      </c>
      <c r="I43" s="15" t="s">
        <v>11</v>
      </c>
      <c r="J43" s="15" t="s">
        <v>12</v>
      </c>
      <c r="K43" s="15" t="s">
        <v>13</v>
      </c>
      <c r="L43" s="15" t="s">
        <v>14</v>
      </c>
      <c r="M43" s="15" t="s">
        <v>15</v>
      </c>
      <c r="N43" s="15" t="s">
        <v>45</v>
      </c>
      <c r="O43" s="15" t="s">
        <v>46</v>
      </c>
      <c r="P43" s="15" t="s">
        <v>47</v>
      </c>
      <c r="Q43" s="15" t="s">
        <v>48</v>
      </c>
      <c r="R43" s="15" t="s">
        <v>49</v>
      </c>
      <c r="S43" s="15" t="s">
        <v>50</v>
      </c>
      <c r="T43" s="15" t="s">
        <v>51</v>
      </c>
      <c r="U43" s="15" t="s">
        <v>52</v>
      </c>
      <c r="V43" s="15" t="s">
        <v>53</v>
      </c>
      <c r="W43" s="15" t="s">
        <v>54</v>
      </c>
      <c r="X43" s="15" t="s">
        <v>55</v>
      </c>
      <c r="Y43" s="15" t="s">
        <v>56</v>
      </c>
      <c r="Z43" s="15" t="s">
        <v>57</v>
      </c>
      <c r="AA43" s="15" t="s">
        <v>58</v>
      </c>
      <c r="AB43" s="15" t="s">
        <v>59</v>
      </c>
      <c r="AC43" s="15" t="s">
        <v>60</v>
      </c>
      <c r="AD43" s="15" t="s">
        <v>61</v>
      </c>
      <c r="AE43" s="15" t="s">
        <v>62</v>
      </c>
      <c r="AF43" s="16" t="s">
        <v>65</v>
      </c>
      <c r="AG43" s="16" t="s">
        <v>66</v>
      </c>
      <c r="AH43" s="16" t="s">
        <v>67</v>
      </c>
    </row>
    <row r="44" spans="1:34" s="17" customFormat="1" x14ac:dyDescent="0.25">
      <c r="A44" s="17" t="s">
        <v>203</v>
      </c>
      <c r="B44" s="17">
        <v>1</v>
      </c>
      <c r="C44" s="17" t="s">
        <v>6</v>
      </c>
      <c r="D44" s="22">
        <v>0</v>
      </c>
      <c r="E44" s="22"/>
      <c r="F44" s="22"/>
      <c r="G44" s="22"/>
      <c r="H44" s="22"/>
      <c r="I44" s="22"/>
      <c r="J44" s="22"/>
      <c r="K44" s="22"/>
      <c r="L44" s="22"/>
      <c r="M44" s="22">
        <v>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s="17" customFormat="1" x14ac:dyDescent="0.25">
      <c r="A45" s="17" t="s">
        <v>204</v>
      </c>
      <c r="B45" s="17">
        <v>1</v>
      </c>
      <c r="C45" s="17" t="s">
        <v>6</v>
      </c>
      <c r="D45" s="22">
        <v>0</v>
      </c>
      <c r="E45" s="22"/>
      <c r="F45" s="22"/>
      <c r="G45" s="22"/>
      <c r="H45" s="22"/>
      <c r="I45" s="22"/>
      <c r="J45" s="22"/>
      <c r="K45" s="22"/>
      <c r="L45" s="22"/>
      <c r="M45" s="22">
        <v>0</v>
      </c>
      <c r="N45" s="22"/>
      <c r="O45" s="22"/>
      <c r="P45" s="22"/>
      <c r="Q45" s="22">
        <v>0.37882648210761793</v>
      </c>
      <c r="R45" s="22"/>
      <c r="S45" s="22"/>
      <c r="T45" s="22"/>
      <c r="U45" s="22">
        <v>3.2488664424735968E-3</v>
      </c>
      <c r="V45" s="22"/>
      <c r="W45" s="22"/>
      <c r="X45" s="22"/>
      <c r="Y45" s="22"/>
      <c r="Z45" s="22"/>
      <c r="AA45" s="22"/>
      <c r="AB45" s="22"/>
      <c r="AC45" s="22">
        <v>1.1647093231455987E-6</v>
      </c>
      <c r="AD45" s="22"/>
      <c r="AE45" s="22"/>
      <c r="AF45" s="22"/>
      <c r="AG45" s="22"/>
      <c r="AH45" s="22"/>
    </row>
    <row r="46" spans="1:34" s="17" customFormat="1" x14ac:dyDescent="0.25">
      <c r="A46" s="17" t="s">
        <v>205</v>
      </c>
      <c r="B46" s="17">
        <v>1</v>
      </c>
      <c r="C46" s="17" t="s">
        <v>6</v>
      </c>
      <c r="D46" s="22">
        <v>0</v>
      </c>
      <c r="E46" s="22"/>
      <c r="F46" s="22"/>
      <c r="G46" s="22"/>
      <c r="H46" s="22"/>
      <c r="I46" s="22"/>
      <c r="J46" s="22"/>
      <c r="K46" s="22"/>
      <c r="L46" s="22"/>
      <c r="M46" s="22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s="17" customFormat="1" x14ac:dyDescent="0.25">
      <c r="A47" s="17" t="s">
        <v>206</v>
      </c>
      <c r="B47" s="17">
        <v>1</v>
      </c>
      <c r="C47" s="17" t="s">
        <v>6</v>
      </c>
      <c r="D47" s="22">
        <v>0</v>
      </c>
      <c r="E47" s="22"/>
      <c r="F47" s="22"/>
      <c r="G47" s="22"/>
      <c r="H47" s="22"/>
      <c r="I47" s="22"/>
      <c r="J47" s="22"/>
      <c r="K47" s="22"/>
      <c r="L47" s="22"/>
      <c r="M47" s="22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s="17" customFormat="1" x14ac:dyDescent="0.25">
      <c r="A48" s="17" t="s">
        <v>207</v>
      </c>
      <c r="B48" s="17">
        <v>1</v>
      </c>
      <c r="C48" s="17" t="s">
        <v>6</v>
      </c>
      <c r="D48" s="22">
        <v>0</v>
      </c>
      <c r="E48" s="22"/>
      <c r="F48" s="22"/>
      <c r="G48" s="22"/>
      <c r="H48" s="22"/>
      <c r="I48" s="22"/>
      <c r="J48" s="22"/>
      <c r="K48" s="22"/>
      <c r="L48" s="22"/>
      <c r="M48" s="22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s="17" customFormat="1" x14ac:dyDescent="0.25">
      <c r="A49" s="17" t="s">
        <v>208</v>
      </c>
      <c r="B49" s="17">
        <v>1</v>
      </c>
      <c r="C49" s="17" t="s">
        <v>6</v>
      </c>
      <c r="D49" s="22">
        <v>0</v>
      </c>
      <c r="E49" s="22"/>
      <c r="F49" s="22"/>
      <c r="G49" s="22"/>
      <c r="H49" s="22"/>
      <c r="I49" s="22"/>
      <c r="J49" s="22"/>
      <c r="K49" s="22"/>
      <c r="L49" s="22"/>
      <c r="M49" s="22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s="17" customFormat="1" x14ac:dyDescent="0.25">
      <c r="A50" s="17" t="s">
        <v>209</v>
      </c>
      <c r="B50" s="17">
        <v>1</v>
      </c>
      <c r="C50" s="17" t="s">
        <v>6</v>
      </c>
      <c r="D50" s="22">
        <v>0</v>
      </c>
      <c r="E50" s="22"/>
      <c r="F50" s="22"/>
      <c r="G50" s="22"/>
      <c r="H50" s="22"/>
      <c r="I50" s="22"/>
      <c r="J50" s="22"/>
      <c r="K50" s="22"/>
      <c r="L50" s="22"/>
      <c r="M50" s="22">
        <v>0</v>
      </c>
      <c r="N50" s="22"/>
      <c r="O50" s="22"/>
      <c r="P50" s="22"/>
      <c r="Q50" s="22"/>
      <c r="R50" s="22"/>
      <c r="S50" s="22"/>
      <c r="T50" s="22"/>
      <c r="U50" s="22"/>
      <c r="V50" s="22">
        <f>[1]MEP!$J$17</f>
        <v>1</v>
      </c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s="17" customFormat="1" x14ac:dyDescent="0.25">
      <c r="A51" s="17" t="s">
        <v>210</v>
      </c>
      <c r="B51" s="17">
        <v>1</v>
      </c>
      <c r="C51" s="17" t="s">
        <v>6</v>
      </c>
      <c r="D51" s="22">
        <v>0</v>
      </c>
      <c r="E51" s="22"/>
      <c r="F51" s="22"/>
      <c r="G51" s="22"/>
      <c r="H51" s="22"/>
      <c r="I51" s="22"/>
      <c r="J51" s="22"/>
      <c r="K51" s="22"/>
      <c r="L51" s="22"/>
      <c r="M51" s="22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s="17" customFormat="1" x14ac:dyDescent="0.25">
      <c r="A52" s="17" t="s">
        <v>211</v>
      </c>
      <c r="B52" s="17">
        <v>1</v>
      </c>
      <c r="C52" s="17" t="s">
        <v>6</v>
      </c>
      <c r="D52" s="22">
        <v>0</v>
      </c>
      <c r="E52" s="22"/>
      <c r="F52" s="22"/>
      <c r="G52" s="22"/>
      <c r="H52" s="22"/>
      <c r="I52" s="22"/>
      <c r="J52" s="22"/>
      <c r="K52" s="22"/>
      <c r="L52" s="22"/>
      <c r="M52" s="22">
        <v>0</v>
      </c>
      <c r="N52" s="22"/>
      <c r="O52" s="22"/>
      <c r="P52" s="22"/>
      <c r="Q52" s="22">
        <f>[1]TP!$J$5283</f>
        <v>2.6856428179885303</v>
      </c>
      <c r="R52" s="22"/>
      <c r="S52" s="22">
        <f>[1]TP!$M$5283</f>
        <v>66256.654424941167</v>
      </c>
      <c r="T52" s="22"/>
      <c r="U52" s="22">
        <f>[1]TP!$P$5283</f>
        <v>15404.732638041816</v>
      </c>
      <c r="V52" s="22"/>
      <c r="W52" s="22"/>
      <c r="X52" s="22"/>
      <c r="Y52" s="22"/>
      <c r="Z52" s="22"/>
      <c r="AA52" s="22"/>
      <c r="AB52" s="22"/>
      <c r="AC52" s="22">
        <f>[1]TP!$S$5283</f>
        <v>2.5567575473918043E-18</v>
      </c>
      <c r="AD52" s="22"/>
      <c r="AE52" s="22"/>
      <c r="AF52" s="22">
        <v>3.9493499876999998</v>
      </c>
      <c r="AG52" s="22"/>
      <c r="AH52" s="22"/>
    </row>
    <row r="53" spans="1:34" s="17" customFormat="1" x14ac:dyDescent="0.25">
      <c r="A53" s="17" t="s">
        <v>212</v>
      </c>
      <c r="B53" s="17">
        <v>1</v>
      </c>
      <c r="C53" s="17" t="s">
        <v>6</v>
      </c>
      <c r="D53" s="22">
        <v>0</v>
      </c>
      <c r="E53" s="22"/>
      <c r="F53" s="22"/>
      <c r="G53" s="22"/>
      <c r="H53" s="22"/>
      <c r="I53" s="22"/>
      <c r="J53" s="22"/>
      <c r="K53" s="22"/>
      <c r="L53" s="22"/>
      <c r="M53" s="22">
        <v>0</v>
      </c>
      <c r="N53" s="22"/>
      <c r="O53" s="22"/>
      <c r="P53" s="22"/>
      <c r="Q53" s="22">
        <f>[1]TP!$J$14865</f>
        <v>5.6034513234790063E-2</v>
      </c>
      <c r="R53" s="22"/>
      <c r="S53" s="22">
        <f>[1]TP!$M$14865</f>
        <v>1.1303209747861859E-2</v>
      </c>
      <c r="T53" s="22"/>
      <c r="U53" s="22">
        <f>[1]TP!$P$14865</f>
        <v>3.5773863051157556E-5</v>
      </c>
      <c r="V53" s="22"/>
      <c r="W53" s="22"/>
      <c r="X53" s="22"/>
      <c r="Y53" s="22"/>
      <c r="Z53" s="22"/>
      <c r="AA53" s="22"/>
      <c r="AB53" s="22"/>
      <c r="AC53" s="22">
        <f>[1]TP!$S$14865</f>
        <v>1.6919214863102776E-5</v>
      </c>
      <c r="AD53" s="22"/>
      <c r="AE53" s="22"/>
      <c r="AF53" s="22">
        <v>7.3878180544500004E-5</v>
      </c>
      <c r="AG53" s="22">
        <v>7.7192651936600003E-5</v>
      </c>
      <c r="AH53" s="22"/>
    </row>
    <row r="54" spans="1:34" s="17" customFormat="1" x14ac:dyDescent="0.25">
      <c r="A54" s="17" t="s">
        <v>213</v>
      </c>
      <c r="B54" s="17">
        <v>1</v>
      </c>
      <c r="C54" s="17" t="s">
        <v>6</v>
      </c>
      <c r="D54" s="22">
        <v>0</v>
      </c>
      <c r="E54" s="22"/>
      <c r="F54" s="22"/>
      <c r="G54" s="22"/>
      <c r="H54" s="22"/>
      <c r="I54" s="22"/>
      <c r="J54" s="22"/>
      <c r="K54" s="22"/>
      <c r="L54" s="22"/>
      <c r="M54" s="22">
        <v>0</v>
      </c>
      <c r="N54" s="22"/>
      <c r="O54" s="22"/>
      <c r="P54" s="22"/>
      <c r="Q54" s="22">
        <f>[1]TP!$J$7667</f>
        <v>0.90241723882383518</v>
      </c>
      <c r="R54" s="22"/>
      <c r="S54" s="22">
        <f>[1]TP!$M$7667</f>
        <v>2.04687195073581E-3</v>
      </c>
      <c r="T54" s="22"/>
      <c r="U54" s="22">
        <f>[1]TP!$P$7667</f>
        <v>120.3405701984512</v>
      </c>
      <c r="V54" s="22"/>
      <c r="W54" s="22"/>
      <c r="X54" s="22"/>
      <c r="Y54" s="22"/>
      <c r="Z54" s="22"/>
      <c r="AA54" s="22"/>
      <c r="AB54" s="22"/>
      <c r="AC54" s="22">
        <f>[1]TP!$S$7667</f>
        <v>1.4564585687772748E-20</v>
      </c>
      <c r="AD54" s="22"/>
      <c r="AE54" s="22"/>
      <c r="AF54" s="22">
        <v>3.1955697756199997E-2</v>
      </c>
      <c r="AG54" s="22">
        <v>8.2082560646900005E-3</v>
      </c>
      <c r="AH54" s="22"/>
    </row>
    <row r="55" spans="1:34" s="17" customFormat="1" x14ac:dyDescent="0.25">
      <c r="A55" s="17" t="s">
        <v>214</v>
      </c>
      <c r="B55" s="17">
        <v>1</v>
      </c>
      <c r="C55" s="17" t="s">
        <v>6</v>
      </c>
      <c r="D55" s="22">
        <v>0</v>
      </c>
      <c r="E55" s="22"/>
      <c r="F55" s="22"/>
      <c r="G55" s="22"/>
      <c r="H55" s="22"/>
      <c r="I55" s="22"/>
      <c r="J55" s="22"/>
      <c r="K55" s="22"/>
      <c r="L55" s="22"/>
      <c r="M55" s="22">
        <v>0</v>
      </c>
      <c r="N55" s="22"/>
      <c r="O55" s="22"/>
      <c r="P55" s="22"/>
      <c r="Q55" s="22">
        <f>[1]TP!$J$5059</f>
        <v>15.36677071553064</v>
      </c>
      <c r="R55" s="22"/>
      <c r="S55" s="22">
        <f>[1]TP!$M$5059</f>
        <v>31112.355147316444</v>
      </c>
      <c r="T55" s="22"/>
      <c r="U55" s="22">
        <f>[1]TP!$P$5059</f>
        <v>32434.022039146865</v>
      </c>
      <c r="V55" s="22"/>
      <c r="W55" s="22"/>
      <c r="X55" s="22"/>
      <c r="Y55" s="22"/>
      <c r="Z55" s="22"/>
      <c r="AA55" s="22"/>
      <c r="AB55" s="22"/>
      <c r="AC55" s="22">
        <f>[1]TP!$S$5059</f>
        <v>5.5789483293994606E-18</v>
      </c>
      <c r="AD55" s="22"/>
      <c r="AE55" s="22"/>
      <c r="AF55" s="22">
        <v>8.3273527924700002</v>
      </c>
      <c r="AG55" s="22">
        <v>212.47462051799999</v>
      </c>
      <c r="AH55" s="22"/>
    </row>
    <row r="56" spans="1:34" s="17" customFormat="1" x14ac:dyDescent="0.25">
      <c r="A56" s="17" t="s">
        <v>215</v>
      </c>
      <c r="B56" s="17">
        <v>1</v>
      </c>
      <c r="C56" s="17" t="s">
        <v>6</v>
      </c>
      <c r="D56" s="22">
        <v>0</v>
      </c>
      <c r="E56" s="22"/>
      <c r="F56" s="22"/>
      <c r="G56" s="22"/>
      <c r="H56" s="22"/>
      <c r="I56" s="22"/>
      <c r="J56" s="22"/>
      <c r="K56" s="22"/>
      <c r="L56" s="22"/>
      <c r="M56" s="22">
        <v>0</v>
      </c>
      <c r="N56" s="22"/>
      <c r="O56" s="22"/>
      <c r="P56" s="22"/>
      <c r="Q56" s="22">
        <f>[1]TP!$J$7098</f>
        <v>9.0505749902870392</v>
      </c>
      <c r="R56" s="22"/>
      <c r="S56" s="22">
        <f>[1]TP!$M$7098</f>
        <v>551.60842719846278</v>
      </c>
      <c r="T56" s="22"/>
      <c r="U56" s="22">
        <f>[1]TP!$P$7098</f>
        <v>1491.9205340009391</v>
      </c>
      <c r="V56" s="22"/>
      <c r="W56" s="22"/>
      <c r="X56" s="22"/>
      <c r="Y56" s="22"/>
      <c r="Z56" s="22"/>
      <c r="AA56" s="22"/>
      <c r="AB56" s="22"/>
      <c r="AC56" s="22">
        <f>[1]TP!$S$7098</f>
        <v>2.4575860104505291E-19</v>
      </c>
      <c r="AD56" s="22"/>
      <c r="AE56" s="22"/>
      <c r="AF56" s="22">
        <v>0.39349432743000001</v>
      </c>
      <c r="AG56" s="22">
        <v>3.7670819418399999</v>
      </c>
      <c r="AH56" s="22"/>
    </row>
    <row r="59" spans="1:34" x14ac:dyDescent="0.25">
      <c r="A59" s="17" t="s">
        <v>216</v>
      </c>
    </row>
    <row r="60" spans="1:34" x14ac:dyDescent="0.25">
      <c r="A60" s="17" t="s">
        <v>217</v>
      </c>
    </row>
  </sheetData>
  <mergeCells count="14">
    <mergeCell ref="AF8:AH8"/>
    <mergeCell ref="A42:A43"/>
    <mergeCell ref="B42:B43"/>
    <mergeCell ref="C42:C43"/>
    <mergeCell ref="D42:D43"/>
    <mergeCell ref="E42:M42"/>
    <mergeCell ref="N42:AE42"/>
    <mergeCell ref="AF42:AH42"/>
    <mergeCell ref="A8:A9"/>
    <mergeCell ref="B8:B9"/>
    <mergeCell ref="C8:C9"/>
    <mergeCell ref="D8:D9"/>
    <mergeCell ref="E8:M8"/>
    <mergeCell ref="N8:A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workbookViewId="0">
      <selection activeCell="M3" sqref="M3"/>
    </sheetView>
  </sheetViews>
  <sheetFormatPr defaultRowHeight="15" x14ac:dyDescent="0.25"/>
  <cols>
    <col min="1" max="1" width="17.7109375" style="1" customWidth="1"/>
    <col min="2" max="3" width="9.140625" style="1"/>
    <col min="4" max="4" width="20.85546875" style="3" customWidth="1"/>
    <col min="5" max="12" width="11.140625" style="3" hidden="1" customWidth="1"/>
    <col min="13" max="13" width="11.140625" style="3" customWidth="1"/>
    <col min="14" max="16384" width="9.140625" style="1"/>
  </cols>
  <sheetData>
    <row r="1" spans="1:13" x14ac:dyDescent="0.25">
      <c r="A1" s="36" t="s">
        <v>0</v>
      </c>
      <c r="B1" s="36" t="s">
        <v>1</v>
      </c>
      <c r="C1" s="36" t="s">
        <v>2</v>
      </c>
      <c r="D1" s="37" t="s">
        <v>28</v>
      </c>
      <c r="E1" s="38" t="s">
        <v>16</v>
      </c>
      <c r="F1" s="38"/>
      <c r="G1" s="38"/>
      <c r="H1" s="38"/>
      <c r="I1" s="38"/>
      <c r="J1" s="38"/>
      <c r="K1" s="38"/>
      <c r="L1" s="38"/>
      <c r="M1" s="38"/>
    </row>
    <row r="2" spans="1:13" x14ac:dyDescent="0.25">
      <c r="A2" s="36"/>
      <c r="B2" s="36"/>
      <c r="C2" s="36"/>
      <c r="D2" s="37"/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5" t="s">
        <v>15</v>
      </c>
    </row>
    <row r="3" spans="1:13" x14ac:dyDescent="0.25">
      <c r="A3" s="1" t="s">
        <v>37</v>
      </c>
      <c r="B3" s="1">
        <v>1</v>
      </c>
      <c r="C3" s="1" t="s">
        <v>6</v>
      </c>
      <c r="D3" s="3">
        <f>'[2]FTO glass'!$D$41</f>
        <v>0.6900927939999999</v>
      </c>
      <c r="M3" s="3">
        <f>'[2]FTO glass'!$M$41</f>
        <v>16.870840664507959</v>
      </c>
    </row>
    <row r="4" spans="1:13" x14ac:dyDescent="0.25">
      <c r="A4" s="1" t="s">
        <v>38</v>
      </c>
      <c r="B4" s="1">
        <v>1</v>
      </c>
      <c r="C4" s="1" t="s">
        <v>6</v>
      </c>
      <c r="D4" s="3">
        <f>[2]PbI2!$D$18</f>
        <v>4.5641478346943822</v>
      </c>
      <c r="M4" s="3">
        <f>[2]PbI2!$M$18</f>
        <v>54.273073573167295</v>
      </c>
    </row>
    <row r="5" spans="1:13" x14ac:dyDescent="0.25">
      <c r="A5" s="1" t="s">
        <v>39</v>
      </c>
      <c r="B5" s="1">
        <v>1</v>
      </c>
      <c r="C5" s="1" t="s">
        <v>6</v>
      </c>
      <c r="D5" s="3">
        <f>[2]CH3NH3I!$D$17</f>
        <v>161.5361359123435</v>
      </c>
      <c r="M5" s="3">
        <f>[2]CH3NH3I!$M$17</f>
        <v>3431.2608150330084</v>
      </c>
    </row>
    <row r="6" spans="1:13" x14ac:dyDescent="0.25">
      <c r="A6" s="1" t="s">
        <v>40</v>
      </c>
      <c r="B6" s="1">
        <v>1</v>
      </c>
      <c r="C6" s="1" t="s">
        <v>6</v>
      </c>
      <c r="D6" s="3">
        <f>'[2]BL-TiO2 ink'!$D$14</f>
        <v>1.816623717028</v>
      </c>
      <c r="M6" s="3">
        <f>'[2]BL-TiO2 ink'!$M$14</f>
        <v>49.235883967569862</v>
      </c>
    </row>
    <row r="7" spans="1:13" x14ac:dyDescent="0.25">
      <c r="A7" s="1" t="s">
        <v>42</v>
      </c>
      <c r="B7" s="1">
        <v>1</v>
      </c>
      <c r="C7" s="1" t="s">
        <v>6</v>
      </c>
      <c r="D7" s="3">
        <f>'[2]ITO glass'!$D$14</f>
        <v>16.837863429999999</v>
      </c>
      <c r="M7" s="3">
        <f>'[2]ITO glass'!$M$14</f>
        <v>292.22870408888105</v>
      </c>
    </row>
  </sheetData>
  <mergeCells count="5">
    <mergeCell ref="A1:A2"/>
    <mergeCell ref="B1:B2"/>
    <mergeCell ref="C1:C2"/>
    <mergeCell ref="D1:D2"/>
    <mergeCell ref="E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production</vt:lpstr>
      <vt:lpstr>direct emissions</vt:lpstr>
      <vt:lpstr>Jian's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2020-05-27T18:55:42Z</dcterms:modified>
</cp:coreProperties>
</file>