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8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0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1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atha\PycharmProjects\pythonProject2\CLCO\data\data analysis\"/>
    </mc:Choice>
  </mc:AlternateContent>
  <xr:revisionPtr revIDLastSave="0" documentId="13_ncr:1_{3738BBE4-2272-4068-8BCA-CA32704F71C9}" xr6:coauthVersionLast="47" xr6:coauthVersionMax="47" xr10:uidLastSave="{00000000-0000-0000-0000-000000000000}"/>
  <bookViews>
    <workbookView xWindow="952" yWindow="-98" windowWidth="27946" windowHeight="16395" activeTab="1" xr2:uid="{D95AA41F-4E03-4C2F-8036-818422572249}"/>
  </bookViews>
  <sheets>
    <sheet name="Figure 5a" sheetId="1" r:id="rId1"/>
    <sheet name="Figure 2" sheetId="2" r:id="rId2"/>
    <sheet name="Figure 3" sheetId="3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108" i="3" l="1"/>
  <c r="AN104" i="3"/>
  <c r="AN120" i="3"/>
  <c r="AN112" i="3"/>
  <c r="AN116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Z108" i="3"/>
  <c r="AA108" i="3"/>
  <c r="AB108" i="3"/>
  <c r="AC108" i="3"/>
  <c r="AD108" i="3"/>
  <c r="AE108" i="3"/>
  <c r="AF108" i="3"/>
  <c r="AG108" i="3"/>
  <c r="AH108" i="3"/>
  <c r="AI108" i="3"/>
  <c r="AJ108" i="3"/>
  <c r="AK108" i="3"/>
  <c r="AL108" i="3"/>
  <c r="AM108" i="3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W104" i="3"/>
  <c r="X104" i="3"/>
  <c r="Y104" i="3"/>
  <c r="Z104" i="3"/>
  <c r="AA104" i="3"/>
  <c r="AB104" i="3"/>
  <c r="AC104" i="3"/>
  <c r="AD104" i="3"/>
  <c r="AE104" i="3"/>
  <c r="AF104" i="3"/>
  <c r="AG104" i="3"/>
  <c r="AH104" i="3"/>
  <c r="AI104" i="3"/>
  <c r="AJ104" i="3"/>
  <c r="AK104" i="3"/>
  <c r="AL104" i="3"/>
  <c r="AM104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U120" i="3"/>
  <c r="V120" i="3"/>
  <c r="W120" i="3"/>
  <c r="X120" i="3"/>
  <c r="Y120" i="3"/>
  <c r="Z120" i="3"/>
  <c r="AA120" i="3"/>
  <c r="AB120" i="3"/>
  <c r="AC120" i="3"/>
  <c r="AD120" i="3"/>
  <c r="AE120" i="3"/>
  <c r="AF120" i="3"/>
  <c r="AG120" i="3"/>
  <c r="AH120" i="3"/>
  <c r="AI120" i="3"/>
  <c r="AJ120" i="3"/>
  <c r="AK120" i="3"/>
  <c r="AL120" i="3"/>
  <c r="AM120" i="3"/>
  <c r="D112" i="3"/>
  <c r="E112" i="3"/>
  <c r="F112" i="3"/>
  <c r="G112" i="3"/>
  <c r="H112" i="3"/>
  <c r="I112" i="3"/>
  <c r="J112" i="3"/>
  <c r="K112" i="3"/>
  <c r="L112" i="3"/>
  <c r="M112" i="3"/>
  <c r="N112" i="3"/>
  <c r="O112" i="3"/>
  <c r="P112" i="3"/>
  <c r="Q112" i="3"/>
  <c r="R112" i="3"/>
  <c r="S112" i="3"/>
  <c r="T112" i="3"/>
  <c r="U112" i="3"/>
  <c r="V112" i="3"/>
  <c r="W112" i="3"/>
  <c r="X112" i="3"/>
  <c r="Y112" i="3"/>
  <c r="Z112" i="3"/>
  <c r="AA112" i="3"/>
  <c r="AB112" i="3"/>
  <c r="AC112" i="3"/>
  <c r="AD112" i="3"/>
  <c r="AE112" i="3"/>
  <c r="AF112" i="3"/>
  <c r="AG112" i="3"/>
  <c r="AH112" i="3"/>
  <c r="AI112" i="3"/>
  <c r="AJ112" i="3"/>
  <c r="AK112" i="3"/>
  <c r="AL112" i="3"/>
  <c r="AM112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U116" i="3"/>
  <c r="V116" i="3"/>
  <c r="W116" i="3"/>
  <c r="X116" i="3"/>
  <c r="Y116" i="3"/>
  <c r="Z116" i="3"/>
  <c r="AA116" i="3"/>
  <c r="AB116" i="3"/>
  <c r="AC116" i="3"/>
  <c r="AD116" i="3"/>
  <c r="AE116" i="3"/>
  <c r="AF116" i="3"/>
  <c r="AG116" i="3"/>
  <c r="AH116" i="3"/>
  <c r="AI116" i="3"/>
  <c r="AJ116" i="3"/>
  <c r="AK116" i="3"/>
  <c r="AL116" i="3"/>
  <c r="AM116" i="3"/>
  <c r="C116" i="3"/>
  <c r="C112" i="3"/>
  <c r="C120" i="3"/>
  <c r="C104" i="3"/>
  <c r="C108" i="3"/>
  <c r="B25" i="2"/>
  <c r="B26" i="2"/>
  <c r="C32" i="2" s="1"/>
  <c r="C33" i="2"/>
  <c r="C34" i="2"/>
  <c r="C36" i="2"/>
  <c r="C37" i="2"/>
  <c r="C38" i="2"/>
  <c r="C40" i="2"/>
  <c r="C41" i="2"/>
  <c r="C42" i="2"/>
  <c r="C44" i="2"/>
  <c r="C45" i="2"/>
  <c r="C46" i="2"/>
  <c r="C48" i="2"/>
  <c r="C49" i="2"/>
  <c r="C50" i="2"/>
  <c r="D32" i="2"/>
  <c r="E32" i="2"/>
  <c r="F32" i="2"/>
  <c r="D33" i="2"/>
  <c r="E33" i="2"/>
  <c r="F33" i="2"/>
  <c r="D34" i="2"/>
  <c r="E34" i="2"/>
  <c r="F34" i="2"/>
  <c r="D36" i="2"/>
  <c r="E36" i="2"/>
  <c r="F36" i="2"/>
  <c r="D37" i="2"/>
  <c r="E37" i="2"/>
  <c r="F37" i="2"/>
  <c r="D38" i="2"/>
  <c r="E38" i="2"/>
  <c r="F38" i="2"/>
  <c r="D40" i="2"/>
  <c r="E40" i="2"/>
  <c r="F40" i="2"/>
  <c r="D41" i="2"/>
  <c r="E41" i="2"/>
  <c r="F41" i="2"/>
  <c r="D42" i="2"/>
  <c r="E42" i="2"/>
  <c r="F42" i="2"/>
  <c r="D44" i="2"/>
  <c r="E44" i="2"/>
  <c r="F44" i="2"/>
  <c r="D45" i="2"/>
  <c r="E45" i="2"/>
  <c r="F45" i="2"/>
  <c r="D46" i="2"/>
  <c r="E46" i="2"/>
  <c r="F46" i="2"/>
  <c r="D48" i="2"/>
  <c r="E48" i="2"/>
  <c r="F48" i="2"/>
  <c r="D49" i="2"/>
  <c r="E49" i="2"/>
  <c r="F49" i="2"/>
  <c r="D50" i="2"/>
  <c r="E50" i="2"/>
  <c r="F50" i="2"/>
  <c r="J40" i="2"/>
  <c r="G32" i="2"/>
  <c r="H32" i="2"/>
  <c r="I32" i="2"/>
  <c r="J32" i="2"/>
  <c r="G33" i="2"/>
  <c r="H33" i="2"/>
  <c r="I33" i="2"/>
  <c r="J33" i="2"/>
  <c r="G34" i="2"/>
  <c r="H34" i="2"/>
  <c r="I34" i="2"/>
  <c r="J34" i="2"/>
  <c r="G36" i="2"/>
  <c r="H36" i="2"/>
  <c r="I36" i="2"/>
  <c r="J36" i="2"/>
  <c r="G37" i="2"/>
  <c r="H37" i="2"/>
  <c r="I37" i="2"/>
  <c r="J37" i="2"/>
  <c r="G38" i="2"/>
  <c r="H38" i="2"/>
  <c r="I38" i="2"/>
  <c r="J38" i="2"/>
  <c r="G40" i="2"/>
  <c r="H40" i="2"/>
  <c r="I40" i="2"/>
  <c r="G41" i="2"/>
  <c r="H41" i="2"/>
  <c r="I41" i="2"/>
  <c r="J41" i="2"/>
  <c r="G42" i="2"/>
  <c r="H42" i="2"/>
  <c r="I42" i="2"/>
  <c r="J42" i="2"/>
  <c r="G44" i="2"/>
  <c r="H44" i="2"/>
  <c r="I44" i="2"/>
  <c r="J44" i="2"/>
  <c r="G45" i="2"/>
  <c r="H45" i="2"/>
  <c r="I45" i="2"/>
  <c r="J45" i="2"/>
  <c r="G46" i="2"/>
  <c r="H46" i="2"/>
  <c r="I46" i="2"/>
  <c r="J46" i="2"/>
  <c r="G48" i="2"/>
  <c r="H48" i="2"/>
  <c r="I48" i="2"/>
  <c r="J48" i="2"/>
  <c r="G49" i="2"/>
  <c r="H49" i="2"/>
  <c r="I49" i="2"/>
  <c r="J49" i="2"/>
  <c r="G50" i="2"/>
  <c r="H50" i="2"/>
  <c r="I50" i="2"/>
  <c r="J50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AQ32" i="2"/>
  <c r="AR32" i="2"/>
  <c r="AS32" i="2"/>
  <c r="AT32" i="2"/>
  <c r="AU32" i="2"/>
  <c r="AV32" i="2"/>
  <c r="AW32" i="2"/>
  <c r="AX32" i="2"/>
  <c r="AY32" i="2"/>
  <c r="AZ32" i="2"/>
  <c r="BA32" i="2"/>
  <c r="BB32" i="2"/>
  <c r="BC32" i="2"/>
  <c r="BD32" i="2"/>
  <c r="BE32" i="2"/>
  <c r="BF32" i="2"/>
  <c r="BG32" i="2"/>
  <c r="BH32" i="2"/>
  <c r="BI32" i="2"/>
  <c r="BJ32" i="2"/>
  <c r="BK32" i="2"/>
  <c r="BL32" i="2"/>
  <c r="BM32" i="2"/>
  <c r="BN32" i="2"/>
  <c r="BO32" i="2"/>
  <c r="BP32" i="2"/>
  <c r="BQ32" i="2"/>
  <c r="BR32" i="2"/>
  <c r="BS32" i="2"/>
  <c r="BT32" i="2"/>
  <c r="BU32" i="2"/>
  <c r="BV32" i="2"/>
  <c r="BW32" i="2"/>
  <c r="BX32" i="2"/>
  <c r="BY32" i="2"/>
  <c r="BZ32" i="2"/>
  <c r="CA32" i="2"/>
  <c r="CB32" i="2"/>
  <c r="CC32" i="2"/>
  <c r="CD32" i="2"/>
  <c r="CE32" i="2"/>
  <c r="CF32" i="2"/>
  <c r="CG32" i="2"/>
  <c r="CH32" i="2"/>
  <c r="CI32" i="2"/>
  <c r="CJ32" i="2"/>
  <c r="CK32" i="2"/>
  <c r="CL32" i="2"/>
  <c r="CM32" i="2"/>
  <c r="CN32" i="2"/>
  <c r="CO32" i="2"/>
  <c r="CP32" i="2"/>
  <c r="CQ32" i="2"/>
  <c r="CR32" i="2"/>
  <c r="CS32" i="2"/>
  <c r="CT32" i="2"/>
  <c r="CU32" i="2"/>
  <c r="CV32" i="2"/>
  <c r="CW32" i="2"/>
  <c r="CX32" i="2"/>
  <c r="CY32" i="2"/>
  <c r="CZ32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AS33" i="2"/>
  <c r="AT33" i="2"/>
  <c r="AU33" i="2"/>
  <c r="AV33" i="2"/>
  <c r="AW33" i="2"/>
  <c r="AX33" i="2"/>
  <c r="AY33" i="2"/>
  <c r="AZ33" i="2"/>
  <c r="BA33" i="2"/>
  <c r="BB33" i="2"/>
  <c r="BC33" i="2"/>
  <c r="BD33" i="2"/>
  <c r="BE33" i="2"/>
  <c r="BF33" i="2"/>
  <c r="BG33" i="2"/>
  <c r="BH33" i="2"/>
  <c r="BI33" i="2"/>
  <c r="BJ33" i="2"/>
  <c r="BK33" i="2"/>
  <c r="BL33" i="2"/>
  <c r="BM33" i="2"/>
  <c r="BN33" i="2"/>
  <c r="BO33" i="2"/>
  <c r="BP33" i="2"/>
  <c r="BQ33" i="2"/>
  <c r="BR33" i="2"/>
  <c r="BS33" i="2"/>
  <c r="BT33" i="2"/>
  <c r="BU33" i="2"/>
  <c r="BV33" i="2"/>
  <c r="BW33" i="2"/>
  <c r="BX33" i="2"/>
  <c r="BY33" i="2"/>
  <c r="BZ33" i="2"/>
  <c r="CA33" i="2"/>
  <c r="CB33" i="2"/>
  <c r="CC33" i="2"/>
  <c r="CD33" i="2"/>
  <c r="CE33" i="2"/>
  <c r="CF33" i="2"/>
  <c r="CG33" i="2"/>
  <c r="CH33" i="2"/>
  <c r="CI33" i="2"/>
  <c r="CJ33" i="2"/>
  <c r="CK33" i="2"/>
  <c r="CL33" i="2"/>
  <c r="CM33" i="2"/>
  <c r="CN33" i="2"/>
  <c r="CO33" i="2"/>
  <c r="CP33" i="2"/>
  <c r="CQ33" i="2"/>
  <c r="CR33" i="2"/>
  <c r="CS33" i="2"/>
  <c r="CT33" i="2"/>
  <c r="CU33" i="2"/>
  <c r="CV33" i="2"/>
  <c r="CW33" i="2"/>
  <c r="CX33" i="2"/>
  <c r="CY33" i="2"/>
  <c r="CZ33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T34" i="2"/>
  <c r="AU34" i="2"/>
  <c r="AV34" i="2"/>
  <c r="AW34" i="2"/>
  <c r="AX34" i="2"/>
  <c r="AY34" i="2"/>
  <c r="AZ34" i="2"/>
  <c r="BA34" i="2"/>
  <c r="BB34" i="2"/>
  <c r="BC34" i="2"/>
  <c r="BD34" i="2"/>
  <c r="BE34" i="2"/>
  <c r="BF34" i="2"/>
  <c r="BG34" i="2"/>
  <c r="BH34" i="2"/>
  <c r="BI34" i="2"/>
  <c r="BJ34" i="2"/>
  <c r="BK34" i="2"/>
  <c r="BL34" i="2"/>
  <c r="BM34" i="2"/>
  <c r="BN34" i="2"/>
  <c r="BO34" i="2"/>
  <c r="BP34" i="2"/>
  <c r="BQ34" i="2"/>
  <c r="BR34" i="2"/>
  <c r="BS34" i="2"/>
  <c r="BT34" i="2"/>
  <c r="BU34" i="2"/>
  <c r="BV34" i="2"/>
  <c r="BW34" i="2"/>
  <c r="BX34" i="2"/>
  <c r="BY34" i="2"/>
  <c r="BZ34" i="2"/>
  <c r="CA34" i="2"/>
  <c r="CB34" i="2"/>
  <c r="CC34" i="2"/>
  <c r="CD34" i="2"/>
  <c r="CE34" i="2"/>
  <c r="CF34" i="2"/>
  <c r="CG34" i="2"/>
  <c r="CH34" i="2"/>
  <c r="CI34" i="2"/>
  <c r="CJ34" i="2"/>
  <c r="CK34" i="2"/>
  <c r="CL34" i="2"/>
  <c r="CM34" i="2"/>
  <c r="CN34" i="2"/>
  <c r="CO34" i="2"/>
  <c r="CP34" i="2"/>
  <c r="CQ34" i="2"/>
  <c r="CR34" i="2"/>
  <c r="CS34" i="2"/>
  <c r="CT34" i="2"/>
  <c r="CU34" i="2"/>
  <c r="CV34" i="2"/>
  <c r="CW34" i="2"/>
  <c r="CX34" i="2"/>
  <c r="CY34" i="2"/>
  <c r="CZ34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Y36" i="2"/>
  <c r="AZ36" i="2"/>
  <c r="BA36" i="2"/>
  <c r="BB36" i="2"/>
  <c r="BC36" i="2"/>
  <c r="BD36" i="2"/>
  <c r="BE36" i="2"/>
  <c r="BF36" i="2"/>
  <c r="BG36" i="2"/>
  <c r="BH36" i="2"/>
  <c r="BI36" i="2"/>
  <c r="BJ36" i="2"/>
  <c r="BK36" i="2"/>
  <c r="BL36" i="2"/>
  <c r="BM36" i="2"/>
  <c r="BN36" i="2"/>
  <c r="BO36" i="2"/>
  <c r="BP36" i="2"/>
  <c r="BQ36" i="2"/>
  <c r="BR36" i="2"/>
  <c r="BS36" i="2"/>
  <c r="BT36" i="2"/>
  <c r="BU36" i="2"/>
  <c r="BV36" i="2"/>
  <c r="BW36" i="2"/>
  <c r="BX36" i="2"/>
  <c r="BY36" i="2"/>
  <c r="BZ36" i="2"/>
  <c r="CA36" i="2"/>
  <c r="CB36" i="2"/>
  <c r="CC36" i="2"/>
  <c r="CD36" i="2"/>
  <c r="CE36" i="2"/>
  <c r="CF36" i="2"/>
  <c r="CG36" i="2"/>
  <c r="CH36" i="2"/>
  <c r="CI36" i="2"/>
  <c r="CJ36" i="2"/>
  <c r="CK36" i="2"/>
  <c r="CL36" i="2"/>
  <c r="CM36" i="2"/>
  <c r="CN36" i="2"/>
  <c r="CO36" i="2"/>
  <c r="CP36" i="2"/>
  <c r="CQ36" i="2"/>
  <c r="CR36" i="2"/>
  <c r="CS36" i="2"/>
  <c r="CT36" i="2"/>
  <c r="CU36" i="2"/>
  <c r="CV36" i="2"/>
  <c r="CW36" i="2"/>
  <c r="CX36" i="2"/>
  <c r="CY36" i="2"/>
  <c r="CZ36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AQ37" i="2"/>
  <c r="AR37" i="2"/>
  <c r="AS37" i="2"/>
  <c r="AT37" i="2"/>
  <c r="AU37" i="2"/>
  <c r="AV37" i="2"/>
  <c r="AW37" i="2"/>
  <c r="AX37" i="2"/>
  <c r="AY37" i="2"/>
  <c r="AZ37" i="2"/>
  <c r="BA37" i="2"/>
  <c r="BB37" i="2"/>
  <c r="BC37" i="2"/>
  <c r="BD37" i="2"/>
  <c r="BE37" i="2"/>
  <c r="BF37" i="2"/>
  <c r="BG37" i="2"/>
  <c r="BH37" i="2"/>
  <c r="BI37" i="2"/>
  <c r="BJ37" i="2"/>
  <c r="BK37" i="2"/>
  <c r="BL37" i="2"/>
  <c r="BM37" i="2"/>
  <c r="BN37" i="2"/>
  <c r="BO37" i="2"/>
  <c r="BP37" i="2"/>
  <c r="BQ37" i="2"/>
  <c r="BR37" i="2"/>
  <c r="BS37" i="2"/>
  <c r="BT37" i="2"/>
  <c r="BU37" i="2"/>
  <c r="BV37" i="2"/>
  <c r="BW37" i="2"/>
  <c r="BX37" i="2"/>
  <c r="BY37" i="2"/>
  <c r="BZ37" i="2"/>
  <c r="CA37" i="2"/>
  <c r="CB37" i="2"/>
  <c r="CC37" i="2"/>
  <c r="CD37" i="2"/>
  <c r="CE37" i="2"/>
  <c r="CF37" i="2"/>
  <c r="CG37" i="2"/>
  <c r="CH37" i="2"/>
  <c r="CI37" i="2"/>
  <c r="CJ37" i="2"/>
  <c r="CK37" i="2"/>
  <c r="CL37" i="2"/>
  <c r="CM37" i="2"/>
  <c r="CN37" i="2"/>
  <c r="CO37" i="2"/>
  <c r="CP37" i="2"/>
  <c r="CQ37" i="2"/>
  <c r="CR37" i="2"/>
  <c r="CS37" i="2"/>
  <c r="CT37" i="2"/>
  <c r="CU37" i="2"/>
  <c r="CV37" i="2"/>
  <c r="CW37" i="2"/>
  <c r="CX37" i="2"/>
  <c r="CY37" i="2"/>
  <c r="CZ37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Y38" i="2"/>
  <c r="AZ38" i="2"/>
  <c r="BA38" i="2"/>
  <c r="BB38" i="2"/>
  <c r="BC38" i="2"/>
  <c r="BD38" i="2"/>
  <c r="BE38" i="2"/>
  <c r="BF38" i="2"/>
  <c r="BG38" i="2"/>
  <c r="BH38" i="2"/>
  <c r="BI38" i="2"/>
  <c r="BJ38" i="2"/>
  <c r="BK38" i="2"/>
  <c r="BL38" i="2"/>
  <c r="BM38" i="2"/>
  <c r="BN38" i="2"/>
  <c r="BO38" i="2"/>
  <c r="BP38" i="2"/>
  <c r="BQ38" i="2"/>
  <c r="BR38" i="2"/>
  <c r="BS38" i="2"/>
  <c r="BT38" i="2"/>
  <c r="BU38" i="2"/>
  <c r="BV38" i="2"/>
  <c r="BW38" i="2"/>
  <c r="BX38" i="2"/>
  <c r="BY38" i="2"/>
  <c r="BZ38" i="2"/>
  <c r="CA38" i="2"/>
  <c r="CB38" i="2"/>
  <c r="CC38" i="2"/>
  <c r="CD38" i="2"/>
  <c r="CE38" i="2"/>
  <c r="CF38" i="2"/>
  <c r="CG38" i="2"/>
  <c r="CH38" i="2"/>
  <c r="CI38" i="2"/>
  <c r="CJ38" i="2"/>
  <c r="CK38" i="2"/>
  <c r="CL38" i="2"/>
  <c r="CM38" i="2"/>
  <c r="CN38" i="2"/>
  <c r="CO38" i="2"/>
  <c r="CP38" i="2"/>
  <c r="CQ38" i="2"/>
  <c r="CR38" i="2"/>
  <c r="CS38" i="2"/>
  <c r="CT38" i="2"/>
  <c r="CU38" i="2"/>
  <c r="CV38" i="2"/>
  <c r="CW38" i="2"/>
  <c r="CX38" i="2"/>
  <c r="CY38" i="2"/>
  <c r="CZ38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AS40" i="2"/>
  <c r="AT40" i="2"/>
  <c r="AU40" i="2"/>
  <c r="AV40" i="2"/>
  <c r="AW40" i="2"/>
  <c r="AX40" i="2"/>
  <c r="AY40" i="2"/>
  <c r="AZ40" i="2"/>
  <c r="BA40" i="2"/>
  <c r="BB40" i="2"/>
  <c r="BC40" i="2"/>
  <c r="BD40" i="2"/>
  <c r="BE40" i="2"/>
  <c r="BF40" i="2"/>
  <c r="BG40" i="2"/>
  <c r="BH40" i="2"/>
  <c r="BI40" i="2"/>
  <c r="BJ40" i="2"/>
  <c r="BK40" i="2"/>
  <c r="BL40" i="2"/>
  <c r="BM40" i="2"/>
  <c r="BN40" i="2"/>
  <c r="BO40" i="2"/>
  <c r="BP40" i="2"/>
  <c r="BQ40" i="2"/>
  <c r="BR40" i="2"/>
  <c r="BS40" i="2"/>
  <c r="BT40" i="2"/>
  <c r="BU40" i="2"/>
  <c r="BV40" i="2"/>
  <c r="BW40" i="2"/>
  <c r="BX40" i="2"/>
  <c r="BY40" i="2"/>
  <c r="BZ40" i="2"/>
  <c r="CA40" i="2"/>
  <c r="CB40" i="2"/>
  <c r="CC40" i="2"/>
  <c r="CD40" i="2"/>
  <c r="CE40" i="2"/>
  <c r="CF40" i="2"/>
  <c r="CG40" i="2"/>
  <c r="CH40" i="2"/>
  <c r="CI40" i="2"/>
  <c r="CJ40" i="2"/>
  <c r="CK40" i="2"/>
  <c r="CL40" i="2"/>
  <c r="CM40" i="2"/>
  <c r="CN40" i="2"/>
  <c r="CO40" i="2"/>
  <c r="CP40" i="2"/>
  <c r="CQ40" i="2"/>
  <c r="CR40" i="2"/>
  <c r="CS40" i="2"/>
  <c r="CT40" i="2"/>
  <c r="CU40" i="2"/>
  <c r="CV40" i="2"/>
  <c r="CW40" i="2"/>
  <c r="CX40" i="2"/>
  <c r="CY40" i="2"/>
  <c r="CZ40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BA41" i="2"/>
  <c r="BB41" i="2"/>
  <c r="BC41" i="2"/>
  <c r="BD41" i="2"/>
  <c r="BE41" i="2"/>
  <c r="BF41" i="2"/>
  <c r="BG41" i="2"/>
  <c r="BH41" i="2"/>
  <c r="BI41" i="2"/>
  <c r="BJ41" i="2"/>
  <c r="BK41" i="2"/>
  <c r="BL41" i="2"/>
  <c r="BM41" i="2"/>
  <c r="BN41" i="2"/>
  <c r="BO41" i="2"/>
  <c r="BP41" i="2"/>
  <c r="BQ41" i="2"/>
  <c r="BR41" i="2"/>
  <c r="BS41" i="2"/>
  <c r="BT41" i="2"/>
  <c r="BU41" i="2"/>
  <c r="BV41" i="2"/>
  <c r="BW41" i="2"/>
  <c r="BX41" i="2"/>
  <c r="BY41" i="2"/>
  <c r="BZ41" i="2"/>
  <c r="CA41" i="2"/>
  <c r="CB41" i="2"/>
  <c r="CC41" i="2"/>
  <c r="CD41" i="2"/>
  <c r="CE41" i="2"/>
  <c r="CF41" i="2"/>
  <c r="CG41" i="2"/>
  <c r="CH41" i="2"/>
  <c r="CI41" i="2"/>
  <c r="CJ41" i="2"/>
  <c r="CK41" i="2"/>
  <c r="CL41" i="2"/>
  <c r="CM41" i="2"/>
  <c r="CN41" i="2"/>
  <c r="CO41" i="2"/>
  <c r="CP41" i="2"/>
  <c r="CQ41" i="2"/>
  <c r="CR41" i="2"/>
  <c r="CS41" i="2"/>
  <c r="CT41" i="2"/>
  <c r="CU41" i="2"/>
  <c r="CV41" i="2"/>
  <c r="CW41" i="2"/>
  <c r="CX41" i="2"/>
  <c r="CY41" i="2"/>
  <c r="CZ41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BB42" i="2"/>
  <c r="BC42" i="2"/>
  <c r="BD42" i="2"/>
  <c r="BE42" i="2"/>
  <c r="BF42" i="2"/>
  <c r="BG42" i="2"/>
  <c r="BH42" i="2"/>
  <c r="BI42" i="2"/>
  <c r="BJ42" i="2"/>
  <c r="BK42" i="2"/>
  <c r="BL42" i="2"/>
  <c r="BM42" i="2"/>
  <c r="BN42" i="2"/>
  <c r="BO42" i="2"/>
  <c r="BP42" i="2"/>
  <c r="BQ42" i="2"/>
  <c r="BR42" i="2"/>
  <c r="BS42" i="2"/>
  <c r="BT42" i="2"/>
  <c r="BU42" i="2"/>
  <c r="BV42" i="2"/>
  <c r="BW42" i="2"/>
  <c r="BX42" i="2"/>
  <c r="BY42" i="2"/>
  <c r="BZ42" i="2"/>
  <c r="CA42" i="2"/>
  <c r="CB42" i="2"/>
  <c r="CC42" i="2"/>
  <c r="CD42" i="2"/>
  <c r="CE42" i="2"/>
  <c r="CF42" i="2"/>
  <c r="CG42" i="2"/>
  <c r="CH42" i="2"/>
  <c r="CI42" i="2"/>
  <c r="CJ42" i="2"/>
  <c r="CK42" i="2"/>
  <c r="CL42" i="2"/>
  <c r="CM42" i="2"/>
  <c r="CN42" i="2"/>
  <c r="CO42" i="2"/>
  <c r="CP42" i="2"/>
  <c r="CQ42" i="2"/>
  <c r="CR42" i="2"/>
  <c r="CS42" i="2"/>
  <c r="CT42" i="2"/>
  <c r="CU42" i="2"/>
  <c r="CV42" i="2"/>
  <c r="CW42" i="2"/>
  <c r="CX42" i="2"/>
  <c r="CY42" i="2"/>
  <c r="CZ42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BC44" i="2"/>
  <c r="BD44" i="2"/>
  <c r="BE44" i="2"/>
  <c r="BF44" i="2"/>
  <c r="BG44" i="2"/>
  <c r="BH44" i="2"/>
  <c r="BI44" i="2"/>
  <c r="BJ44" i="2"/>
  <c r="BK44" i="2"/>
  <c r="BL44" i="2"/>
  <c r="BM44" i="2"/>
  <c r="BN44" i="2"/>
  <c r="BO44" i="2"/>
  <c r="BP44" i="2"/>
  <c r="BQ44" i="2"/>
  <c r="BR44" i="2"/>
  <c r="BS44" i="2"/>
  <c r="BT44" i="2"/>
  <c r="BU44" i="2"/>
  <c r="BV44" i="2"/>
  <c r="BW44" i="2"/>
  <c r="BX44" i="2"/>
  <c r="BY44" i="2"/>
  <c r="BZ44" i="2"/>
  <c r="CA44" i="2"/>
  <c r="CB44" i="2"/>
  <c r="CC44" i="2"/>
  <c r="CD44" i="2"/>
  <c r="CE44" i="2"/>
  <c r="CF44" i="2"/>
  <c r="CG44" i="2"/>
  <c r="CH44" i="2"/>
  <c r="CI44" i="2"/>
  <c r="CJ44" i="2"/>
  <c r="CK44" i="2"/>
  <c r="CL44" i="2"/>
  <c r="CM44" i="2"/>
  <c r="CN44" i="2"/>
  <c r="CO44" i="2"/>
  <c r="CP44" i="2"/>
  <c r="CQ44" i="2"/>
  <c r="CR44" i="2"/>
  <c r="CS44" i="2"/>
  <c r="CT44" i="2"/>
  <c r="CU44" i="2"/>
  <c r="CV44" i="2"/>
  <c r="CW44" i="2"/>
  <c r="CX44" i="2"/>
  <c r="CY44" i="2"/>
  <c r="CZ44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BC45" i="2"/>
  <c r="BD45" i="2"/>
  <c r="BE45" i="2"/>
  <c r="BF45" i="2"/>
  <c r="BG45" i="2"/>
  <c r="BH45" i="2"/>
  <c r="BI45" i="2"/>
  <c r="BJ45" i="2"/>
  <c r="BK45" i="2"/>
  <c r="BL45" i="2"/>
  <c r="BM45" i="2"/>
  <c r="BN45" i="2"/>
  <c r="BO45" i="2"/>
  <c r="BP45" i="2"/>
  <c r="BQ45" i="2"/>
  <c r="BR45" i="2"/>
  <c r="BS45" i="2"/>
  <c r="BT45" i="2"/>
  <c r="BU45" i="2"/>
  <c r="BV45" i="2"/>
  <c r="BW45" i="2"/>
  <c r="BX45" i="2"/>
  <c r="BY45" i="2"/>
  <c r="BZ45" i="2"/>
  <c r="CA45" i="2"/>
  <c r="CB45" i="2"/>
  <c r="CC45" i="2"/>
  <c r="CD45" i="2"/>
  <c r="CE45" i="2"/>
  <c r="CF45" i="2"/>
  <c r="CG45" i="2"/>
  <c r="CH45" i="2"/>
  <c r="CI45" i="2"/>
  <c r="CJ45" i="2"/>
  <c r="CK45" i="2"/>
  <c r="CL45" i="2"/>
  <c r="CM45" i="2"/>
  <c r="CN45" i="2"/>
  <c r="CO45" i="2"/>
  <c r="CP45" i="2"/>
  <c r="CQ45" i="2"/>
  <c r="CR45" i="2"/>
  <c r="CS45" i="2"/>
  <c r="CT45" i="2"/>
  <c r="CU45" i="2"/>
  <c r="CV45" i="2"/>
  <c r="CW45" i="2"/>
  <c r="CX45" i="2"/>
  <c r="CY45" i="2"/>
  <c r="CZ45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AM46" i="2"/>
  <c r="AN46" i="2"/>
  <c r="AO46" i="2"/>
  <c r="AP46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BC46" i="2"/>
  <c r="BD46" i="2"/>
  <c r="BE46" i="2"/>
  <c r="BF46" i="2"/>
  <c r="BG46" i="2"/>
  <c r="BH46" i="2"/>
  <c r="BI46" i="2"/>
  <c r="BJ46" i="2"/>
  <c r="BK46" i="2"/>
  <c r="BL46" i="2"/>
  <c r="BM46" i="2"/>
  <c r="BN46" i="2"/>
  <c r="BO46" i="2"/>
  <c r="BP46" i="2"/>
  <c r="BQ46" i="2"/>
  <c r="BR46" i="2"/>
  <c r="BS46" i="2"/>
  <c r="BT46" i="2"/>
  <c r="BU46" i="2"/>
  <c r="BV46" i="2"/>
  <c r="BW46" i="2"/>
  <c r="BX46" i="2"/>
  <c r="BY46" i="2"/>
  <c r="BZ46" i="2"/>
  <c r="CA46" i="2"/>
  <c r="CB46" i="2"/>
  <c r="CC46" i="2"/>
  <c r="CD46" i="2"/>
  <c r="CE46" i="2"/>
  <c r="CF46" i="2"/>
  <c r="CG46" i="2"/>
  <c r="CH46" i="2"/>
  <c r="CI46" i="2"/>
  <c r="CJ46" i="2"/>
  <c r="CK46" i="2"/>
  <c r="CL46" i="2"/>
  <c r="CM46" i="2"/>
  <c r="CN46" i="2"/>
  <c r="CO46" i="2"/>
  <c r="CP46" i="2"/>
  <c r="CQ46" i="2"/>
  <c r="CR46" i="2"/>
  <c r="CS46" i="2"/>
  <c r="CT46" i="2"/>
  <c r="CU46" i="2"/>
  <c r="CV46" i="2"/>
  <c r="CW46" i="2"/>
  <c r="CX46" i="2"/>
  <c r="CY46" i="2"/>
  <c r="CZ46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BB48" i="2"/>
  <c r="BC48" i="2"/>
  <c r="BD48" i="2"/>
  <c r="BE48" i="2"/>
  <c r="BF48" i="2"/>
  <c r="BG48" i="2"/>
  <c r="BH48" i="2"/>
  <c r="BI48" i="2"/>
  <c r="BJ48" i="2"/>
  <c r="BK48" i="2"/>
  <c r="BL48" i="2"/>
  <c r="BM48" i="2"/>
  <c r="BN48" i="2"/>
  <c r="BO48" i="2"/>
  <c r="BP48" i="2"/>
  <c r="BQ48" i="2"/>
  <c r="BR48" i="2"/>
  <c r="BS48" i="2"/>
  <c r="BT48" i="2"/>
  <c r="BU48" i="2"/>
  <c r="BV48" i="2"/>
  <c r="BW48" i="2"/>
  <c r="BX48" i="2"/>
  <c r="BY48" i="2"/>
  <c r="BZ48" i="2"/>
  <c r="CA48" i="2"/>
  <c r="CB48" i="2"/>
  <c r="CC48" i="2"/>
  <c r="CD48" i="2"/>
  <c r="CE48" i="2"/>
  <c r="CF48" i="2"/>
  <c r="CG48" i="2"/>
  <c r="CH48" i="2"/>
  <c r="CI48" i="2"/>
  <c r="CJ48" i="2"/>
  <c r="CK48" i="2"/>
  <c r="CL48" i="2"/>
  <c r="CM48" i="2"/>
  <c r="CN48" i="2"/>
  <c r="CO48" i="2"/>
  <c r="CP48" i="2"/>
  <c r="CQ48" i="2"/>
  <c r="CR48" i="2"/>
  <c r="CS48" i="2"/>
  <c r="CT48" i="2"/>
  <c r="CU48" i="2"/>
  <c r="CV48" i="2"/>
  <c r="CW48" i="2"/>
  <c r="CX48" i="2"/>
  <c r="CY48" i="2"/>
  <c r="CZ48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AL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Y49" i="2"/>
  <c r="AZ49" i="2"/>
  <c r="BA49" i="2"/>
  <c r="BB49" i="2"/>
  <c r="BC49" i="2"/>
  <c r="BD49" i="2"/>
  <c r="BE49" i="2"/>
  <c r="BF49" i="2"/>
  <c r="BG49" i="2"/>
  <c r="BH49" i="2"/>
  <c r="BI49" i="2"/>
  <c r="BJ49" i="2"/>
  <c r="BK49" i="2"/>
  <c r="BL49" i="2"/>
  <c r="BM49" i="2"/>
  <c r="BN49" i="2"/>
  <c r="BO49" i="2"/>
  <c r="BP49" i="2"/>
  <c r="BQ49" i="2"/>
  <c r="BR49" i="2"/>
  <c r="BS49" i="2"/>
  <c r="BT49" i="2"/>
  <c r="BU49" i="2"/>
  <c r="BV49" i="2"/>
  <c r="BW49" i="2"/>
  <c r="BX49" i="2"/>
  <c r="BY49" i="2"/>
  <c r="BZ49" i="2"/>
  <c r="CA49" i="2"/>
  <c r="CB49" i="2"/>
  <c r="CC49" i="2"/>
  <c r="CD49" i="2"/>
  <c r="CE49" i="2"/>
  <c r="CF49" i="2"/>
  <c r="CG49" i="2"/>
  <c r="CH49" i="2"/>
  <c r="CI49" i="2"/>
  <c r="CJ49" i="2"/>
  <c r="CK49" i="2"/>
  <c r="CL49" i="2"/>
  <c r="CM49" i="2"/>
  <c r="CN49" i="2"/>
  <c r="CO49" i="2"/>
  <c r="CP49" i="2"/>
  <c r="CQ49" i="2"/>
  <c r="CR49" i="2"/>
  <c r="CS49" i="2"/>
  <c r="CT49" i="2"/>
  <c r="CU49" i="2"/>
  <c r="CV49" i="2"/>
  <c r="CW49" i="2"/>
  <c r="CX49" i="2"/>
  <c r="CY49" i="2"/>
  <c r="CZ49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AY50" i="2"/>
  <c r="AZ50" i="2"/>
  <c r="BA50" i="2"/>
  <c r="BB50" i="2"/>
  <c r="BC50" i="2"/>
  <c r="BD50" i="2"/>
  <c r="BE50" i="2"/>
  <c r="BF50" i="2"/>
  <c r="BG50" i="2"/>
  <c r="BH50" i="2"/>
  <c r="BI50" i="2"/>
  <c r="BJ50" i="2"/>
  <c r="BK50" i="2"/>
  <c r="BL50" i="2"/>
  <c r="BM50" i="2"/>
  <c r="BN50" i="2"/>
  <c r="BO50" i="2"/>
  <c r="BP50" i="2"/>
  <c r="BQ50" i="2"/>
  <c r="BR50" i="2"/>
  <c r="BS50" i="2"/>
  <c r="BT50" i="2"/>
  <c r="BU50" i="2"/>
  <c r="BV50" i="2"/>
  <c r="BW50" i="2"/>
  <c r="BX50" i="2"/>
  <c r="BY50" i="2"/>
  <c r="BZ50" i="2"/>
  <c r="CA50" i="2"/>
  <c r="CB50" i="2"/>
  <c r="CC50" i="2"/>
  <c r="CD50" i="2"/>
  <c r="CE50" i="2"/>
  <c r="CF50" i="2"/>
  <c r="CG50" i="2"/>
  <c r="CH50" i="2"/>
  <c r="CI50" i="2"/>
  <c r="CJ50" i="2"/>
  <c r="CK50" i="2"/>
  <c r="CL50" i="2"/>
  <c r="CM50" i="2"/>
  <c r="CN50" i="2"/>
  <c r="CO50" i="2"/>
  <c r="CP50" i="2"/>
  <c r="CQ50" i="2"/>
  <c r="CR50" i="2"/>
  <c r="CS50" i="2"/>
  <c r="CT50" i="2"/>
  <c r="CU50" i="2"/>
  <c r="CV50" i="2"/>
  <c r="CW50" i="2"/>
  <c r="CX50" i="2"/>
  <c r="CY50" i="2"/>
  <c r="CZ50" i="2"/>
  <c r="D126" i="3" l="1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T126" i="3"/>
  <c r="U126" i="3"/>
  <c r="V126" i="3"/>
  <c r="W126" i="3"/>
  <c r="X126" i="3"/>
  <c r="Y126" i="3"/>
  <c r="Z126" i="3"/>
  <c r="AA126" i="3"/>
  <c r="AB126" i="3"/>
  <c r="AC126" i="3"/>
  <c r="AD126" i="3"/>
  <c r="AE126" i="3"/>
  <c r="AF126" i="3"/>
  <c r="AG126" i="3"/>
  <c r="AH126" i="3"/>
  <c r="AI126" i="3"/>
  <c r="AJ126" i="3"/>
  <c r="AK126" i="3"/>
  <c r="AL126" i="3"/>
  <c r="AM126" i="3"/>
  <c r="AN126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T130" i="3"/>
  <c r="U130" i="3"/>
  <c r="V130" i="3"/>
  <c r="W130" i="3"/>
  <c r="X130" i="3"/>
  <c r="Y130" i="3"/>
  <c r="Z130" i="3"/>
  <c r="AA130" i="3"/>
  <c r="AB130" i="3"/>
  <c r="AC130" i="3"/>
  <c r="AD130" i="3"/>
  <c r="AE130" i="3"/>
  <c r="AF130" i="3"/>
  <c r="AG130" i="3"/>
  <c r="AH130" i="3"/>
  <c r="AI130" i="3"/>
  <c r="AJ130" i="3"/>
  <c r="AK130" i="3"/>
  <c r="AL130" i="3"/>
  <c r="AM130" i="3"/>
  <c r="AN130" i="3"/>
  <c r="D134" i="3"/>
  <c r="E134" i="3"/>
  <c r="F134" i="3"/>
  <c r="G134" i="3"/>
  <c r="H134" i="3"/>
  <c r="I134" i="3"/>
  <c r="J134" i="3"/>
  <c r="K134" i="3"/>
  <c r="L134" i="3"/>
  <c r="M134" i="3"/>
  <c r="N134" i="3"/>
  <c r="O134" i="3"/>
  <c r="P134" i="3"/>
  <c r="Q134" i="3"/>
  <c r="R134" i="3"/>
  <c r="S134" i="3"/>
  <c r="T134" i="3"/>
  <c r="U134" i="3"/>
  <c r="V134" i="3"/>
  <c r="W134" i="3"/>
  <c r="X134" i="3"/>
  <c r="Y134" i="3"/>
  <c r="Z134" i="3"/>
  <c r="AA134" i="3"/>
  <c r="AB134" i="3"/>
  <c r="AC134" i="3"/>
  <c r="AD134" i="3"/>
  <c r="AE134" i="3"/>
  <c r="AF134" i="3"/>
  <c r="AG134" i="3"/>
  <c r="AH134" i="3"/>
  <c r="AI134" i="3"/>
  <c r="AJ134" i="3"/>
  <c r="AK134" i="3"/>
  <c r="AL134" i="3"/>
  <c r="AM134" i="3"/>
  <c r="AN134" i="3"/>
  <c r="D138" i="3"/>
  <c r="E138" i="3"/>
  <c r="F138" i="3"/>
  <c r="G138" i="3"/>
  <c r="H138" i="3"/>
  <c r="I138" i="3"/>
  <c r="J138" i="3"/>
  <c r="K138" i="3"/>
  <c r="L138" i="3"/>
  <c r="M138" i="3"/>
  <c r="N138" i="3"/>
  <c r="O138" i="3"/>
  <c r="P138" i="3"/>
  <c r="Q138" i="3"/>
  <c r="R138" i="3"/>
  <c r="S138" i="3"/>
  <c r="T138" i="3"/>
  <c r="U138" i="3"/>
  <c r="V138" i="3"/>
  <c r="W138" i="3"/>
  <c r="X138" i="3"/>
  <c r="Y138" i="3"/>
  <c r="Z138" i="3"/>
  <c r="AA138" i="3"/>
  <c r="AB138" i="3"/>
  <c r="AC138" i="3"/>
  <c r="AD138" i="3"/>
  <c r="AE138" i="3"/>
  <c r="AF138" i="3"/>
  <c r="AG138" i="3"/>
  <c r="AH138" i="3"/>
  <c r="AI138" i="3"/>
  <c r="AJ138" i="3"/>
  <c r="AK138" i="3"/>
  <c r="AL138" i="3"/>
  <c r="AM138" i="3"/>
  <c r="AN138" i="3"/>
  <c r="D142" i="3"/>
  <c r="E142" i="3"/>
  <c r="F142" i="3"/>
  <c r="G142" i="3"/>
  <c r="H142" i="3"/>
  <c r="I142" i="3"/>
  <c r="J142" i="3"/>
  <c r="K142" i="3"/>
  <c r="L142" i="3"/>
  <c r="M142" i="3"/>
  <c r="N142" i="3"/>
  <c r="O142" i="3"/>
  <c r="P142" i="3"/>
  <c r="Q142" i="3"/>
  <c r="R142" i="3"/>
  <c r="S142" i="3"/>
  <c r="T142" i="3"/>
  <c r="U142" i="3"/>
  <c r="V142" i="3"/>
  <c r="W142" i="3"/>
  <c r="X142" i="3"/>
  <c r="Y142" i="3"/>
  <c r="Z142" i="3"/>
  <c r="AA142" i="3"/>
  <c r="AB142" i="3"/>
  <c r="AC142" i="3"/>
  <c r="AD142" i="3"/>
  <c r="AE142" i="3"/>
  <c r="AF142" i="3"/>
  <c r="AG142" i="3"/>
  <c r="AH142" i="3"/>
  <c r="AI142" i="3"/>
  <c r="AJ142" i="3"/>
  <c r="AK142" i="3"/>
  <c r="AL142" i="3"/>
  <c r="AM142" i="3"/>
  <c r="AN142" i="3"/>
  <c r="D152" i="3"/>
  <c r="E152" i="3"/>
  <c r="F152" i="3"/>
  <c r="G152" i="3"/>
  <c r="H152" i="3"/>
  <c r="I152" i="3"/>
  <c r="J152" i="3"/>
  <c r="K152" i="3"/>
  <c r="L152" i="3"/>
  <c r="M152" i="3"/>
  <c r="N152" i="3"/>
  <c r="O152" i="3"/>
  <c r="P152" i="3"/>
  <c r="Q152" i="3"/>
  <c r="R152" i="3"/>
  <c r="S152" i="3"/>
  <c r="T152" i="3"/>
  <c r="U152" i="3"/>
  <c r="V152" i="3"/>
  <c r="W152" i="3"/>
  <c r="X152" i="3"/>
  <c r="Y152" i="3"/>
  <c r="Z152" i="3"/>
  <c r="AA152" i="3"/>
  <c r="AB152" i="3"/>
  <c r="AC152" i="3"/>
  <c r="AD152" i="3"/>
  <c r="AE152" i="3"/>
  <c r="AF152" i="3"/>
  <c r="AG152" i="3"/>
  <c r="AH152" i="3"/>
  <c r="AI152" i="3"/>
  <c r="AJ152" i="3"/>
  <c r="AK152" i="3"/>
  <c r="AL152" i="3"/>
  <c r="AM152" i="3"/>
  <c r="AN152" i="3"/>
  <c r="D156" i="3"/>
  <c r="E156" i="3"/>
  <c r="F156" i="3"/>
  <c r="G156" i="3"/>
  <c r="H156" i="3"/>
  <c r="I156" i="3"/>
  <c r="J156" i="3"/>
  <c r="K156" i="3"/>
  <c r="L156" i="3"/>
  <c r="M156" i="3"/>
  <c r="N156" i="3"/>
  <c r="O156" i="3"/>
  <c r="P156" i="3"/>
  <c r="Q156" i="3"/>
  <c r="R156" i="3"/>
  <c r="S156" i="3"/>
  <c r="T156" i="3"/>
  <c r="U156" i="3"/>
  <c r="V156" i="3"/>
  <c r="W156" i="3"/>
  <c r="X156" i="3"/>
  <c r="Y156" i="3"/>
  <c r="Z156" i="3"/>
  <c r="AA156" i="3"/>
  <c r="AB156" i="3"/>
  <c r="AC156" i="3"/>
  <c r="AD156" i="3"/>
  <c r="AE156" i="3"/>
  <c r="AF156" i="3"/>
  <c r="AG156" i="3"/>
  <c r="AH156" i="3"/>
  <c r="AI156" i="3"/>
  <c r="AJ156" i="3"/>
  <c r="AK156" i="3"/>
  <c r="AL156" i="3"/>
  <c r="AM156" i="3"/>
  <c r="AN156" i="3"/>
  <c r="D160" i="3"/>
  <c r="E160" i="3"/>
  <c r="F160" i="3"/>
  <c r="G160" i="3"/>
  <c r="H160" i="3"/>
  <c r="I160" i="3"/>
  <c r="J160" i="3"/>
  <c r="K160" i="3"/>
  <c r="L160" i="3"/>
  <c r="M160" i="3"/>
  <c r="N160" i="3"/>
  <c r="O160" i="3"/>
  <c r="P160" i="3"/>
  <c r="Q160" i="3"/>
  <c r="R160" i="3"/>
  <c r="S160" i="3"/>
  <c r="T160" i="3"/>
  <c r="U160" i="3"/>
  <c r="V160" i="3"/>
  <c r="W160" i="3"/>
  <c r="X160" i="3"/>
  <c r="Y160" i="3"/>
  <c r="Z160" i="3"/>
  <c r="AA160" i="3"/>
  <c r="AB160" i="3"/>
  <c r="AC160" i="3"/>
  <c r="AD160" i="3"/>
  <c r="AE160" i="3"/>
  <c r="AF160" i="3"/>
  <c r="AG160" i="3"/>
  <c r="AH160" i="3"/>
  <c r="AI160" i="3"/>
  <c r="AJ160" i="3"/>
  <c r="AK160" i="3"/>
  <c r="AL160" i="3"/>
  <c r="AM160" i="3"/>
  <c r="AN160" i="3"/>
  <c r="D164" i="3"/>
  <c r="E164" i="3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S164" i="3"/>
  <c r="T164" i="3"/>
  <c r="U164" i="3"/>
  <c r="V164" i="3"/>
  <c r="W164" i="3"/>
  <c r="X164" i="3"/>
  <c r="Y164" i="3"/>
  <c r="Z164" i="3"/>
  <c r="AA164" i="3"/>
  <c r="AB164" i="3"/>
  <c r="AC164" i="3"/>
  <c r="AD164" i="3"/>
  <c r="AE164" i="3"/>
  <c r="AF164" i="3"/>
  <c r="AG164" i="3"/>
  <c r="AH164" i="3"/>
  <c r="AI164" i="3"/>
  <c r="AJ164" i="3"/>
  <c r="AK164" i="3"/>
  <c r="AL164" i="3"/>
  <c r="AM164" i="3"/>
  <c r="AN164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U148" i="3"/>
  <c r="V148" i="3"/>
  <c r="W148" i="3"/>
  <c r="X148" i="3"/>
  <c r="Y148" i="3"/>
  <c r="Z148" i="3"/>
  <c r="AA148" i="3"/>
  <c r="AB148" i="3"/>
  <c r="AC148" i="3"/>
  <c r="AD148" i="3"/>
  <c r="AE148" i="3"/>
  <c r="AF148" i="3"/>
  <c r="AG148" i="3"/>
  <c r="AH148" i="3"/>
  <c r="AI148" i="3"/>
  <c r="AJ148" i="3"/>
  <c r="AK148" i="3"/>
  <c r="AL148" i="3"/>
  <c r="AM148" i="3"/>
  <c r="AN148" i="3"/>
  <c r="D170" i="3"/>
  <c r="E170" i="3"/>
  <c r="F170" i="3"/>
  <c r="G170" i="3"/>
  <c r="H170" i="3"/>
  <c r="I170" i="3"/>
  <c r="J170" i="3"/>
  <c r="K170" i="3"/>
  <c r="L170" i="3"/>
  <c r="M170" i="3"/>
  <c r="N170" i="3"/>
  <c r="O170" i="3"/>
  <c r="P170" i="3"/>
  <c r="Q170" i="3"/>
  <c r="R170" i="3"/>
  <c r="S170" i="3"/>
  <c r="T170" i="3"/>
  <c r="U170" i="3"/>
  <c r="V170" i="3"/>
  <c r="W170" i="3"/>
  <c r="X170" i="3"/>
  <c r="Y170" i="3"/>
  <c r="Z170" i="3"/>
  <c r="AA170" i="3"/>
  <c r="AB170" i="3"/>
  <c r="AC170" i="3"/>
  <c r="AD170" i="3"/>
  <c r="AE170" i="3"/>
  <c r="AF170" i="3"/>
  <c r="AG170" i="3"/>
  <c r="AH170" i="3"/>
  <c r="AI170" i="3"/>
  <c r="AJ170" i="3"/>
  <c r="AK170" i="3"/>
  <c r="AL170" i="3"/>
  <c r="AM170" i="3"/>
  <c r="AN170" i="3"/>
  <c r="D174" i="3"/>
  <c r="E174" i="3"/>
  <c r="F174" i="3"/>
  <c r="G174" i="3"/>
  <c r="H174" i="3"/>
  <c r="I174" i="3"/>
  <c r="J174" i="3"/>
  <c r="K174" i="3"/>
  <c r="L174" i="3"/>
  <c r="M174" i="3"/>
  <c r="N174" i="3"/>
  <c r="O174" i="3"/>
  <c r="P174" i="3"/>
  <c r="Q174" i="3"/>
  <c r="R174" i="3"/>
  <c r="S174" i="3"/>
  <c r="T174" i="3"/>
  <c r="U174" i="3"/>
  <c r="V174" i="3"/>
  <c r="W174" i="3"/>
  <c r="X174" i="3"/>
  <c r="Y174" i="3"/>
  <c r="Z174" i="3"/>
  <c r="AA174" i="3"/>
  <c r="AB174" i="3"/>
  <c r="AC174" i="3"/>
  <c r="AD174" i="3"/>
  <c r="AE174" i="3"/>
  <c r="AF174" i="3"/>
  <c r="AG174" i="3"/>
  <c r="AH174" i="3"/>
  <c r="AI174" i="3"/>
  <c r="AJ174" i="3"/>
  <c r="AK174" i="3"/>
  <c r="AL174" i="3"/>
  <c r="AM174" i="3"/>
  <c r="AN174" i="3"/>
  <c r="D178" i="3"/>
  <c r="E178" i="3"/>
  <c r="F178" i="3"/>
  <c r="G178" i="3"/>
  <c r="H178" i="3"/>
  <c r="I178" i="3"/>
  <c r="J178" i="3"/>
  <c r="K178" i="3"/>
  <c r="L178" i="3"/>
  <c r="M178" i="3"/>
  <c r="N178" i="3"/>
  <c r="O178" i="3"/>
  <c r="P178" i="3"/>
  <c r="Q178" i="3"/>
  <c r="R178" i="3"/>
  <c r="S178" i="3"/>
  <c r="T178" i="3"/>
  <c r="U178" i="3"/>
  <c r="V178" i="3"/>
  <c r="W178" i="3"/>
  <c r="X178" i="3"/>
  <c r="Y178" i="3"/>
  <c r="Z178" i="3"/>
  <c r="AA178" i="3"/>
  <c r="AB178" i="3"/>
  <c r="AC178" i="3"/>
  <c r="AD178" i="3"/>
  <c r="AE178" i="3"/>
  <c r="AF178" i="3"/>
  <c r="AG178" i="3"/>
  <c r="AH178" i="3"/>
  <c r="AI178" i="3"/>
  <c r="AJ178" i="3"/>
  <c r="AK178" i="3"/>
  <c r="AL178" i="3"/>
  <c r="AM178" i="3"/>
  <c r="AN178" i="3"/>
  <c r="D182" i="3"/>
  <c r="E182" i="3"/>
  <c r="F182" i="3"/>
  <c r="G182" i="3"/>
  <c r="H182" i="3"/>
  <c r="I182" i="3"/>
  <c r="J182" i="3"/>
  <c r="K182" i="3"/>
  <c r="L182" i="3"/>
  <c r="M182" i="3"/>
  <c r="N182" i="3"/>
  <c r="O182" i="3"/>
  <c r="P182" i="3"/>
  <c r="Q182" i="3"/>
  <c r="R182" i="3"/>
  <c r="S182" i="3"/>
  <c r="T182" i="3"/>
  <c r="U182" i="3"/>
  <c r="V182" i="3"/>
  <c r="W182" i="3"/>
  <c r="X182" i="3"/>
  <c r="Y182" i="3"/>
  <c r="Z182" i="3"/>
  <c r="AA182" i="3"/>
  <c r="AB182" i="3"/>
  <c r="AC182" i="3"/>
  <c r="AD182" i="3"/>
  <c r="AE182" i="3"/>
  <c r="AF182" i="3"/>
  <c r="AG182" i="3"/>
  <c r="AH182" i="3"/>
  <c r="AI182" i="3"/>
  <c r="AJ182" i="3"/>
  <c r="AK182" i="3"/>
  <c r="AL182" i="3"/>
  <c r="AM182" i="3"/>
  <c r="AN182" i="3"/>
  <c r="D186" i="3"/>
  <c r="E186" i="3"/>
  <c r="F186" i="3"/>
  <c r="G186" i="3"/>
  <c r="H186" i="3"/>
  <c r="I186" i="3"/>
  <c r="J186" i="3"/>
  <c r="K186" i="3"/>
  <c r="L186" i="3"/>
  <c r="M186" i="3"/>
  <c r="N186" i="3"/>
  <c r="O186" i="3"/>
  <c r="P186" i="3"/>
  <c r="Q186" i="3"/>
  <c r="R186" i="3"/>
  <c r="S186" i="3"/>
  <c r="T186" i="3"/>
  <c r="U186" i="3"/>
  <c r="V186" i="3"/>
  <c r="W186" i="3"/>
  <c r="X186" i="3"/>
  <c r="Y186" i="3"/>
  <c r="Z186" i="3"/>
  <c r="AA186" i="3"/>
  <c r="AB186" i="3"/>
  <c r="AC186" i="3"/>
  <c r="AD186" i="3"/>
  <c r="AE186" i="3"/>
  <c r="AF186" i="3"/>
  <c r="AG186" i="3"/>
  <c r="AH186" i="3"/>
  <c r="AI186" i="3"/>
  <c r="AJ186" i="3"/>
  <c r="AK186" i="3"/>
  <c r="AL186" i="3"/>
  <c r="AM186" i="3"/>
  <c r="AN186" i="3"/>
  <c r="C186" i="3"/>
  <c r="C182" i="3"/>
  <c r="C180" i="3"/>
  <c r="C178" i="3"/>
  <c r="C174" i="3"/>
  <c r="C170" i="3"/>
  <c r="C148" i="3"/>
  <c r="C164" i="3"/>
  <c r="C160" i="3"/>
  <c r="C156" i="3"/>
  <c r="C152" i="3"/>
  <c r="C142" i="3"/>
  <c r="C138" i="3"/>
  <c r="C134" i="3"/>
  <c r="C130" i="3"/>
  <c r="C126" i="3"/>
  <c r="B94" i="3"/>
  <c r="AA140" i="3" s="1"/>
  <c r="B93" i="3"/>
  <c r="AL125" i="3" s="1"/>
  <c r="AF172" i="3" l="1"/>
  <c r="C150" i="3"/>
  <c r="Q184" i="3"/>
  <c r="L184" i="3"/>
  <c r="E184" i="3"/>
  <c r="AI185" i="3"/>
  <c r="W185" i="3"/>
  <c r="AL181" i="3"/>
  <c r="Z181" i="3"/>
  <c r="K185" i="3"/>
  <c r="AM184" i="3"/>
  <c r="L181" i="3"/>
  <c r="AJ184" i="3"/>
  <c r="Z180" i="3"/>
  <c r="C162" i="3"/>
  <c r="C146" i="3"/>
  <c r="AC184" i="3"/>
  <c r="X180" i="3"/>
  <c r="X150" i="3"/>
  <c r="C140" i="3"/>
  <c r="C176" i="3"/>
  <c r="AA184" i="3"/>
  <c r="M180" i="3"/>
  <c r="C124" i="3"/>
  <c r="C128" i="3"/>
  <c r="X184" i="3"/>
  <c r="AC176" i="3"/>
  <c r="O184" i="3"/>
  <c r="AI129" i="3"/>
  <c r="AA176" i="3"/>
  <c r="AI168" i="3"/>
  <c r="U185" i="3"/>
  <c r="AJ181" i="3"/>
  <c r="X181" i="3"/>
  <c r="AN180" i="3"/>
  <c r="D180" i="3"/>
  <c r="Q176" i="3"/>
  <c r="T172" i="3"/>
  <c r="AG168" i="3"/>
  <c r="AL146" i="3"/>
  <c r="AM162" i="3"/>
  <c r="T155" i="3"/>
  <c r="R136" i="3"/>
  <c r="K129" i="3"/>
  <c r="H169" i="3"/>
  <c r="Z163" i="3"/>
  <c r="AI184" i="3"/>
  <c r="Y181" i="3"/>
  <c r="AD172" i="3"/>
  <c r="C154" i="3"/>
  <c r="H185" i="3"/>
  <c r="AI181" i="3"/>
  <c r="O176" i="3"/>
  <c r="R172" i="3"/>
  <c r="W168" i="3"/>
  <c r="AJ146" i="3"/>
  <c r="AA162" i="3"/>
  <c r="H155" i="3"/>
  <c r="AL141" i="3"/>
  <c r="F136" i="3"/>
  <c r="AJ128" i="3"/>
  <c r="C151" i="3"/>
  <c r="V185" i="3"/>
  <c r="AF155" i="3"/>
  <c r="W129" i="3"/>
  <c r="AG185" i="3"/>
  <c r="J184" i="3"/>
  <c r="I184" i="3"/>
  <c r="C155" i="3"/>
  <c r="AF184" i="3"/>
  <c r="AK180" i="3"/>
  <c r="AN177" i="3"/>
  <c r="E176" i="3"/>
  <c r="H172" i="3"/>
  <c r="U168" i="3"/>
  <c r="Z146" i="3"/>
  <c r="O162" i="3"/>
  <c r="AG154" i="3"/>
  <c r="Z141" i="3"/>
  <c r="X128" i="3"/>
  <c r="E137" i="3"/>
  <c r="C147" i="3"/>
  <c r="J185" i="3"/>
  <c r="K184" i="3"/>
  <c r="AK181" i="3"/>
  <c r="L180" i="3"/>
  <c r="K147" i="3"/>
  <c r="L150" i="3"/>
  <c r="I185" i="3"/>
  <c r="V184" i="3"/>
  <c r="C132" i="3"/>
  <c r="C184" i="3"/>
  <c r="T185" i="3"/>
  <c r="U184" i="3"/>
  <c r="AL180" i="3"/>
  <c r="C133" i="3"/>
  <c r="C185" i="3"/>
  <c r="AE185" i="3"/>
  <c r="G185" i="3"/>
  <c r="H184" i="3"/>
  <c r="AH181" i="3"/>
  <c r="AD185" i="3"/>
  <c r="R185" i="3"/>
  <c r="F185" i="3"/>
  <c r="AE184" i="3"/>
  <c r="S184" i="3"/>
  <c r="G184" i="3"/>
  <c r="AG181" i="3"/>
  <c r="U181" i="3"/>
  <c r="AJ180" i="3"/>
  <c r="AL177" i="3"/>
  <c r="F172" i="3"/>
  <c r="K168" i="3"/>
  <c r="X146" i="3"/>
  <c r="U154" i="3"/>
  <c r="N141" i="3"/>
  <c r="AF133" i="3"/>
  <c r="L128" i="3"/>
  <c r="M147" i="3"/>
  <c r="C129" i="3"/>
  <c r="C181" i="3"/>
  <c r="AH185" i="3"/>
  <c r="W184" i="3"/>
  <c r="K181" i="3"/>
  <c r="N163" i="3"/>
  <c r="AD136" i="3"/>
  <c r="AH184" i="3"/>
  <c r="C168" i="3"/>
  <c r="AF185" i="3"/>
  <c r="AG184" i="3"/>
  <c r="W181" i="3"/>
  <c r="C169" i="3"/>
  <c r="S185" i="3"/>
  <c r="T184" i="3"/>
  <c r="V181" i="3"/>
  <c r="C136" i="3"/>
  <c r="C158" i="3"/>
  <c r="C172" i="3"/>
  <c r="AC185" i="3"/>
  <c r="Q185" i="3"/>
  <c r="E185" i="3"/>
  <c r="AD184" i="3"/>
  <c r="R184" i="3"/>
  <c r="F184" i="3"/>
  <c r="AF181" i="3"/>
  <c r="T181" i="3"/>
  <c r="AB180" i="3"/>
  <c r="AB177" i="3"/>
  <c r="AE173" i="3"/>
  <c r="I168" i="3"/>
  <c r="N146" i="3"/>
  <c r="AC159" i="3"/>
  <c r="I154" i="3"/>
  <c r="AM140" i="3"/>
  <c r="T133" i="3"/>
  <c r="C173" i="3"/>
  <c r="AB185" i="3"/>
  <c r="D185" i="3"/>
  <c r="AE181" i="3"/>
  <c r="S181" i="3"/>
  <c r="Z177" i="3"/>
  <c r="AH169" i="3"/>
  <c r="L146" i="3"/>
  <c r="Q159" i="3"/>
  <c r="H133" i="3"/>
  <c r="M107" i="3"/>
  <c r="Y107" i="3"/>
  <c r="AK107" i="3"/>
  <c r="M103" i="3"/>
  <c r="Y103" i="3"/>
  <c r="AK103" i="3"/>
  <c r="M119" i="3"/>
  <c r="Y119" i="3"/>
  <c r="AK119" i="3"/>
  <c r="M111" i="3"/>
  <c r="Y111" i="3"/>
  <c r="AK111" i="3"/>
  <c r="M115" i="3"/>
  <c r="Y115" i="3"/>
  <c r="AK115" i="3"/>
  <c r="E115" i="3"/>
  <c r="AC115" i="3"/>
  <c r="C107" i="3"/>
  <c r="R107" i="3"/>
  <c r="F111" i="3"/>
  <c r="G119" i="3"/>
  <c r="AE111" i="3"/>
  <c r="AN107" i="3"/>
  <c r="AN115" i="3"/>
  <c r="N107" i="3"/>
  <c r="Z107" i="3"/>
  <c r="AL107" i="3"/>
  <c r="N103" i="3"/>
  <c r="Z103" i="3"/>
  <c r="AL103" i="3"/>
  <c r="N119" i="3"/>
  <c r="Z119" i="3"/>
  <c r="AL119" i="3"/>
  <c r="N111" i="3"/>
  <c r="Z111" i="3"/>
  <c r="AL111" i="3"/>
  <c r="N115" i="3"/>
  <c r="Z115" i="3"/>
  <c r="AL115" i="3"/>
  <c r="C103" i="3"/>
  <c r="D107" i="3"/>
  <c r="P107" i="3"/>
  <c r="AB107" i="3"/>
  <c r="D103" i="3"/>
  <c r="AB103" i="3"/>
  <c r="D119" i="3"/>
  <c r="AB119" i="3"/>
  <c r="D111" i="3"/>
  <c r="P111" i="3"/>
  <c r="AB111" i="3"/>
  <c r="D115" i="3"/>
  <c r="P115" i="3"/>
  <c r="AB115" i="3"/>
  <c r="AN103" i="3"/>
  <c r="E107" i="3"/>
  <c r="AC107" i="3"/>
  <c r="Q119" i="3"/>
  <c r="Q111" i="3"/>
  <c r="AE107" i="3"/>
  <c r="O107" i="3"/>
  <c r="AA107" i="3"/>
  <c r="AM107" i="3"/>
  <c r="O103" i="3"/>
  <c r="AA103" i="3"/>
  <c r="AM103" i="3"/>
  <c r="O119" i="3"/>
  <c r="AA119" i="3"/>
  <c r="AM119" i="3"/>
  <c r="O111" i="3"/>
  <c r="AA111" i="3"/>
  <c r="AM111" i="3"/>
  <c r="O115" i="3"/>
  <c r="AA115" i="3"/>
  <c r="AM115" i="3"/>
  <c r="P103" i="3"/>
  <c r="P119" i="3"/>
  <c r="Q107" i="3"/>
  <c r="E103" i="3"/>
  <c r="Q103" i="3"/>
  <c r="AC103" i="3"/>
  <c r="E119" i="3"/>
  <c r="AC119" i="3"/>
  <c r="E111" i="3"/>
  <c r="AC111" i="3"/>
  <c r="Q115" i="3"/>
  <c r="C115" i="3"/>
  <c r="AD107" i="3"/>
  <c r="R103" i="3"/>
  <c r="AD111" i="3"/>
  <c r="AD115" i="3"/>
  <c r="S103" i="3"/>
  <c r="S119" i="3"/>
  <c r="G111" i="3"/>
  <c r="S115" i="3"/>
  <c r="AN119" i="3"/>
  <c r="H107" i="3"/>
  <c r="T107" i="3"/>
  <c r="AF107" i="3"/>
  <c r="H103" i="3"/>
  <c r="T103" i="3"/>
  <c r="AF103" i="3"/>
  <c r="H119" i="3"/>
  <c r="T119" i="3"/>
  <c r="AF119" i="3"/>
  <c r="H111" i="3"/>
  <c r="T111" i="3"/>
  <c r="AF111" i="3"/>
  <c r="H115" i="3"/>
  <c r="T115" i="3"/>
  <c r="AF115" i="3"/>
  <c r="C111" i="3"/>
  <c r="I107" i="3"/>
  <c r="U107" i="3"/>
  <c r="AG107" i="3"/>
  <c r="I103" i="3"/>
  <c r="U103" i="3"/>
  <c r="AG103" i="3"/>
  <c r="I119" i="3"/>
  <c r="U119" i="3"/>
  <c r="AG119" i="3"/>
  <c r="I111" i="3"/>
  <c r="U111" i="3"/>
  <c r="AG111" i="3"/>
  <c r="I115" i="3"/>
  <c r="U115" i="3"/>
  <c r="AG115" i="3"/>
  <c r="AE103" i="3"/>
  <c r="S111" i="3"/>
  <c r="AE115" i="3"/>
  <c r="J107" i="3"/>
  <c r="V107" i="3"/>
  <c r="AH107" i="3"/>
  <c r="J103" i="3"/>
  <c r="V103" i="3"/>
  <c r="AH103" i="3"/>
  <c r="J119" i="3"/>
  <c r="V119" i="3"/>
  <c r="AH119" i="3"/>
  <c r="J111" i="3"/>
  <c r="V111" i="3"/>
  <c r="AH111" i="3"/>
  <c r="J115" i="3"/>
  <c r="V115" i="3"/>
  <c r="AH115" i="3"/>
  <c r="G107" i="3"/>
  <c r="AN111" i="3"/>
  <c r="K107" i="3"/>
  <c r="W107" i="3"/>
  <c r="AI107" i="3"/>
  <c r="K103" i="3"/>
  <c r="W103" i="3"/>
  <c r="AI103" i="3"/>
  <c r="K119" i="3"/>
  <c r="W119" i="3"/>
  <c r="AI119" i="3"/>
  <c r="K111" i="3"/>
  <c r="W111" i="3"/>
  <c r="AI111" i="3"/>
  <c r="K115" i="3"/>
  <c r="W115" i="3"/>
  <c r="AI115" i="3"/>
  <c r="C119" i="3"/>
  <c r="F107" i="3"/>
  <c r="F103" i="3"/>
  <c r="AD103" i="3"/>
  <c r="R119" i="3"/>
  <c r="AD119" i="3"/>
  <c r="R111" i="3"/>
  <c r="R115" i="3"/>
  <c r="G103" i="3"/>
  <c r="AE119" i="3"/>
  <c r="G115" i="3"/>
  <c r="L107" i="3"/>
  <c r="X107" i="3"/>
  <c r="AJ107" i="3"/>
  <c r="L103" i="3"/>
  <c r="X103" i="3"/>
  <c r="AJ103" i="3"/>
  <c r="L119" i="3"/>
  <c r="X119" i="3"/>
  <c r="AJ119" i="3"/>
  <c r="L111" i="3"/>
  <c r="X111" i="3"/>
  <c r="AJ111" i="3"/>
  <c r="L115" i="3"/>
  <c r="X115" i="3"/>
  <c r="AJ115" i="3"/>
  <c r="F119" i="3"/>
  <c r="F115" i="3"/>
  <c r="S107" i="3"/>
  <c r="O125" i="3"/>
  <c r="AA125" i="3"/>
  <c r="AM125" i="3"/>
  <c r="L129" i="3"/>
  <c r="X129" i="3"/>
  <c r="AJ129" i="3"/>
  <c r="I133" i="3"/>
  <c r="U133" i="3"/>
  <c r="AG133" i="3"/>
  <c r="F137" i="3"/>
  <c r="R137" i="3"/>
  <c r="AD137" i="3"/>
  <c r="O141" i="3"/>
  <c r="AA141" i="3"/>
  <c r="AM141" i="3"/>
  <c r="L151" i="3"/>
  <c r="X151" i="3"/>
  <c r="AJ151" i="3"/>
  <c r="I155" i="3"/>
  <c r="U155" i="3"/>
  <c r="AG155" i="3"/>
  <c r="F159" i="3"/>
  <c r="R159" i="3"/>
  <c r="AD159" i="3"/>
  <c r="O163" i="3"/>
  <c r="AA163" i="3"/>
  <c r="AM163" i="3"/>
  <c r="L147" i="3"/>
  <c r="X147" i="3"/>
  <c r="AJ147" i="3"/>
  <c r="I169" i="3"/>
  <c r="U169" i="3"/>
  <c r="AG169" i="3"/>
  <c r="F173" i="3"/>
  <c r="R173" i="3"/>
  <c r="AD173" i="3"/>
  <c r="O177" i="3"/>
  <c r="AA177" i="3"/>
  <c r="AM177" i="3"/>
  <c r="D125" i="3"/>
  <c r="P125" i="3"/>
  <c r="AB125" i="3"/>
  <c r="AN125" i="3"/>
  <c r="M129" i="3"/>
  <c r="Y129" i="3"/>
  <c r="AK129" i="3"/>
  <c r="J133" i="3"/>
  <c r="V133" i="3"/>
  <c r="AH133" i="3"/>
  <c r="G137" i="3"/>
  <c r="S137" i="3"/>
  <c r="AE137" i="3"/>
  <c r="D141" i="3"/>
  <c r="P141" i="3"/>
  <c r="AB141" i="3"/>
  <c r="AN141" i="3"/>
  <c r="M151" i="3"/>
  <c r="Y151" i="3"/>
  <c r="AK151" i="3"/>
  <c r="J155" i="3"/>
  <c r="V155" i="3"/>
  <c r="AH155" i="3"/>
  <c r="G159" i="3"/>
  <c r="S159" i="3"/>
  <c r="AE159" i="3"/>
  <c r="D163" i="3"/>
  <c r="P163" i="3"/>
  <c r="E125" i="3"/>
  <c r="Q125" i="3"/>
  <c r="AC125" i="3"/>
  <c r="N129" i="3"/>
  <c r="Z129" i="3"/>
  <c r="AL129" i="3"/>
  <c r="K133" i="3"/>
  <c r="W133" i="3"/>
  <c r="AI133" i="3"/>
  <c r="H137" i="3"/>
  <c r="T137" i="3"/>
  <c r="AF137" i="3"/>
  <c r="E141" i="3"/>
  <c r="Q141" i="3"/>
  <c r="AC141" i="3"/>
  <c r="N151" i="3"/>
  <c r="Z151" i="3"/>
  <c r="AL151" i="3"/>
  <c r="K155" i="3"/>
  <c r="W155" i="3"/>
  <c r="AI155" i="3"/>
  <c r="H159" i="3"/>
  <c r="T159" i="3"/>
  <c r="AF159" i="3"/>
  <c r="E163" i="3"/>
  <c r="Q163" i="3"/>
  <c r="AC163" i="3"/>
  <c r="N147" i="3"/>
  <c r="Z147" i="3"/>
  <c r="AL147" i="3"/>
  <c r="K169" i="3"/>
  <c r="W169" i="3"/>
  <c r="AI169" i="3"/>
  <c r="H173" i="3"/>
  <c r="T173" i="3"/>
  <c r="AF173" i="3"/>
  <c r="E177" i="3"/>
  <c r="Q177" i="3"/>
  <c r="AC177" i="3"/>
  <c r="N181" i="3"/>
  <c r="F125" i="3"/>
  <c r="R125" i="3"/>
  <c r="AD125" i="3"/>
  <c r="O129" i="3"/>
  <c r="AA129" i="3"/>
  <c r="AM129" i="3"/>
  <c r="L133" i="3"/>
  <c r="X133" i="3"/>
  <c r="AJ133" i="3"/>
  <c r="I137" i="3"/>
  <c r="U137" i="3"/>
  <c r="AG137" i="3"/>
  <c r="F141" i="3"/>
  <c r="R141" i="3"/>
  <c r="AD141" i="3"/>
  <c r="O151" i="3"/>
  <c r="AA151" i="3"/>
  <c r="AM151" i="3"/>
  <c r="L155" i="3"/>
  <c r="X155" i="3"/>
  <c r="AJ155" i="3"/>
  <c r="I159" i="3"/>
  <c r="U159" i="3"/>
  <c r="AG159" i="3"/>
  <c r="F163" i="3"/>
  <c r="R163" i="3"/>
  <c r="AD163" i="3"/>
  <c r="O147" i="3"/>
  <c r="AA147" i="3"/>
  <c r="AM147" i="3"/>
  <c r="L169" i="3"/>
  <c r="X169" i="3"/>
  <c r="AJ169" i="3"/>
  <c r="I173" i="3"/>
  <c r="U173" i="3"/>
  <c r="AG173" i="3"/>
  <c r="F177" i="3"/>
  <c r="R177" i="3"/>
  <c r="AD177" i="3"/>
  <c r="G125" i="3"/>
  <c r="S125" i="3"/>
  <c r="AE125" i="3"/>
  <c r="D129" i="3"/>
  <c r="P129" i="3"/>
  <c r="AB129" i="3"/>
  <c r="AN129" i="3"/>
  <c r="M133" i="3"/>
  <c r="Y133" i="3"/>
  <c r="AK133" i="3"/>
  <c r="J137" i="3"/>
  <c r="V137" i="3"/>
  <c r="AH137" i="3"/>
  <c r="G141" i="3"/>
  <c r="S141" i="3"/>
  <c r="AE141" i="3"/>
  <c r="D151" i="3"/>
  <c r="P151" i="3"/>
  <c r="AB151" i="3"/>
  <c r="AN151" i="3"/>
  <c r="M155" i="3"/>
  <c r="Y155" i="3"/>
  <c r="AK155" i="3"/>
  <c r="J159" i="3"/>
  <c r="V159" i="3"/>
  <c r="AH159" i="3"/>
  <c r="G163" i="3"/>
  <c r="S163" i="3"/>
  <c r="AE163" i="3"/>
  <c r="D147" i="3"/>
  <c r="P147" i="3"/>
  <c r="AB147" i="3"/>
  <c r="AN147" i="3"/>
  <c r="M169" i="3"/>
  <c r="Y169" i="3"/>
  <c r="AK169" i="3"/>
  <c r="J173" i="3"/>
  <c r="V173" i="3"/>
  <c r="AH173" i="3"/>
  <c r="G177" i="3"/>
  <c r="S177" i="3"/>
  <c r="AE177" i="3"/>
  <c r="D181" i="3"/>
  <c r="H125" i="3"/>
  <c r="T125" i="3"/>
  <c r="AF125" i="3"/>
  <c r="E129" i="3"/>
  <c r="Q129" i="3"/>
  <c r="AC129" i="3"/>
  <c r="N133" i="3"/>
  <c r="Z133" i="3"/>
  <c r="AL133" i="3"/>
  <c r="K137" i="3"/>
  <c r="W137" i="3"/>
  <c r="AI137" i="3"/>
  <c r="H141" i="3"/>
  <c r="T141" i="3"/>
  <c r="AF141" i="3"/>
  <c r="E151" i="3"/>
  <c r="Q151" i="3"/>
  <c r="AC151" i="3"/>
  <c r="N155" i="3"/>
  <c r="Z155" i="3"/>
  <c r="AL155" i="3"/>
  <c r="K159" i="3"/>
  <c r="W159" i="3"/>
  <c r="AI159" i="3"/>
  <c r="H163" i="3"/>
  <c r="T163" i="3"/>
  <c r="AF163" i="3"/>
  <c r="E147" i="3"/>
  <c r="Q147" i="3"/>
  <c r="AC147" i="3"/>
  <c r="N169" i="3"/>
  <c r="Z169" i="3"/>
  <c r="AL169" i="3"/>
  <c r="K173" i="3"/>
  <c r="W173" i="3"/>
  <c r="AI173" i="3"/>
  <c r="H177" i="3"/>
  <c r="T177" i="3"/>
  <c r="AF177" i="3"/>
  <c r="E181" i="3"/>
  <c r="Q181" i="3"/>
  <c r="I125" i="3"/>
  <c r="U125" i="3"/>
  <c r="AG125" i="3"/>
  <c r="F129" i="3"/>
  <c r="R129" i="3"/>
  <c r="AD129" i="3"/>
  <c r="O133" i="3"/>
  <c r="AA133" i="3"/>
  <c r="AM133" i="3"/>
  <c r="L137" i="3"/>
  <c r="X137" i="3"/>
  <c r="AJ137" i="3"/>
  <c r="I141" i="3"/>
  <c r="U141" i="3"/>
  <c r="AG141" i="3"/>
  <c r="F151" i="3"/>
  <c r="R151" i="3"/>
  <c r="AD151" i="3"/>
  <c r="O155" i="3"/>
  <c r="AA155" i="3"/>
  <c r="AM155" i="3"/>
  <c r="L159" i="3"/>
  <c r="X159" i="3"/>
  <c r="AJ159" i="3"/>
  <c r="I163" i="3"/>
  <c r="U163" i="3"/>
  <c r="AG163" i="3"/>
  <c r="F147" i="3"/>
  <c r="R147" i="3"/>
  <c r="AD147" i="3"/>
  <c r="O169" i="3"/>
  <c r="AA169" i="3"/>
  <c r="AM169" i="3"/>
  <c r="L173" i="3"/>
  <c r="X173" i="3"/>
  <c r="AJ173" i="3"/>
  <c r="I177" i="3"/>
  <c r="U177" i="3"/>
  <c r="AG177" i="3"/>
  <c r="F181" i="3"/>
  <c r="J125" i="3"/>
  <c r="V125" i="3"/>
  <c r="AH125" i="3"/>
  <c r="G129" i="3"/>
  <c r="S129" i="3"/>
  <c r="AE129" i="3"/>
  <c r="D133" i="3"/>
  <c r="P133" i="3"/>
  <c r="AB133" i="3"/>
  <c r="AN133" i="3"/>
  <c r="M137" i="3"/>
  <c r="Y137" i="3"/>
  <c r="AK137" i="3"/>
  <c r="J141" i="3"/>
  <c r="V141" i="3"/>
  <c r="AH141" i="3"/>
  <c r="G151" i="3"/>
  <c r="S151" i="3"/>
  <c r="AE151" i="3"/>
  <c r="D155" i="3"/>
  <c r="P155" i="3"/>
  <c r="AB155" i="3"/>
  <c r="AN155" i="3"/>
  <c r="M159" i="3"/>
  <c r="Y159" i="3"/>
  <c r="AK159" i="3"/>
  <c r="J163" i="3"/>
  <c r="V163" i="3"/>
  <c r="AH163" i="3"/>
  <c r="G147" i="3"/>
  <c r="S147" i="3"/>
  <c r="AE147" i="3"/>
  <c r="D169" i="3"/>
  <c r="P169" i="3"/>
  <c r="AB169" i="3"/>
  <c r="AN169" i="3"/>
  <c r="M173" i="3"/>
  <c r="Y173" i="3"/>
  <c r="AK173" i="3"/>
  <c r="J177" i="3"/>
  <c r="V177" i="3"/>
  <c r="AH177" i="3"/>
  <c r="G181" i="3"/>
  <c r="K125" i="3"/>
  <c r="W125" i="3"/>
  <c r="AI125" i="3"/>
  <c r="H129" i="3"/>
  <c r="T129" i="3"/>
  <c r="AF129" i="3"/>
  <c r="E133" i="3"/>
  <c r="Q133" i="3"/>
  <c r="AC133" i="3"/>
  <c r="N137" i="3"/>
  <c r="Z137" i="3"/>
  <c r="AL137" i="3"/>
  <c r="K141" i="3"/>
  <c r="W141" i="3"/>
  <c r="AI141" i="3"/>
  <c r="H151" i="3"/>
  <c r="T151" i="3"/>
  <c r="AF151" i="3"/>
  <c r="E155" i="3"/>
  <c r="Q155" i="3"/>
  <c r="AC155" i="3"/>
  <c r="N159" i="3"/>
  <c r="Z159" i="3"/>
  <c r="AL159" i="3"/>
  <c r="K163" i="3"/>
  <c r="W163" i="3"/>
  <c r="AI163" i="3"/>
  <c r="H147" i="3"/>
  <c r="T147" i="3"/>
  <c r="AF147" i="3"/>
  <c r="E169" i="3"/>
  <c r="Q169" i="3"/>
  <c r="AC169" i="3"/>
  <c r="N173" i="3"/>
  <c r="Z173" i="3"/>
  <c r="AL173" i="3"/>
  <c r="K177" i="3"/>
  <c r="W177" i="3"/>
  <c r="AI177" i="3"/>
  <c r="H181" i="3"/>
  <c r="L125" i="3"/>
  <c r="X125" i="3"/>
  <c r="AJ125" i="3"/>
  <c r="I129" i="3"/>
  <c r="U129" i="3"/>
  <c r="AG129" i="3"/>
  <c r="F133" i="3"/>
  <c r="R133" i="3"/>
  <c r="AD133" i="3"/>
  <c r="O137" i="3"/>
  <c r="AA137" i="3"/>
  <c r="AM137" i="3"/>
  <c r="L141" i="3"/>
  <c r="X141" i="3"/>
  <c r="AJ141" i="3"/>
  <c r="I151" i="3"/>
  <c r="U151" i="3"/>
  <c r="AG151" i="3"/>
  <c r="F155" i="3"/>
  <c r="R155" i="3"/>
  <c r="AD155" i="3"/>
  <c r="O159" i="3"/>
  <c r="AA159" i="3"/>
  <c r="AM159" i="3"/>
  <c r="L163" i="3"/>
  <c r="X163" i="3"/>
  <c r="AJ163" i="3"/>
  <c r="I147" i="3"/>
  <c r="U147" i="3"/>
  <c r="AG147" i="3"/>
  <c r="F169" i="3"/>
  <c r="R169" i="3"/>
  <c r="AD169" i="3"/>
  <c r="O173" i="3"/>
  <c r="AA173" i="3"/>
  <c r="AM173" i="3"/>
  <c r="L177" i="3"/>
  <c r="X177" i="3"/>
  <c r="AJ177" i="3"/>
  <c r="I181" i="3"/>
  <c r="M125" i="3"/>
  <c r="Y125" i="3"/>
  <c r="AK125" i="3"/>
  <c r="J129" i="3"/>
  <c r="V129" i="3"/>
  <c r="AH129" i="3"/>
  <c r="G133" i="3"/>
  <c r="S133" i="3"/>
  <c r="AE133" i="3"/>
  <c r="D137" i="3"/>
  <c r="P137" i="3"/>
  <c r="AB137" i="3"/>
  <c r="AN137" i="3"/>
  <c r="M141" i="3"/>
  <c r="Y141" i="3"/>
  <c r="AK141" i="3"/>
  <c r="J151" i="3"/>
  <c r="V151" i="3"/>
  <c r="AH151" i="3"/>
  <c r="G155" i="3"/>
  <c r="S155" i="3"/>
  <c r="AE155" i="3"/>
  <c r="D159" i="3"/>
  <c r="P159" i="3"/>
  <c r="AB159" i="3"/>
  <c r="AN159" i="3"/>
  <c r="M163" i="3"/>
  <c r="Y163" i="3"/>
  <c r="AK163" i="3"/>
  <c r="J147" i="3"/>
  <c r="V147" i="3"/>
  <c r="AH147" i="3"/>
  <c r="G169" i="3"/>
  <c r="S169" i="3"/>
  <c r="AE169" i="3"/>
  <c r="D173" i="3"/>
  <c r="P173" i="3"/>
  <c r="AB173" i="3"/>
  <c r="AN173" i="3"/>
  <c r="M177" i="3"/>
  <c r="Y177" i="3"/>
  <c r="AK177" i="3"/>
  <c r="J181" i="3"/>
  <c r="C159" i="3"/>
  <c r="AN185" i="3"/>
  <c r="P185" i="3"/>
  <c r="AC173" i="3"/>
  <c r="AN106" i="3"/>
  <c r="AN114" i="3"/>
  <c r="M106" i="3"/>
  <c r="Y106" i="3"/>
  <c r="AK106" i="3"/>
  <c r="M102" i="3"/>
  <c r="Y102" i="3"/>
  <c r="AK102" i="3"/>
  <c r="M118" i="3"/>
  <c r="Y118" i="3"/>
  <c r="AK118" i="3"/>
  <c r="M110" i="3"/>
  <c r="Y110" i="3"/>
  <c r="AK110" i="3"/>
  <c r="M114" i="3"/>
  <c r="Y114" i="3"/>
  <c r="AK114" i="3"/>
  <c r="E106" i="3"/>
  <c r="AC110" i="3"/>
  <c r="E114" i="3"/>
  <c r="F106" i="3"/>
  <c r="AD102" i="3"/>
  <c r="F118" i="3"/>
  <c r="F114" i="3"/>
  <c r="AN118" i="3"/>
  <c r="AE102" i="3"/>
  <c r="AE114" i="3"/>
  <c r="N106" i="3"/>
  <c r="Z106" i="3"/>
  <c r="AL106" i="3"/>
  <c r="N102" i="3"/>
  <c r="Z102" i="3"/>
  <c r="AL102" i="3"/>
  <c r="N118" i="3"/>
  <c r="Z118" i="3"/>
  <c r="AL118" i="3"/>
  <c r="N110" i="3"/>
  <c r="Z110" i="3"/>
  <c r="AL110" i="3"/>
  <c r="N114" i="3"/>
  <c r="Z114" i="3"/>
  <c r="AL114" i="3"/>
  <c r="D106" i="3"/>
  <c r="P106" i="3"/>
  <c r="AB106" i="3"/>
  <c r="P102" i="3"/>
  <c r="AB102" i="3"/>
  <c r="D118" i="3"/>
  <c r="P118" i="3"/>
  <c r="AB118" i="3"/>
  <c r="D110" i="3"/>
  <c r="AB110" i="3"/>
  <c r="D114" i="3"/>
  <c r="P114" i="3"/>
  <c r="AC106" i="3"/>
  <c r="E102" i="3"/>
  <c r="AC102" i="3"/>
  <c r="E110" i="3"/>
  <c r="O106" i="3"/>
  <c r="AA106" i="3"/>
  <c r="AM106" i="3"/>
  <c r="O102" i="3"/>
  <c r="AA102" i="3"/>
  <c r="AM102" i="3"/>
  <c r="O118" i="3"/>
  <c r="AA118" i="3"/>
  <c r="AM118" i="3"/>
  <c r="O110" i="3"/>
  <c r="AA110" i="3"/>
  <c r="AM110" i="3"/>
  <c r="O114" i="3"/>
  <c r="AA114" i="3"/>
  <c r="AM114" i="3"/>
  <c r="C102" i="3"/>
  <c r="AN102" i="3"/>
  <c r="D102" i="3"/>
  <c r="P110" i="3"/>
  <c r="AB114" i="3"/>
  <c r="Q106" i="3"/>
  <c r="Q102" i="3"/>
  <c r="E118" i="3"/>
  <c r="Q118" i="3"/>
  <c r="AC118" i="3"/>
  <c r="Q110" i="3"/>
  <c r="Q114" i="3"/>
  <c r="AC114" i="3"/>
  <c r="R102" i="3"/>
  <c r="AD118" i="3"/>
  <c r="AD110" i="3"/>
  <c r="AD114" i="3"/>
  <c r="S106" i="3"/>
  <c r="S102" i="3"/>
  <c r="H106" i="3"/>
  <c r="T106" i="3"/>
  <c r="AF106" i="3"/>
  <c r="H102" i="3"/>
  <c r="T102" i="3"/>
  <c r="AF102" i="3"/>
  <c r="H118" i="3"/>
  <c r="T118" i="3"/>
  <c r="AF118" i="3"/>
  <c r="H110" i="3"/>
  <c r="T110" i="3"/>
  <c r="AF110" i="3"/>
  <c r="H114" i="3"/>
  <c r="T114" i="3"/>
  <c r="AF114" i="3"/>
  <c r="I106" i="3"/>
  <c r="U106" i="3"/>
  <c r="AG106" i="3"/>
  <c r="I102" i="3"/>
  <c r="U102" i="3"/>
  <c r="AG102" i="3"/>
  <c r="I118" i="3"/>
  <c r="U118" i="3"/>
  <c r="AG118" i="3"/>
  <c r="I110" i="3"/>
  <c r="U110" i="3"/>
  <c r="AG110" i="3"/>
  <c r="I114" i="3"/>
  <c r="U114" i="3"/>
  <c r="AG114" i="3"/>
  <c r="C110" i="3"/>
  <c r="AE106" i="3"/>
  <c r="AE118" i="3"/>
  <c r="G110" i="3"/>
  <c r="S114" i="3"/>
  <c r="AN110" i="3"/>
  <c r="J106" i="3"/>
  <c r="V106" i="3"/>
  <c r="AH106" i="3"/>
  <c r="J102" i="3"/>
  <c r="V102" i="3"/>
  <c r="AH102" i="3"/>
  <c r="J118" i="3"/>
  <c r="V118" i="3"/>
  <c r="AH118" i="3"/>
  <c r="J110" i="3"/>
  <c r="V110" i="3"/>
  <c r="AH110" i="3"/>
  <c r="J114" i="3"/>
  <c r="V114" i="3"/>
  <c r="AH114" i="3"/>
  <c r="K106" i="3"/>
  <c r="W106" i="3"/>
  <c r="AI106" i="3"/>
  <c r="K102" i="3"/>
  <c r="W102" i="3"/>
  <c r="AI102" i="3"/>
  <c r="K118" i="3"/>
  <c r="W118" i="3"/>
  <c r="AI118" i="3"/>
  <c r="K110" i="3"/>
  <c r="W110" i="3"/>
  <c r="AI110" i="3"/>
  <c r="K114" i="3"/>
  <c r="W114" i="3"/>
  <c r="AI114" i="3"/>
  <c r="R106" i="3"/>
  <c r="F102" i="3"/>
  <c r="R118" i="3"/>
  <c r="R110" i="3"/>
  <c r="R114" i="3"/>
  <c r="C106" i="3"/>
  <c r="G106" i="3"/>
  <c r="G102" i="3"/>
  <c r="G118" i="3"/>
  <c r="AE110" i="3"/>
  <c r="L106" i="3"/>
  <c r="X106" i="3"/>
  <c r="AJ106" i="3"/>
  <c r="L102" i="3"/>
  <c r="X102" i="3"/>
  <c r="AJ102" i="3"/>
  <c r="L118" i="3"/>
  <c r="X118" i="3"/>
  <c r="AJ118" i="3"/>
  <c r="L110" i="3"/>
  <c r="X110" i="3"/>
  <c r="AJ110" i="3"/>
  <c r="L114" i="3"/>
  <c r="X114" i="3"/>
  <c r="AJ114" i="3"/>
  <c r="C118" i="3"/>
  <c r="AD106" i="3"/>
  <c r="F110" i="3"/>
  <c r="C114" i="3"/>
  <c r="S118" i="3"/>
  <c r="S110" i="3"/>
  <c r="G114" i="3"/>
  <c r="D124" i="3"/>
  <c r="P124" i="3"/>
  <c r="AB124" i="3"/>
  <c r="AN124" i="3"/>
  <c r="M128" i="3"/>
  <c r="Y128" i="3"/>
  <c r="AK128" i="3"/>
  <c r="J132" i="3"/>
  <c r="V132" i="3"/>
  <c r="AH132" i="3"/>
  <c r="G136" i="3"/>
  <c r="S136" i="3"/>
  <c r="AE136" i="3"/>
  <c r="D140" i="3"/>
  <c r="P140" i="3"/>
  <c r="AB140" i="3"/>
  <c r="AN140" i="3"/>
  <c r="M150" i="3"/>
  <c r="Y150" i="3"/>
  <c r="AK150" i="3"/>
  <c r="J154" i="3"/>
  <c r="V154" i="3"/>
  <c r="AH154" i="3"/>
  <c r="G158" i="3"/>
  <c r="S158" i="3"/>
  <c r="AE158" i="3"/>
  <c r="D162" i="3"/>
  <c r="P162" i="3"/>
  <c r="AB162" i="3"/>
  <c r="AN162" i="3"/>
  <c r="M146" i="3"/>
  <c r="Y146" i="3"/>
  <c r="AK146" i="3"/>
  <c r="J168" i="3"/>
  <c r="V168" i="3"/>
  <c r="AH168" i="3"/>
  <c r="G172" i="3"/>
  <c r="S172" i="3"/>
  <c r="AE172" i="3"/>
  <c r="D176" i="3"/>
  <c r="P176" i="3"/>
  <c r="AB176" i="3"/>
  <c r="AN176" i="3"/>
  <c r="E124" i="3"/>
  <c r="Q124" i="3"/>
  <c r="AC124" i="3"/>
  <c r="N128" i="3"/>
  <c r="Z128" i="3"/>
  <c r="AL128" i="3"/>
  <c r="K132" i="3"/>
  <c r="W132" i="3"/>
  <c r="AI132" i="3"/>
  <c r="H136" i="3"/>
  <c r="T136" i="3"/>
  <c r="AF136" i="3"/>
  <c r="E140" i="3"/>
  <c r="Q140" i="3"/>
  <c r="AC140" i="3"/>
  <c r="N150" i="3"/>
  <c r="Z150" i="3"/>
  <c r="AL150" i="3"/>
  <c r="K154" i="3"/>
  <c r="W154" i="3"/>
  <c r="AI154" i="3"/>
  <c r="H158" i="3"/>
  <c r="T158" i="3"/>
  <c r="AF158" i="3"/>
  <c r="E162" i="3"/>
  <c r="Q162" i="3"/>
  <c r="AC162" i="3"/>
  <c r="F124" i="3"/>
  <c r="R124" i="3"/>
  <c r="AD124" i="3"/>
  <c r="O128" i="3"/>
  <c r="AA128" i="3"/>
  <c r="AM128" i="3"/>
  <c r="L132" i="3"/>
  <c r="X132" i="3"/>
  <c r="AJ132" i="3"/>
  <c r="I136" i="3"/>
  <c r="U136" i="3"/>
  <c r="AG136" i="3"/>
  <c r="F140" i="3"/>
  <c r="R140" i="3"/>
  <c r="AD140" i="3"/>
  <c r="O150" i="3"/>
  <c r="AA150" i="3"/>
  <c r="AM150" i="3"/>
  <c r="L154" i="3"/>
  <c r="X154" i="3"/>
  <c r="AJ154" i="3"/>
  <c r="I158" i="3"/>
  <c r="U158" i="3"/>
  <c r="AG158" i="3"/>
  <c r="F162" i="3"/>
  <c r="R162" i="3"/>
  <c r="AD162" i="3"/>
  <c r="O146" i="3"/>
  <c r="AA146" i="3"/>
  <c r="AM146" i="3"/>
  <c r="L168" i="3"/>
  <c r="X168" i="3"/>
  <c r="AJ168" i="3"/>
  <c r="I172" i="3"/>
  <c r="U172" i="3"/>
  <c r="AG172" i="3"/>
  <c r="F176" i="3"/>
  <c r="R176" i="3"/>
  <c r="AD176" i="3"/>
  <c r="O180" i="3"/>
  <c r="AA180" i="3"/>
  <c r="AM180" i="3"/>
  <c r="G124" i="3"/>
  <c r="S124" i="3"/>
  <c r="AE124" i="3"/>
  <c r="D128" i="3"/>
  <c r="P128" i="3"/>
  <c r="AB128" i="3"/>
  <c r="AN128" i="3"/>
  <c r="M132" i="3"/>
  <c r="Y132" i="3"/>
  <c r="AK132" i="3"/>
  <c r="J136" i="3"/>
  <c r="V136" i="3"/>
  <c r="AH136" i="3"/>
  <c r="G140" i="3"/>
  <c r="S140" i="3"/>
  <c r="AE140" i="3"/>
  <c r="D150" i="3"/>
  <c r="P150" i="3"/>
  <c r="AB150" i="3"/>
  <c r="AN150" i="3"/>
  <c r="M154" i="3"/>
  <c r="Y154" i="3"/>
  <c r="AK154" i="3"/>
  <c r="J158" i="3"/>
  <c r="V158" i="3"/>
  <c r="AH158" i="3"/>
  <c r="G162" i="3"/>
  <c r="S162" i="3"/>
  <c r="AE162" i="3"/>
  <c r="D146" i="3"/>
  <c r="P146" i="3"/>
  <c r="AB146" i="3"/>
  <c r="AN146" i="3"/>
  <c r="M168" i="3"/>
  <c r="Y168" i="3"/>
  <c r="AK168" i="3"/>
  <c r="J172" i="3"/>
  <c r="V172" i="3"/>
  <c r="AH172" i="3"/>
  <c r="G176" i="3"/>
  <c r="S176" i="3"/>
  <c r="AE176" i="3"/>
  <c r="H124" i="3"/>
  <c r="T124" i="3"/>
  <c r="AF124" i="3"/>
  <c r="E128" i="3"/>
  <c r="Q128" i="3"/>
  <c r="AC128" i="3"/>
  <c r="N132" i="3"/>
  <c r="Z132" i="3"/>
  <c r="AL132" i="3"/>
  <c r="K136" i="3"/>
  <c r="W136" i="3"/>
  <c r="AI136" i="3"/>
  <c r="H140" i="3"/>
  <c r="T140" i="3"/>
  <c r="AF140" i="3"/>
  <c r="E150" i="3"/>
  <c r="Q150" i="3"/>
  <c r="AC150" i="3"/>
  <c r="N154" i="3"/>
  <c r="Z154" i="3"/>
  <c r="AL154" i="3"/>
  <c r="K158" i="3"/>
  <c r="W158" i="3"/>
  <c r="AI158" i="3"/>
  <c r="H162" i="3"/>
  <c r="T162" i="3"/>
  <c r="AF162" i="3"/>
  <c r="E146" i="3"/>
  <c r="Q146" i="3"/>
  <c r="AC146" i="3"/>
  <c r="N168" i="3"/>
  <c r="Z168" i="3"/>
  <c r="AL168" i="3"/>
  <c r="K172" i="3"/>
  <c r="W172" i="3"/>
  <c r="AI172" i="3"/>
  <c r="H176" i="3"/>
  <c r="T176" i="3"/>
  <c r="AF176" i="3"/>
  <c r="E180" i="3"/>
  <c r="Q180" i="3"/>
  <c r="AC180" i="3"/>
  <c r="I124" i="3"/>
  <c r="U124" i="3"/>
  <c r="AG124" i="3"/>
  <c r="F128" i="3"/>
  <c r="R128" i="3"/>
  <c r="AD128" i="3"/>
  <c r="O132" i="3"/>
  <c r="AA132" i="3"/>
  <c r="AM132" i="3"/>
  <c r="L136" i="3"/>
  <c r="X136" i="3"/>
  <c r="AJ136" i="3"/>
  <c r="I140" i="3"/>
  <c r="U140" i="3"/>
  <c r="AG140" i="3"/>
  <c r="F150" i="3"/>
  <c r="R150" i="3"/>
  <c r="AD150" i="3"/>
  <c r="O154" i="3"/>
  <c r="AA154" i="3"/>
  <c r="AM154" i="3"/>
  <c r="L158" i="3"/>
  <c r="X158" i="3"/>
  <c r="AJ158" i="3"/>
  <c r="I162" i="3"/>
  <c r="U162" i="3"/>
  <c r="AG162" i="3"/>
  <c r="F146" i="3"/>
  <c r="R146" i="3"/>
  <c r="AD146" i="3"/>
  <c r="O168" i="3"/>
  <c r="AA168" i="3"/>
  <c r="AM168" i="3"/>
  <c r="L172" i="3"/>
  <c r="X172" i="3"/>
  <c r="AJ172" i="3"/>
  <c r="I176" i="3"/>
  <c r="U176" i="3"/>
  <c r="AG176" i="3"/>
  <c r="F180" i="3"/>
  <c r="R180" i="3"/>
  <c r="AD180" i="3"/>
  <c r="J124" i="3"/>
  <c r="V124" i="3"/>
  <c r="AH124" i="3"/>
  <c r="G128" i="3"/>
  <c r="S128" i="3"/>
  <c r="AE128" i="3"/>
  <c r="D132" i="3"/>
  <c r="P132" i="3"/>
  <c r="AB132" i="3"/>
  <c r="AN132" i="3"/>
  <c r="M136" i="3"/>
  <c r="Y136" i="3"/>
  <c r="AK136" i="3"/>
  <c r="J140" i="3"/>
  <c r="V140" i="3"/>
  <c r="AH140" i="3"/>
  <c r="G150" i="3"/>
  <c r="S150" i="3"/>
  <c r="AE150" i="3"/>
  <c r="D154" i="3"/>
  <c r="P154" i="3"/>
  <c r="AB154" i="3"/>
  <c r="AN154" i="3"/>
  <c r="M158" i="3"/>
  <c r="Y158" i="3"/>
  <c r="AK158" i="3"/>
  <c r="J162" i="3"/>
  <c r="V162" i="3"/>
  <c r="AH162" i="3"/>
  <c r="G146" i="3"/>
  <c r="S146" i="3"/>
  <c r="AE146" i="3"/>
  <c r="D168" i="3"/>
  <c r="P168" i="3"/>
  <c r="AB168" i="3"/>
  <c r="AN168" i="3"/>
  <c r="M172" i="3"/>
  <c r="Y172" i="3"/>
  <c r="AK172" i="3"/>
  <c r="J176" i="3"/>
  <c r="V176" i="3"/>
  <c r="AH176" i="3"/>
  <c r="G180" i="3"/>
  <c r="S180" i="3"/>
  <c r="AE180" i="3"/>
  <c r="K124" i="3"/>
  <c r="W124" i="3"/>
  <c r="AI124" i="3"/>
  <c r="H128" i="3"/>
  <c r="T128" i="3"/>
  <c r="AF128" i="3"/>
  <c r="E132" i="3"/>
  <c r="Q132" i="3"/>
  <c r="AC132" i="3"/>
  <c r="N136" i="3"/>
  <c r="Z136" i="3"/>
  <c r="AL136" i="3"/>
  <c r="K140" i="3"/>
  <c r="W140" i="3"/>
  <c r="AI140" i="3"/>
  <c r="H150" i="3"/>
  <c r="T150" i="3"/>
  <c r="AF150" i="3"/>
  <c r="E154" i="3"/>
  <c r="Q154" i="3"/>
  <c r="AC154" i="3"/>
  <c r="N158" i="3"/>
  <c r="Z158" i="3"/>
  <c r="AL158" i="3"/>
  <c r="K162" i="3"/>
  <c r="W162" i="3"/>
  <c r="AI162" i="3"/>
  <c r="H146" i="3"/>
  <c r="T146" i="3"/>
  <c r="AF146" i="3"/>
  <c r="E168" i="3"/>
  <c r="Q168" i="3"/>
  <c r="AC168" i="3"/>
  <c r="N172" i="3"/>
  <c r="Z172" i="3"/>
  <c r="AL172" i="3"/>
  <c r="K176" i="3"/>
  <c r="W176" i="3"/>
  <c r="AI176" i="3"/>
  <c r="H180" i="3"/>
  <c r="T180" i="3"/>
  <c r="AF180" i="3"/>
  <c r="L124" i="3"/>
  <c r="X124" i="3"/>
  <c r="AJ124" i="3"/>
  <c r="I128" i="3"/>
  <c r="U128" i="3"/>
  <c r="AG128" i="3"/>
  <c r="F132" i="3"/>
  <c r="R132" i="3"/>
  <c r="AD132" i="3"/>
  <c r="O136" i="3"/>
  <c r="AA136" i="3"/>
  <c r="AM136" i="3"/>
  <c r="L140" i="3"/>
  <c r="X140" i="3"/>
  <c r="AJ140" i="3"/>
  <c r="I150" i="3"/>
  <c r="U150" i="3"/>
  <c r="AG150" i="3"/>
  <c r="F154" i="3"/>
  <c r="R154" i="3"/>
  <c r="AD154" i="3"/>
  <c r="O158" i="3"/>
  <c r="AA158" i="3"/>
  <c r="AM158" i="3"/>
  <c r="L162" i="3"/>
  <c r="X162" i="3"/>
  <c r="AJ162" i="3"/>
  <c r="I146" i="3"/>
  <c r="U146" i="3"/>
  <c r="AG146" i="3"/>
  <c r="F168" i="3"/>
  <c r="R168" i="3"/>
  <c r="AD168" i="3"/>
  <c r="O172" i="3"/>
  <c r="AA172" i="3"/>
  <c r="AM172" i="3"/>
  <c r="L176" i="3"/>
  <c r="X176" i="3"/>
  <c r="AJ176" i="3"/>
  <c r="I180" i="3"/>
  <c r="U180" i="3"/>
  <c r="AG180" i="3"/>
  <c r="M124" i="3"/>
  <c r="Y124" i="3"/>
  <c r="AK124" i="3"/>
  <c r="J128" i="3"/>
  <c r="V128" i="3"/>
  <c r="AH128" i="3"/>
  <c r="G132" i="3"/>
  <c r="S132" i="3"/>
  <c r="AE132" i="3"/>
  <c r="D136" i="3"/>
  <c r="P136" i="3"/>
  <c r="AB136" i="3"/>
  <c r="AN136" i="3"/>
  <c r="M140" i="3"/>
  <c r="Y140" i="3"/>
  <c r="AK140" i="3"/>
  <c r="J150" i="3"/>
  <c r="V150" i="3"/>
  <c r="AH150" i="3"/>
  <c r="G154" i="3"/>
  <c r="S154" i="3"/>
  <c r="AE154" i="3"/>
  <c r="D158" i="3"/>
  <c r="P158" i="3"/>
  <c r="AB158" i="3"/>
  <c r="AN158" i="3"/>
  <c r="M162" i="3"/>
  <c r="Y162" i="3"/>
  <c r="AK162" i="3"/>
  <c r="J146" i="3"/>
  <c r="V146" i="3"/>
  <c r="AH146" i="3"/>
  <c r="G168" i="3"/>
  <c r="S168" i="3"/>
  <c r="AE168" i="3"/>
  <c r="D172" i="3"/>
  <c r="P172" i="3"/>
  <c r="AB172" i="3"/>
  <c r="AN172" i="3"/>
  <c r="M176" i="3"/>
  <c r="Y176" i="3"/>
  <c r="AK176" i="3"/>
  <c r="J180" i="3"/>
  <c r="V180" i="3"/>
  <c r="AH180" i="3"/>
  <c r="N124" i="3"/>
  <c r="Z124" i="3"/>
  <c r="AL124" i="3"/>
  <c r="K128" i="3"/>
  <c r="W128" i="3"/>
  <c r="AI128" i="3"/>
  <c r="H132" i="3"/>
  <c r="T132" i="3"/>
  <c r="AF132" i="3"/>
  <c r="E136" i="3"/>
  <c r="Q136" i="3"/>
  <c r="AC136" i="3"/>
  <c r="N140" i="3"/>
  <c r="Z140" i="3"/>
  <c r="AL140" i="3"/>
  <c r="K150" i="3"/>
  <c r="W150" i="3"/>
  <c r="AI150" i="3"/>
  <c r="H154" i="3"/>
  <c r="T154" i="3"/>
  <c r="AF154" i="3"/>
  <c r="E158" i="3"/>
  <c r="Q158" i="3"/>
  <c r="AC158" i="3"/>
  <c r="N162" i="3"/>
  <c r="Z162" i="3"/>
  <c r="AL162" i="3"/>
  <c r="K146" i="3"/>
  <c r="W146" i="3"/>
  <c r="AI146" i="3"/>
  <c r="H168" i="3"/>
  <c r="T168" i="3"/>
  <c r="AF168" i="3"/>
  <c r="E172" i="3"/>
  <c r="Q172" i="3"/>
  <c r="AC172" i="3"/>
  <c r="N176" i="3"/>
  <c r="Z176" i="3"/>
  <c r="AL176" i="3"/>
  <c r="K180" i="3"/>
  <c r="W180" i="3"/>
  <c r="AI180" i="3"/>
  <c r="O124" i="3"/>
  <c r="AM185" i="3"/>
  <c r="AA185" i="3"/>
  <c r="O185" i="3"/>
  <c r="AN184" i="3"/>
  <c r="AB184" i="3"/>
  <c r="P184" i="3"/>
  <c r="D184" i="3"/>
  <c r="AD181" i="3"/>
  <c r="R181" i="3"/>
  <c r="Y180" i="3"/>
  <c r="P177" i="3"/>
  <c r="S173" i="3"/>
  <c r="AF169" i="3"/>
  <c r="AK147" i="3"/>
  <c r="E159" i="3"/>
  <c r="AI151" i="3"/>
  <c r="O140" i="3"/>
  <c r="AG132" i="3"/>
  <c r="Z125" i="3"/>
  <c r="AL185" i="3"/>
  <c r="N177" i="3"/>
  <c r="Q173" i="3"/>
  <c r="V169" i="3"/>
  <c r="AI147" i="3"/>
  <c r="AN163" i="3"/>
  <c r="AD158" i="3"/>
  <c r="W151" i="3"/>
  <c r="U132" i="3"/>
  <c r="N125" i="3"/>
  <c r="C137" i="3"/>
  <c r="Z185" i="3"/>
  <c r="AC181" i="3"/>
  <c r="C125" i="3"/>
  <c r="C141" i="3"/>
  <c r="C177" i="3"/>
  <c r="AK185" i="3"/>
  <c r="Y185" i="3"/>
  <c r="AL184" i="3"/>
  <c r="Z184" i="3"/>
  <c r="AB181" i="3"/>
  <c r="O181" i="3"/>
  <c r="P180" i="3"/>
  <c r="D177" i="3"/>
  <c r="G173" i="3"/>
  <c r="T169" i="3"/>
  <c r="Y147" i="3"/>
  <c r="AL163" i="3"/>
  <c r="R158" i="3"/>
  <c r="K151" i="3"/>
  <c r="AC137" i="3"/>
  <c r="I132" i="3"/>
  <c r="AM124" i="3"/>
  <c r="N185" i="3"/>
  <c r="P181" i="3"/>
  <c r="C163" i="3"/>
  <c r="M185" i="3"/>
  <c r="N184" i="3"/>
  <c r="AN181" i="3"/>
  <c r="AJ185" i="3"/>
  <c r="X185" i="3"/>
  <c r="L185" i="3"/>
  <c r="AK184" i="3"/>
  <c r="Y184" i="3"/>
  <c r="M184" i="3"/>
  <c r="AM181" i="3"/>
  <c r="AA181" i="3"/>
  <c r="M181" i="3"/>
  <c r="N180" i="3"/>
  <c r="AM176" i="3"/>
  <c r="E173" i="3"/>
  <c r="J169" i="3"/>
  <c r="W147" i="3"/>
  <c r="AB163" i="3"/>
  <c r="F158" i="3"/>
  <c r="AJ150" i="3"/>
  <c r="Q137" i="3"/>
  <c r="AA124" i="3"/>
  <c r="DA34" i="2"/>
  <c r="DA42" i="2"/>
  <c r="DA50" i="2"/>
  <c r="DA46" i="2"/>
  <c r="DA38" i="2"/>
  <c r="DA36" i="2" l="1"/>
  <c r="DA32" i="2"/>
  <c r="DA33" i="2"/>
  <c r="DA49" i="2"/>
  <c r="DA37" i="2"/>
  <c r="DA45" i="2"/>
  <c r="DA40" i="2"/>
  <c r="DA44" i="2"/>
  <c r="DA48" i="2"/>
  <c r="DA41" i="2"/>
</calcChain>
</file>

<file path=xl/sharedStrings.xml><?xml version="1.0" encoding="utf-8"?>
<sst xmlns="http://schemas.openxmlformats.org/spreadsheetml/2006/main" count="536" uniqueCount="196">
  <si>
    <t>S1501</t>
  </si>
  <si>
    <t>NPV</t>
  </si>
  <si>
    <t>CLCA</t>
  </si>
  <si>
    <t>ALCA</t>
  </si>
  <si>
    <t>S1502</t>
  </si>
  <si>
    <t>S1503</t>
  </si>
  <si>
    <t>S2501</t>
  </si>
  <si>
    <t>S2502</t>
  </si>
  <si>
    <t>S2503</t>
  </si>
  <si>
    <t>A</t>
  </si>
  <si>
    <t>B</t>
  </si>
  <si>
    <t>C</t>
  </si>
  <si>
    <t>.</t>
  </si>
  <si>
    <t>Direct Land Application</t>
  </si>
  <si>
    <t>Onondaga</t>
  </si>
  <si>
    <t>Jefferson</t>
  </si>
  <si>
    <t>Average</t>
  </si>
  <si>
    <t>Pyrolysis + CHP</t>
  </si>
  <si>
    <t>HTL + CHP</t>
  </si>
  <si>
    <t>HTC + CHP</t>
  </si>
  <si>
    <t>AD + CHP</t>
  </si>
  <si>
    <t>County Name</t>
  </si>
  <si>
    <t>Pyrolysis Heat Cost</t>
  </si>
  <si>
    <t>Pyrolysis Electricity Cost</t>
  </si>
  <si>
    <t>Pyrolysis Disposal Cost</t>
  </si>
  <si>
    <t>Pyrolysis Transportation Cost</t>
  </si>
  <si>
    <t>Pyrolysis Water Cost</t>
  </si>
  <si>
    <t>Pyrolysis Labor Cost</t>
  </si>
  <si>
    <t>Pyrolysis Diesel Cost</t>
  </si>
  <si>
    <t>Pyrolysis Operating Cost</t>
  </si>
  <si>
    <t>AD Heat Cost</t>
  </si>
  <si>
    <t>AD Electricity Cost</t>
  </si>
  <si>
    <t>AD Disposal Cost</t>
  </si>
  <si>
    <t>AD Transportation Cost</t>
  </si>
  <si>
    <t>AD Water Cost</t>
  </si>
  <si>
    <t>AD Labor Cost</t>
  </si>
  <si>
    <t>AD Diesel Cost</t>
  </si>
  <si>
    <t>AD Operating Cost</t>
  </si>
  <si>
    <t>HTL Heat Cost</t>
  </si>
  <si>
    <t>HTL Electricity Cost</t>
  </si>
  <si>
    <t>HTL Disposal Cost</t>
  </si>
  <si>
    <t>HTL Transportation Cost</t>
  </si>
  <si>
    <t>HTL Water Cost</t>
  </si>
  <si>
    <t>HTL Labor Cost</t>
  </si>
  <si>
    <t>HTL Diesel Cost</t>
  </si>
  <si>
    <t>HTL Operating Cost</t>
  </si>
  <si>
    <t>HTC Heat Cost</t>
  </si>
  <si>
    <t>HTC Electricity Cost</t>
  </si>
  <si>
    <t>HTC Disposal Cost</t>
  </si>
  <si>
    <t>HTC Transportation Cost</t>
  </si>
  <si>
    <t>HTC Water Cost</t>
  </si>
  <si>
    <t>HTC Labor Cost</t>
  </si>
  <si>
    <t>HTC Diesel Cost</t>
  </si>
  <si>
    <t>HTC Operating Cost</t>
  </si>
  <si>
    <t>CHP Heat Cost</t>
  </si>
  <si>
    <t>CHP Electricity Cost</t>
  </si>
  <si>
    <t>CHP Disposal Cost</t>
  </si>
  <si>
    <t>CHP Transportation Cost</t>
  </si>
  <si>
    <t>CHP Water Cost</t>
  </si>
  <si>
    <t>CHP Labor Cost</t>
  </si>
  <si>
    <t>CHP Diesel Cost</t>
  </si>
  <si>
    <t>CHP Operating Cost</t>
  </si>
  <si>
    <t>Feedstock Heat Cost</t>
  </si>
  <si>
    <t>Feedstock Electricity Cost</t>
  </si>
  <si>
    <t>Feedstock Disposal Cost</t>
  </si>
  <si>
    <t>Feedstock Transportation Cost</t>
  </si>
  <si>
    <t>Feedstock Water Cost</t>
  </si>
  <si>
    <t>Feedstock Labor Cost</t>
  </si>
  <si>
    <t>Feedstock Diesel Cost</t>
  </si>
  <si>
    <t>Feedstock Operating Cost</t>
  </si>
  <si>
    <t>Pyrolysis Avoided Fertilizer Revenue</t>
  </si>
  <si>
    <t>Pyrolysis Biooil Reveue</t>
  </si>
  <si>
    <t>Pyrolysis Avoided Coal Revenue</t>
  </si>
  <si>
    <t>Pyrolysis Electricity Revenue</t>
  </si>
  <si>
    <t>Pyrolysis Potting Media Revenue</t>
  </si>
  <si>
    <t>Pyrolysis Incentive 1 Revenue</t>
  </si>
  <si>
    <t>Pyrolysis Incentive 2 Revenue</t>
  </si>
  <si>
    <t>AD Avoided Fertilizer Revenue</t>
  </si>
  <si>
    <t>AD Biooil Reveue</t>
  </si>
  <si>
    <t>AD Avoided Coal Revenue</t>
  </si>
  <si>
    <t>AD Electricity Revenue</t>
  </si>
  <si>
    <t>AD Potting Media Revenue</t>
  </si>
  <si>
    <t>AD Incentive 1 Revenue</t>
  </si>
  <si>
    <t>AD Incentive 2 Revenue</t>
  </si>
  <si>
    <t>HTL Avoided Fertilizer Revenue</t>
  </si>
  <si>
    <t>HTL Biooil Reveue</t>
  </si>
  <si>
    <t>HTL Avoided Coal Revenue</t>
  </si>
  <si>
    <t>HTL Electricity Revenue</t>
  </si>
  <si>
    <t>HTL Potting Media Revenue</t>
  </si>
  <si>
    <t>HTL Incentive 1 Revenue</t>
  </si>
  <si>
    <t>HTL Incentive 2 Revenue</t>
  </si>
  <si>
    <t>HTC Avoided Fertilizer Revenue</t>
  </si>
  <si>
    <t>HTC Biooil Reveue</t>
  </si>
  <si>
    <t>HTC Avoided Coal Revenue</t>
  </si>
  <si>
    <t>HTC Electricity Revenue</t>
  </si>
  <si>
    <t>HTC Potting Media Revenue</t>
  </si>
  <si>
    <t>HTC Incentive 1 Revenue</t>
  </si>
  <si>
    <t>HTC Incentive 2 Revenue</t>
  </si>
  <si>
    <t>CHP Avoided Fertilizer Revenue</t>
  </si>
  <si>
    <t>CHP Biooil Reveue</t>
  </si>
  <si>
    <t>CHP Avoided Coal Revenue</t>
  </si>
  <si>
    <t>CHP Electricity Revenue</t>
  </si>
  <si>
    <t>CHP Potting Media Revenue</t>
  </si>
  <si>
    <t>CHP Incentive 1 Revenue</t>
  </si>
  <si>
    <t>CHP Incentive 2 Revenue</t>
  </si>
  <si>
    <t>Feedstock Avoided Fertilizer Revenue</t>
  </si>
  <si>
    <t>Feedstock Biooil Reveue</t>
  </si>
  <si>
    <t>Feedstock Avoided Coal Revenue</t>
  </si>
  <si>
    <t>Feedstock Electricity Revenue</t>
  </si>
  <si>
    <t>Feedstock Potting Media Revenue</t>
  </si>
  <si>
    <t>Carbon Tax Credit</t>
  </si>
  <si>
    <t>Feedstock Incentive 2 Revenue</t>
  </si>
  <si>
    <t>Pyrolysis Process CAPEX</t>
  </si>
  <si>
    <t>AD Process CAPEX</t>
  </si>
  <si>
    <t>HTL Process CAPEX</t>
  </si>
  <si>
    <t>HTC Process CAPEX</t>
  </si>
  <si>
    <t>CHP Process CAPEX</t>
  </si>
  <si>
    <t>Feedstock Process CAPEX</t>
  </si>
  <si>
    <t>Pyrolysis Storage CAPEX</t>
  </si>
  <si>
    <t>AD Storage CAPEX</t>
  </si>
  <si>
    <t>HTL Storage CAPEX</t>
  </si>
  <si>
    <t>HTC Storage CAPEX</t>
  </si>
  <si>
    <t>CHP Storage CAPEX</t>
  </si>
  <si>
    <t>Feedstock Storage CAPEX</t>
  </si>
  <si>
    <t>Jefferson = 14</t>
  </si>
  <si>
    <t>Onondaga = 26</t>
  </si>
  <si>
    <t>Tons Manure</t>
  </si>
  <si>
    <t>Total</t>
  </si>
  <si>
    <t>Heat Cost</t>
  </si>
  <si>
    <t>Electricity Cost</t>
  </si>
  <si>
    <t>Disposal Cost</t>
  </si>
  <si>
    <t>Transportation Cost</t>
  </si>
  <si>
    <t>Water Cost</t>
  </si>
  <si>
    <t>Labor Cost</t>
  </si>
  <si>
    <t>Diesel Cost</t>
  </si>
  <si>
    <t>Operating Cost</t>
  </si>
  <si>
    <t>Avoided Fertilizer Revenue</t>
  </si>
  <si>
    <t>Biooil Revenue</t>
  </si>
  <si>
    <t>Avoided Coal Revenue</t>
  </si>
  <si>
    <t>Electricity Revenue</t>
  </si>
  <si>
    <t>Process CAPEX</t>
  </si>
  <si>
    <t>Storage CAPEX</t>
  </si>
  <si>
    <t>CLCA - GWP</t>
  </si>
  <si>
    <t>CLCA - FE</t>
  </si>
  <si>
    <t>ALCA - GWP</t>
  </si>
  <si>
    <t>ALCA - FE</t>
  </si>
  <si>
    <t>natural gas</t>
  </si>
  <si>
    <t>grid electricity</t>
  </si>
  <si>
    <t>diesel</t>
  </si>
  <si>
    <t>water</t>
  </si>
  <si>
    <t>biochar-land</t>
  </si>
  <si>
    <t>biochar-disposal</t>
  </si>
  <si>
    <t>pyro-bio-oil-chp</t>
  </si>
  <si>
    <t>syngas-chp</t>
  </si>
  <si>
    <t>syngas-disposal</t>
  </si>
  <si>
    <t>pyro-ap-disposal</t>
  </si>
  <si>
    <t>htl-hydrochar-land</t>
  </si>
  <si>
    <t>htl-hydrochar-chp</t>
  </si>
  <si>
    <t>htl-hydrochar-disposal</t>
  </si>
  <si>
    <t>htl-bio-oil-chp</t>
  </si>
  <si>
    <t>htl-gp-disposal</t>
  </si>
  <si>
    <t>htl-ap-disposal</t>
  </si>
  <si>
    <t>htc-hydrochar-land</t>
  </si>
  <si>
    <t>htc-hydrochar-chp</t>
  </si>
  <si>
    <t>htc-hydrochar-disposal</t>
  </si>
  <si>
    <t>htc-gp-disposal</t>
  </si>
  <si>
    <t>htc-ap-disposal</t>
  </si>
  <si>
    <t>digestate-land</t>
  </si>
  <si>
    <t>digestate-disposal</t>
  </si>
  <si>
    <t>biogas-disposal</t>
  </si>
  <si>
    <t>biogas-chp</t>
  </si>
  <si>
    <t>manure-land</t>
  </si>
  <si>
    <t>facility construction</t>
  </si>
  <si>
    <t>N fertilizer</t>
  </si>
  <si>
    <t>P fertilizer</t>
  </si>
  <si>
    <t>K fertilizer</t>
  </si>
  <si>
    <t>storage-facility-solids</t>
  </si>
  <si>
    <t xml:space="preserve">storage facility liquids </t>
  </si>
  <si>
    <t>Biochar Market</t>
  </si>
  <si>
    <t>Bio-oil Market</t>
  </si>
  <si>
    <t>Hydrochar Market</t>
  </si>
  <si>
    <t>Avoided Electricity</t>
  </si>
  <si>
    <t>solid-chp</t>
  </si>
  <si>
    <t>Years</t>
  </si>
  <si>
    <t>Payments Per year</t>
  </si>
  <si>
    <t>Interest</t>
  </si>
  <si>
    <t>process facility</t>
  </si>
  <si>
    <t>liquid storage facility</t>
  </si>
  <si>
    <t>solid storage facility</t>
  </si>
  <si>
    <t>solids to chp</t>
  </si>
  <si>
    <t>solids to land application</t>
  </si>
  <si>
    <t>solid to disposal</t>
  </si>
  <si>
    <t>biooil to chp</t>
  </si>
  <si>
    <t>gas to chp</t>
  </si>
  <si>
    <t>gas to disposal</t>
  </si>
  <si>
    <t>ap to disposal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</si>
</sst>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Border="1"/>
    <xf numFmtId="0" fontId="0" fillId="0" borderId="1" xfId="0" applyBorder="1"/>
    <xf numFmtId="1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2"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910328530151035E-2"/>
          <c:y val="1.689185746376105E-2"/>
          <c:w val="0.88699786138473247"/>
          <c:h val="0.8819968437863499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'Figure 5a'!$C$1:$C$2</c:f>
              <c:strCache>
                <c:ptCount val="2"/>
                <c:pt idx="0">
                  <c:v>CLCA</c:v>
                </c:pt>
                <c:pt idx="1">
                  <c:v>A</c:v>
                </c:pt>
              </c:strCache>
            </c:strRef>
          </c:tx>
          <c:spPr>
            <a:ln w="2540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'Figure 5a'!$B$3:$B$14</c:f>
              <c:numCache>
                <c:formatCode>General</c:formatCode>
                <c:ptCount val="12"/>
                <c:pt idx="0">
                  <c:v>7.4796368792482548</c:v>
                </c:pt>
                <c:pt idx="1">
                  <c:v>8.9666258498454301</c:v>
                </c:pt>
                <c:pt idx="2">
                  <c:v>10.435429871729902</c:v>
                </c:pt>
                <c:pt idx="3">
                  <c:v>11.460505509210162</c:v>
                </c:pt>
                <c:pt idx="4">
                  <c:v>12.424434369196913</c:v>
                </c:pt>
                <c:pt idx="5">
                  <c:v>12.8153225157705</c:v>
                </c:pt>
                <c:pt idx="6">
                  <c:v>13.203444833932945</c:v>
                </c:pt>
                <c:pt idx="7">
                  <c:v>13.614511625284491</c:v>
                </c:pt>
                <c:pt idx="8">
                  <c:v>14.268022576991822</c:v>
                </c:pt>
                <c:pt idx="9">
                  <c:v>14.640328353943229</c:v>
                </c:pt>
                <c:pt idx="10">
                  <c:v>15.036420547771387</c:v>
                </c:pt>
                <c:pt idx="11">
                  <c:v>15.364488480523915</c:v>
                </c:pt>
              </c:numCache>
            </c:numRef>
          </c:xVal>
          <c:yVal>
            <c:numRef>
              <c:f>'Figure 5a'!$C$3:$C$14</c:f>
              <c:numCache>
                <c:formatCode>General</c:formatCode>
                <c:ptCount val="12"/>
                <c:pt idx="0">
                  <c:v>-1445.2539396836439</c:v>
                </c:pt>
                <c:pt idx="1">
                  <c:v>-1418.3440397428249</c:v>
                </c:pt>
                <c:pt idx="2">
                  <c:v>-1380.6709365549086</c:v>
                </c:pt>
                <c:pt idx="3">
                  <c:v>-1346.9151011337549</c:v>
                </c:pt>
                <c:pt idx="4">
                  <c:v>-1288.0102858797691</c:v>
                </c:pt>
                <c:pt idx="5">
                  <c:v>-1087.6957836985907</c:v>
                </c:pt>
                <c:pt idx="6">
                  <c:v>-860.56572849631277</c:v>
                </c:pt>
                <c:pt idx="7">
                  <c:v>-587.99444810840487</c:v>
                </c:pt>
                <c:pt idx="8">
                  <c:v>-123.00217895160409</c:v>
                </c:pt>
                <c:pt idx="9">
                  <c:v>135.22539355174081</c:v>
                </c:pt>
                <c:pt idx="10">
                  <c:v>393.10543462653203</c:v>
                </c:pt>
                <c:pt idx="11">
                  <c:v>650.88708448782518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44-4F1B-8571-8AB806D3A7CF}"/>
            </c:ext>
          </c:extLst>
        </c:ser>
        <c:ser>
          <c:idx val="1"/>
          <c:order val="1"/>
          <c:tx>
            <c:strRef>
              <c:f>'Figure 5a'!$E$1:$E$2</c:f>
              <c:strCache>
                <c:ptCount val="2"/>
                <c:pt idx="0">
                  <c:v>CLCA</c:v>
                </c:pt>
                <c:pt idx="1">
                  <c:v>B</c:v>
                </c:pt>
              </c:strCache>
            </c:strRef>
          </c:tx>
          <c:spPr>
            <a:ln w="2540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'Figure 5a'!$D$3:$D$15</c:f>
              <c:numCache>
                <c:formatCode>General</c:formatCode>
                <c:ptCount val="13"/>
                <c:pt idx="0">
                  <c:v>-20.304355269501471</c:v>
                </c:pt>
                <c:pt idx="1">
                  <c:v>-14.288422721643368</c:v>
                </c:pt>
                <c:pt idx="2">
                  <c:v>-10.691200779302211</c:v>
                </c:pt>
                <c:pt idx="3">
                  <c:v>-3.0984997112175794</c:v>
                </c:pt>
                <c:pt idx="4">
                  <c:v>3.4679934097629435</c:v>
                </c:pt>
                <c:pt idx="5">
                  <c:v>21.032914892069233</c:v>
                </c:pt>
              </c:numCache>
            </c:numRef>
          </c:xVal>
          <c:yVal>
            <c:numRef>
              <c:f>'Figure 5a'!$E$3:$E$15</c:f>
              <c:numCache>
                <c:formatCode>General</c:formatCode>
                <c:ptCount val="13"/>
                <c:pt idx="0">
                  <c:v>-1442.5650461883592</c:v>
                </c:pt>
                <c:pt idx="1">
                  <c:v>-890.7222930168881</c:v>
                </c:pt>
                <c:pt idx="2">
                  <c:v>-485.95753671125374</c:v>
                </c:pt>
                <c:pt idx="3">
                  <c:v>-123.981219836044</c:v>
                </c:pt>
                <c:pt idx="4">
                  <c:v>70.81360928426983</c:v>
                </c:pt>
                <c:pt idx="5">
                  <c:v>255.9162532394966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44-4F1B-8571-8AB806D3A7CF}"/>
            </c:ext>
          </c:extLst>
        </c:ser>
        <c:ser>
          <c:idx val="2"/>
          <c:order val="2"/>
          <c:tx>
            <c:strRef>
              <c:f>'Figure 5a'!$G$1:$G$2</c:f>
              <c:strCache>
                <c:ptCount val="2"/>
                <c:pt idx="0">
                  <c:v>CLCA</c:v>
                </c:pt>
                <c:pt idx="1">
                  <c:v>C</c:v>
                </c:pt>
              </c:strCache>
            </c:strRef>
          </c:tx>
          <c:spPr>
            <a:ln w="254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xVal>
            <c:numRef>
              <c:f>'Figure 5a'!$F$3:$F$15</c:f>
              <c:numCache>
                <c:formatCode>General</c:formatCode>
                <c:ptCount val="13"/>
                <c:pt idx="0">
                  <c:v>-204.3933721085593</c:v>
                </c:pt>
                <c:pt idx="1">
                  <c:v>-178.03571241945994</c:v>
                </c:pt>
                <c:pt idx="2">
                  <c:v>-155.0327499778758</c:v>
                </c:pt>
                <c:pt idx="3">
                  <c:v>-132.87498903805178</c:v>
                </c:pt>
                <c:pt idx="4">
                  <c:v>-107.45349327626461</c:v>
                </c:pt>
                <c:pt idx="5">
                  <c:v>-80.896092327228246</c:v>
                </c:pt>
                <c:pt idx="6">
                  <c:v>-47.672077364591914</c:v>
                </c:pt>
                <c:pt idx="7">
                  <c:v>19.965446006880601</c:v>
                </c:pt>
              </c:numCache>
            </c:numRef>
          </c:xVal>
          <c:yVal>
            <c:numRef>
              <c:f>'Figure 5a'!$G$3:$G$15</c:f>
              <c:numCache>
                <c:formatCode>General</c:formatCode>
                <c:ptCount val="13"/>
                <c:pt idx="0">
                  <c:v>-1448.7969015867877</c:v>
                </c:pt>
                <c:pt idx="1">
                  <c:v>-1096.4123108416195</c:v>
                </c:pt>
                <c:pt idx="2">
                  <c:v>-829.40125008863333</c:v>
                </c:pt>
                <c:pt idx="3">
                  <c:v>-599.16689606185105</c:v>
                </c:pt>
                <c:pt idx="4">
                  <c:v>-349.42575634336725</c:v>
                </c:pt>
                <c:pt idx="5">
                  <c:v>-144.81998514840262</c:v>
                </c:pt>
                <c:pt idx="6">
                  <c:v>59.066987565220963</c:v>
                </c:pt>
                <c:pt idx="7">
                  <c:v>259.80421034527262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444-4F1B-8571-8AB806D3A7CF}"/>
            </c:ext>
          </c:extLst>
        </c:ser>
        <c:ser>
          <c:idx val="3"/>
          <c:order val="3"/>
          <c:tx>
            <c:strRef>
              <c:f>'Figure 5a'!$I$1:$I$2</c:f>
              <c:strCache>
                <c:ptCount val="2"/>
                <c:pt idx="0">
                  <c:v>ALCA</c:v>
                </c:pt>
                <c:pt idx="1">
                  <c:v>A</c:v>
                </c:pt>
              </c:strCache>
            </c:strRef>
          </c:tx>
          <c:spPr>
            <a:ln w="254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'Figure 5a'!$H$3:$H$15</c:f>
              <c:numCache>
                <c:formatCode>General</c:formatCode>
                <c:ptCount val="13"/>
                <c:pt idx="0">
                  <c:v>6.5953998229934498</c:v>
                </c:pt>
                <c:pt idx="1">
                  <c:v>9.6145346014782227</c:v>
                </c:pt>
                <c:pt idx="2">
                  <c:v>11.001180355994606</c:v>
                </c:pt>
                <c:pt idx="3">
                  <c:v>12.424434369196913</c:v>
                </c:pt>
                <c:pt idx="4">
                  <c:v>12.8153225157705</c:v>
                </c:pt>
                <c:pt idx="5">
                  <c:v>13.203444833932945</c:v>
                </c:pt>
                <c:pt idx="6">
                  <c:v>13.614511625284491</c:v>
                </c:pt>
                <c:pt idx="7">
                  <c:v>14.268022576991822</c:v>
                </c:pt>
                <c:pt idx="8">
                  <c:v>14.640328353943229</c:v>
                </c:pt>
                <c:pt idx="9">
                  <c:v>15.036420547771387</c:v>
                </c:pt>
                <c:pt idx="10">
                  <c:v>15.364488480523915</c:v>
                </c:pt>
              </c:numCache>
            </c:numRef>
          </c:xVal>
          <c:yVal>
            <c:numRef>
              <c:f>'Figure 5a'!$I$3:$I$15</c:f>
              <c:numCache>
                <c:formatCode>General</c:formatCode>
                <c:ptCount val="13"/>
                <c:pt idx="0">
                  <c:v>-867.32501862671336</c:v>
                </c:pt>
                <c:pt idx="1">
                  <c:v>-833.75527176985452</c:v>
                </c:pt>
                <c:pt idx="2">
                  <c:v>-794.8523505938125</c:v>
                </c:pt>
                <c:pt idx="3">
                  <c:v>-768.71159558763782</c:v>
                </c:pt>
                <c:pt idx="4">
                  <c:v>-575.11050039461566</c:v>
                </c:pt>
                <c:pt idx="5">
                  <c:v>-352.37240081516597</c:v>
                </c:pt>
                <c:pt idx="6">
                  <c:v>-92.308725659092602</c:v>
                </c:pt>
                <c:pt idx="7">
                  <c:v>352.91134443305327</c:v>
                </c:pt>
                <c:pt idx="8">
                  <c:v>585.59124618939984</c:v>
                </c:pt>
                <c:pt idx="9">
                  <c:v>836.41263843569504</c:v>
                </c:pt>
                <c:pt idx="10">
                  <c:v>1087.1316552433157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444-4F1B-8571-8AB806D3A7CF}"/>
            </c:ext>
          </c:extLst>
        </c:ser>
        <c:ser>
          <c:idx val="4"/>
          <c:order val="4"/>
          <c:tx>
            <c:strRef>
              <c:f>'Figure 5a'!$K$1:$K$2</c:f>
              <c:strCache>
                <c:ptCount val="2"/>
                <c:pt idx="0">
                  <c:v>ALCA</c:v>
                </c:pt>
                <c:pt idx="1">
                  <c:v>B</c:v>
                </c:pt>
              </c:strCache>
            </c:strRef>
          </c:tx>
          <c:spPr>
            <a:ln w="2540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'Figure 5a'!$J$3:$J$15</c:f>
              <c:numCache>
                <c:formatCode>General</c:formatCode>
                <c:ptCount val="13"/>
                <c:pt idx="0">
                  <c:v>-20.74147520572599</c:v>
                </c:pt>
                <c:pt idx="1">
                  <c:v>-15.314672086679094</c:v>
                </c:pt>
                <c:pt idx="2">
                  <c:v>-12.133930421015698</c:v>
                </c:pt>
                <c:pt idx="3">
                  <c:v>3.5091400214746642</c:v>
                </c:pt>
                <c:pt idx="4">
                  <c:v>21.032914890989744</c:v>
                </c:pt>
              </c:numCache>
            </c:numRef>
          </c:xVal>
          <c:yVal>
            <c:numRef>
              <c:f>'Figure 5a'!$K$3:$K$15</c:f>
              <c:numCache>
                <c:formatCode>General</c:formatCode>
                <c:ptCount val="13"/>
                <c:pt idx="0">
                  <c:v>-872.60175709163093</c:v>
                </c:pt>
                <c:pt idx="1">
                  <c:v>-677.48872742328706</c:v>
                </c:pt>
                <c:pt idx="2">
                  <c:v>-383.35143467052262</c:v>
                </c:pt>
                <c:pt idx="3">
                  <c:v>-2.4007463404311151</c:v>
                </c:pt>
                <c:pt idx="4">
                  <c:v>102.59371375000015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444-4F1B-8571-8AB806D3A7CF}"/>
            </c:ext>
          </c:extLst>
        </c:ser>
        <c:ser>
          <c:idx val="5"/>
          <c:order val="5"/>
          <c:tx>
            <c:strRef>
              <c:f>'Figure 5a'!$M$1:$M$2</c:f>
              <c:strCache>
                <c:ptCount val="2"/>
                <c:pt idx="0">
                  <c:v>ALCA</c:v>
                </c:pt>
                <c:pt idx="1">
                  <c:v>C</c:v>
                </c:pt>
              </c:strCache>
            </c:strRef>
          </c:tx>
          <c:spPr>
            <a:ln w="2540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'Figure 5a'!$L$3:$L$15</c:f>
              <c:numCache>
                <c:formatCode>General</c:formatCode>
                <c:ptCount val="13"/>
                <c:pt idx="0">
                  <c:v>-214.99078729043063</c:v>
                </c:pt>
                <c:pt idx="1">
                  <c:v>-179.33093893995922</c:v>
                </c:pt>
                <c:pt idx="2">
                  <c:v>-156.32262607596593</c:v>
                </c:pt>
                <c:pt idx="3">
                  <c:v>-134.11094793602319</c:v>
                </c:pt>
                <c:pt idx="4">
                  <c:v>-107.9388640049528</c:v>
                </c:pt>
                <c:pt idx="5">
                  <c:v>-81.29780421653706</c:v>
                </c:pt>
                <c:pt idx="6">
                  <c:v>-48.066014580611181</c:v>
                </c:pt>
                <c:pt idx="7">
                  <c:v>19.965446030915658</c:v>
                </c:pt>
              </c:numCache>
            </c:numRef>
          </c:xVal>
          <c:yVal>
            <c:numRef>
              <c:f>'Figure 5a'!$M$3:$M$15</c:f>
              <c:numCache>
                <c:formatCode>General</c:formatCode>
                <c:ptCount val="13"/>
                <c:pt idx="0">
                  <c:v>-879.20622027961656</c:v>
                </c:pt>
                <c:pt idx="1">
                  <c:v>-676.60369064319957</c:v>
                </c:pt>
                <c:pt idx="2">
                  <c:v>-523.0718232901886</c:v>
                </c:pt>
                <c:pt idx="3">
                  <c:v>-391.35952520138846</c:v>
                </c:pt>
                <c:pt idx="4">
                  <c:v>-244.42847502719013</c:v>
                </c:pt>
                <c:pt idx="5">
                  <c:v>-127.23915579601113</c:v>
                </c:pt>
                <c:pt idx="6">
                  <c:v>-10.479995177325602</c:v>
                </c:pt>
                <c:pt idx="7">
                  <c:v>104.23294054115175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444-4F1B-8571-8AB806D3A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257632"/>
        <c:axId val="1745256192"/>
      </c:scatterChart>
      <c:valAx>
        <c:axId val="1745257632"/>
        <c:scaling>
          <c:orientation val="minMax"/>
          <c:max val="25"/>
          <c:min val="-225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>
                    <a:latin typeface="Arial" panose="020B0604020202020204" pitchFamily="34" charset="0"/>
                    <a:cs typeface="Arial" panose="020B0604020202020204" pitchFamily="34" charset="0"/>
                  </a:rPr>
                  <a:t>NPV ($USD/ton manure)</a:t>
                </a:r>
              </a:p>
            </c:rich>
          </c:tx>
          <c:layout>
            <c:manualLayout>
              <c:xMode val="edge"/>
              <c:yMode val="edge"/>
              <c:x val="0.41556907737756482"/>
              <c:y val="0.948415815134393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45256192"/>
        <c:crossesAt val="-2000"/>
        <c:crossBetween val="midCat"/>
      </c:valAx>
      <c:valAx>
        <c:axId val="1745256192"/>
        <c:scaling>
          <c:orientation val="minMax"/>
          <c:max val="1250"/>
          <c:min val="-15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>
                    <a:latin typeface="Arial" panose="020B0604020202020204" pitchFamily="34" charset="0"/>
                    <a:cs typeface="Arial" panose="020B0604020202020204" pitchFamily="34" charset="0"/>
                  </a:rPr>
                  <a:t>GWP (kg CO</a:t>
                </a:r>
                <a:r>
                  <a:rPr lang="en-US" sz="1200" baseline="-25000">
                    <a:latin typeface="Arial" panose="020B0604020202020204" pitchFamily="34" charset="0"/>
                    <a:cs typeface="Arial" panose="020B0604020202020204" pitchFamily="34" charset="0"/>
                  </a:rPr>
                  <a:t>2-eq</a:t>
                </a:r>
                <a:r>
                  <a:rPr lang="en-US" sz="1200">
                    <a:latin typeface="Arial" panose="020B0604020202020204" pitchFamily="34" charset="0"/>
                    <a:cs typeface="Arial" panose="020B0604020202020204" pitchFamily="34" charset="0"/>
                  </a:rPr>
                  <a:t>/ton</a:t>
                </a:r>
                <a:r>
                  <a:rPr lang="en-US" sz="1200" baseline="0">
                    <a:latin typeface="Arial" panose="020B0604020202020204" pitchFamily="34" charset="0"/>
                    <a:cs typeface="Arial" panose="020B0604020202020204" pitchFamily="34" charset="0"/>
                  </a:rPr>
                  <a:t> manure)</a:t>
                </a:r>
                <a:endParaRPr lang="en-US" sz="1200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8.1599972431912575E-3"/>
              <c:y val="0.266231461976214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45257632"/>
        <c:crossesAt val="-250"/>
        <c:crossBetween val="midCat"/>
        <c:majorUnit val="25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429234599202823"/>
          <c:y val="0.43758507437046779"/>
          <c:w val="0.36537779766485767"/>
          <c:h val="6.08222606234686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18076453058908"/>
          <c:y val="2.693698481191005E-2"/>
          <c:w val="0.81735652252542168"/>
          <c:h val="0.88204084234110081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'Figure 5a'!$C$1:$C$2</c:f>
              <c:strCache>
                <c:ptCount val="2"/>
                <c:pt idx="0">
                  <c:v>CLCA</c:v>
                </c:pt>
                <c:pt idx="1">
                  <c:v>A</c:v>
                </c:pt>
              </c:strCache>
            </c:strRef>
          </c:tx>
          <c:spPr>
            <a:ln w="2540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'Figure 5a'!$B$3:$B$14</c:f>
              <c:numCache>
                <c:formatCode>General</c:formatCode>
                <c:ptCount val="12"/>
                <c:pt idx="0">
                  <c:v>7.4796368792482548</c:v>
                </c:pt>
                <c:pt idx="1">
                  <c:v>8.9666258498454301</c:v>
                </c:pt>
                <c:pt idx="2">
                  <c:v>10.435429871729902</c:v>
                </c:pt>
                <c:pt idx="3">
                  <c:v>11.460505509210162</c:v>
                </c:pt>
                <c:pt idx="4">
                  <c:v>12.424434369196913</c:v>
                </c:pt>
                <c:pt idx="5">
                  <c:v>12.8153225157705</c:v>
                </c:pt>
                <c:pt idx="6">
                  <c:v>13.203444833932945</c:v>
                </c:pt>
                <c:pt idx="7">
                  <c:v>13.614511625284491</c:v>
                </c:pt>
                <c:pt idx="8">
                  <c:v>14.268022576991822</c:v>
                </c:pt>
                <c:pt idx="9">
                  <c:v>14.640328353943229</c:v>
                </c:pt>
                <c:pt idx="10">
                  <c:v>15.036420547771387</c:v>
                </c:pt>
                <c:pt idx="11">
                  <c:v>15.364488480523915</c:v>
                </c:pt>
              </c:numCache>
            </c:numRef>
          </c:xVal>
          <c:yVal>
            <c:numRef>
              <c:f>'Figure 5a'!$C$3:$C$14</c:f>
              <c:numCache>
                <c:formatCode>General</c:formatCode>
                <c:ptCount val="12"/>
                <c:pt idx="0">
                  <c:v>-1445.2539396836439</c:v>
                </c:pt>
                <c:pt idx="1">
                  <c:v>-1418.3440397428249</c:v>
                </c:pt>
                <c:pt idx="2">
                  <c:v>-1380.6709365549086</c:v>
                </c:pt>
                <c:pt idx="3">
                  <c:v>-1346.9151011337549</c:v>
                </c:pt>
                <c:pt idx="4">
                  <c:v>-1288.0102858797691</c:v>
                </c:pt>
                <c:pt idx="5">
                  <c:v>-1087.6957836985907</c:v>
                </c:pt>
                <c:pt idx="6">
                  <c:v>-860.56572849631277</c:v>
                </c:pt>
                <c:pt idx="7">
                  <c:v>-587.99444810840487</c:v>
                </c:pt>
                <c:pt idx="8">
                  <c:v>-123.00217895160409</c:v>
                </c:pt>
                <c:pt idx="9">
                  <c:v>135.22539355174081</c:v>
                </c:pt>
                <c:pt idx="10">
                  <c:v>393.10543462653203</c:v>
                </c:pt>
                <c:pt idx="11">
                  <c:v>650.88708448782518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BE-45E8-A424-266DF8AFD1B4}"/>
            </c:ext>
          </c:extLst>
        </c:ser>
        <c:ser>
          <c:idx val="1"/>
          <c:order val="1"/>
          <c:tx>
            <c:strRef>
              <c:f>'Figure 5a'!$E$1:$E$2</c:f>
              <c:strCache>
                <c:ptCount val="2"/>
                <c:pt idx="0">
                  <c:v>CLCA</c:v>
                </c:pt>
                <c:pt idx="1">
                  <c:v>B</c:v>
                </c:pt>
              </c:strCache>
            </c:strRef>
          </c:tx>
          <c:spPr>
            <a:ln w="2540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'Figure 5a'!$D$3:$D$15</c:f>
              <c:numCache>
                <c:formatCode>General</c:formatCode>
                <c:ptCount val="13"/>
                <c:pt idx="0">
                  <c:v>-20.304355269501471</c:v>
                </c:pt>
                <c:pt idx="1">
                  <c:v>-14.288422721643368</c:v>
                </c:pt>
                <c:pt idx="2">
                  <c:v>-10.691200779302211</c:v>
                </c:pt>
                <c:pt idx="3">
                  <c:v>-3.0984997112175794</c:v>
                </c:pt>
                <c:pt idx="4">
                  <c:v>3.4679934097629435</c:v>
                </c:pt>
                <c:pt idx="5">
                  <c:v>21.032914892069233</c:v>
                </c:pt>
              </c:numCache>
            </c:numRef>
          </c:xVal>
          <c:yVal>
            <c:numRef>
              <c:f>'Figure 5a'!$E$3:$E$15</c:f>
              <c:numCache>
                <c:formatCode>General</c:formatCode>
                <c:ptCount val="13"/>
                <c:pt idx="0">
                  <c:v>-1442.5650461883592</c:v>
                </c:pt>
                <c:pt idx="1">
                  <c:v>-890.7222930168881</c:v>
                </c:pt>
                <c:pt idx="2">
                  <c:v>-485.95753671125374</c:v>
                </c:pt>
                <c:pt idx="3">
                  <c:v>-123.981219836044</c:v>
                </c:pt>
                <c:pt idx="4">
                  <c:v>70.81360928426983</c:v>
                </c:pt>
                <c:pt idx="5">
                  <c:v>255.9162532394966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BE-45E8-A424-266DF8AFD1B4}"/>
            </c:ext>
          </c:extLst>
        </c:ser>
        <c:ser>
          <c:idx val="3"/>
          <c:order val="3"/>
          <c:tx>
            <c:strRef>
              <c:f>'Figure 5a'!$I$1:$I$2</c:f>
              <c:strCache>
                <c:ptCount val="2"/>
                <c:pt idx="0">
                  <c:v>ALCA</c:v>
                </c:pt>
                <c:pt idx="1">
                  <c:v>A</c:v>
                </c:pt>
              </c:strCache>
            </c:strRef>
          </c:tx>
          <c:spPr>
            <a:ln w="254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'Figure 5a'!$H$3:$H$15</c:f>
              <c:numCache>
                <c:formatCode>General</c:formatCode>
                <c:ptCount val="13"/>
                <c:pt idx="0">
                  <c:v>6.5953998229934498</c:v>
                </c:pt>
                <c:pt idx="1">
                  <c:v>9.6145346014782227</c:v>
                </c:pt>
                <c:pt idx="2">
                  <c:v>11.001180355994606</c:v>
                </c:pt>
                <c:pt idx="3">
                  <c:v>12.424434369196913</c:v>
                </c:pt>
                <c:pt idx="4">
                  <c:v>12.8153225157705</c:v>
                </c:pt>
                <c:pt idx="5">
                  <c:v>13.203444833932945</c:v>
                </c:pt>
                <c:pt idx="6">
                  <c:v>13.614511625284491</c:v>
                </c:pt>
                <c:pt idx="7">
                  <c:v>14.268022576991822</c:v>
                </c:pt>
                <c:pt idx="8">
                  <c:v>14.640328353943229</c:v>
                </c:pt>
                <c:pt idx="9">
                  <c:v>15.036420547771387</c:v>
                </c:pt>
                <c:pt idx="10">
                  <c:v>15.364488480523915</c:v>
                </c:pt>
              </c:numCache>
            </c:numRef>
          </c:xVal>
          <c:yVal>
            <c:numRef>
              <c:f>'Figure 5a'!$I$3:$I$15</c:f>
              <c:numCache>
                <c:formatCode>General</c:formatCode>
                <c:ptCount val="13"/>
                <c:pt idx="0">
                  <c:v>-867.32501862671336</c:v>
                </c:pt>
                <c:pt idx="1">
                  <c:v>-833.75527176985452</c:v>
                </c:pt>
                <c:pt idx="2">
                  <c:v>-794.8523505938125</c:v>
                </c:pt>
                <c:pt idx="3">
                  <c:v>-768.71159558763782</c:v>
                </c:pt>
                <c:pt idx="4">
                  <c:v>-575.11050039461566</c:v>
                </c:pt>
                <c:pt idx="5">
                  <c:v>-352.37240081516597</c:v>
                </c:pt>
                <c:pt idx="6">
                  <c:v>-92.308725659092602</c:v>
                </c:pt>
                <c:pt idx="7">
                  <c:v>352.91134443305327</c:v>
                </c:pt>
                <c:pt idx="8">
                  <c:v>585.59124618939984</c:v>
                </c:pt>
                <c:pt idx="9">
                  <c:v>836.41263843569504</c:v>
                </c:pt>
                <c:pt idx="10">
                  <c:v>1087.1316552433157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5BE-45E8-A424-266DF8AFD1B4}"/>
            </c:ext>
          </c:extLst>
        </c:ser>
        <c:ser>
          <c:idx val="4"/>
          <c:order val="4"/>
          <c:tx>
            <c:strRef>
              <c:f>'Figure 5a'!$K$1:$K$2</c:f>
              <c:strCache>
                <c:ptCount val="2"/>
                <c:pt idx="0">
                  <c:v>ALCA</c:v>
                </c:pt>
                <c:pt idx="1">
                  <c:v>B</c:v>
                </c:pt>
              </c:strCache>
            </c:strRef>
          </c:tx>
          <c:spPr>
            <a:ln w="2540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'Figure 5a'!$J$3:$J$15</c:f>
              <c:numCache>
                <c:formatCode>General</c:formatCode>
                <c:ptCount val="13"/>
                <c:pt idx="0">
                  <c:v>-20.74147520572599</c:v>
                </c:pt>
                <c:pt idx="1">
                  <c:v>-15.314672086679094</c:v>
                </c:pt>
                <c:pt idx="2">
                  <c:v>-12.133930421015698</c:v>
                </c:pt>
                <c:pt idx="3">
                  <c:v>3.5091400214746642</c:v>
                </c:pt>
                <c:pt idx="4">
                  <c:v>21.032914890989744</c:v>
                </c:pt>
              </c:numCache>
            </c:numRef>
          </c:xVal>
          <c:yVal>
            <c:numRef>
              <c:f>'Figure 5a'!$K$3:$K$15</c:f>
              <c:numCache>
                <c:formatCode>General</c:formatCode>
                <c:ptCount val="13"/>
                <c:pt idx="0">
                  <c:v>-872.60175709163093</c:v>
                </c:pt>
                <c:pt idx="1">
                  <c:v>-677.48872742328706</c:v>
                </c:pt>
                <c:pt idx="2">
                  <c:v>-383.35143467052262</c:v>
                </c:pt>
                <c:pt idx="3">
                  <c:v>-2.4007463404311151</c:v>
                </c:pt>
                <c:pt idx="4">
                  <c:v>102.59371375000015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5BE-45E8-A424-266DF8AFD1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257632"/>
        <c:axId val="1745256192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'Figure 5a'!$G$1:$G$2</c15:sqref>
                        </c15:formulaRef>
                      </c:ext>
                    </c:extLst>
                    <c:strCache>
                      <c:ptCount val="2"/>
                      <c:pt idx="0">
                        <c:v>CLCA</c:v>
                      </c:pt>
                      <c:pt idx="1">
                        <c:v>C</c:v>
                      </c:pt>
                    </c:strCache>
                  </c:strRef>
                </c:tx>
                <c:spPr>
                  <a:ln w="25400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5000"/>
                      </a:schemeClr>
                    </a:solidFill>
                    <a:ln w="9525">
                      <a:solidFill>
                        <a:schemeClr val="accent6">
                          <a:lumMod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'Figure 5a'!$F$3:$F$15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-204.3933721085593</c:v>
                      </c:pt>
                      <c:pt idx="1">
                        <c:v>-178.03571241945994</c:v>
                      </c:pt>
                      <c:pt idx="2">
                        <c:v>-155.0327499778758</c:v>
                      </c:pt>
                      <c:pt idx="3">
                        <c:v>-132.87498903805178</c:v>
                      </c:pt>
                      <c:pt idx="4">
                        <c:v>-107.45349327626461</c:v>
                      </c:pt>
                      <c:pt idx="5">
                        <c:v>-80.896092327228246</c:v>
                      </c:pt>
                      <c:pt idx="6">
                        <c:v>-47.672077364591914</c:v>
                      </c:pt>
                      <c:pt idx="7">
                        <c:v>19.965446006880601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'Figure 5a'!$G$3:$G$15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-1448.7969015867877</c:v>
                      </c:pt>
                      <c:pt idx="1">
                        <c:v>-1096.4123108416195</c:v>
                      </c:pt>
                      <c:pt idx="2">
                        <c:v>-829.40125008863333</c:v>
                      </c:pt>
                      <c:pt idx="3">
                        <c:v>-599.16689606185105</c:v>
                      </c:pt>
                      <c:pt idx="4">
                        <c:v>-349.42575634336725</c:v>
                      </c:pt>
                      <c:pt idx="5">
                        <c:v>-144.81998514840262</c:v>
                      </c:pt>
                      <c:pt idx="6">
                        <c:v>59.066987565220963</c:v>
                      </c:pt>
                      <c:pt idx="7">
                        <c:v>259.80421034527262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75BE-45E8-A424-266DF8AFD1B4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'Figure 5a'!$M$1:$M$2</c15:sqref>
                        </c15:formulaRef>
                      </c:ext>
                    </c:extLst>
                    <c:strCache>
                      <c:ptCount val="2"/>
                      <c:pt idx="0">
                        <c:v>ALCA</c:v>
                      </c:pt>
                      <c:pt idx="1">
                        <c:v>C</c:v>
                      </c:pt>
                    </c:strCache>
                  </c:strRef>
                </c:tx>
                <c:spPr>
                  <a:ln w="25400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'Figure 5a'!$L$3:$L$15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-214.99078729043063</c:v>
                      </c:pt>
                      <c:pt idx="1">
                        <c:v>-179.33093893995922</c:v>
                      </c:pt>
                      <c:pt idx="2">
                        <c:v>-156.32262607596593</c:v>
                      </c:pt>
                      <c:pt idx="3">
                        <c:v>-134.11094793602319</c:v>
                      </c:pt>
                      <c:pt idx="4">
                        <c:v>-107.9388640049528</c:v>
                      </c:pt>
                      <c:pt idx="5">
                        <c:v>-81.29780421653706</c:v>
                      </c:pt>
                      <c:pt idx="6">
                        <c:v>-48.066014580611181</c:v>
                      </c:pt>
                      <c:pt idx="7">
                        <c:v>19.965446030915658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'Figure 5a'!$M$3:$M$15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-879.20622027961656</c:v>
                      </c:pt>
                      <c:pt idx="1">
                        <c:v>-676.60369064319957</c:v>
                      </c:pt>
                      <c:pt idx="2">
                        <c:v>-523.0718232901886</c:v>
                      </c:pt>
                      <c:pt idx="3">
                        <c:v>-391.35952520138846</c:v>
                      </c:pt>
                      <c:pt idx="4">
                        <c:v>-244.42847502719013</c:v>
                      </c:pt>
                      <c:pt idx="5">
                        <c:v>-127.23915579601113</c:v>
                      </c:pt>
                      <c:pt idx="6">
                        <c:v>-10.479995177325602</c:v>
                      </c:pt>
                      <c:pt idx="7">
                        <c:v>104.23294054115175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5BE-45E8-A424-266DF8AFD1B4}"/>
                  </c:ext>
                </c:extLst>
              </c15:ser>
            </c15:filteredScatterSeries>
          </c:ext>
        </c:extLst>
      </c:scatterChart>
      <c:valAx>
        <c:axId val="1745257632"/>
        <c:scaling>
          <c:orientation val="minMax"/>
          <c:max val="25"/>
          <c:min val="-25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45256192"/>
        <c:crossesAt val="-2000"/>
        <c:crossBetween val="midCat"/>
      </c:valAx>
      <c:valAx>
        <c:axId val="1745256192"/>
        <c:scaling>
          <c:orientation val="minMax"/>
          <c:max val="1250"/>
          <c:min val="-15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45257632"/>
        <c:crossesAt val="-25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5298899828231722E-2"/>
          <c:y val="2.2718091201029252E-2"/>
          <c:w val="0.91399635856319561"/>
          <c:h val="0.8651562121431994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'Figure 2'!$C$30</c:f>
              <c:strCache>
                <c:ptCount val="1"/>
                <c:pt idx="0">
                  <c:v>Heat Cost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2'!$C$31:$C$50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-2.4038760711890309E-3</c:v>
                </c:pt>
                <c:pt idx="11">
                  <c:v>-8.4527730377616846E-3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DE2-459C-95D2-C7B9D109A071}"/>
            </c:ext>
          </c:extLst>
        </c:ser>
        <c:ser>
          <c:idx val="1"/>
          <c:order val="1"/>
          <c:tx>
            <c:strRef>
              <c:f>'Figure 2'!$D$30</c:f>
              <c:strCache>
                <c:ptCount val="1"/>
                <c:pt idx="0">
                  <c:v>Electricity Cost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2'!$D$31:$D$50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DE2-459C-95D2-C7B9D109A071}"/>
            </c:ext>
          </c:extLst>
        </c:ser>
        <c:ser>
          <c:idx val="2"/>
          <c:order val="2"/>
          <c:tx>
            <c:strRef>
              <c:f>'Figure 2'!$E$30</c:f>
              <c:strCache>
                <c:ptCount val="1"/>
                <c:pt idx="0">
                  <c:v>Disposal Cost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2'!$E$31:$E$50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-6.0090606175322971E-4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E2-459C-95D2-C7B9D109A071}"/>
            </c:ext>
          </c:extLst>
        </c:ser>
        <c:ser>
          <c:idx val="3"/>
          <c:order val="3"/>
          <c:tx>
            <c:strRef>
              <c:f>'Figure 2'!$F$30</c:f>
              <c:strCache>
                <c:ptCount val="1"/>
                <c:pt idx="0">
                  <c:v>Transportation Cost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2'!$F$31:$F$50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-4.997999348056581</c:v>
                </c:pt>
                <c:pt idx="10">
                  <c:v>-8.2669528920170769</c:v>
                </c:pt>
                <c:pt idx="11">
                  <c:v>-5.6543038120187932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E2-459C-95D2-C7B9D109A071}"/>
            </c:ext>
          </c:extLst>
        </c:ser>
        <c:ser>
          <c:idx val="4"/>
          <c:order val="4"/>
          <c:tx>
            <c:strRef>
              <c:f>'Figure 2'!$G$30</c:f>
              <c:strCache>
                <c:ptCount val="1"/>
                <c:pt idx="0">
                  <c:v>Water Cost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2'!$G$31:$G$50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DE2-459C-95D2-C7B9D109A071}"/>
            </c:ext>
          </c:extLst>
        </c:ser>
        <c:ser>
          <c:idx val="5"/>
          <c:order val="5"/>
          <c:tx>
            <c:strRef>
              <c:f>'Figure 2'!$H$30</c:f>
              <c:strCache>
                <c:ptCount val="1"/>
                <c:pt idx="0">
                  <c:v>Labor Cost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2'!$H$31:$H$50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-3.2813538252554317</c:v>
                </c:pt>
                <c:pt idx="10">
                  <c:v>-3.33085685407034</c:v>
                </c:pt>
                <c:pt idx="11">
                  <c:v>-3.2813059040005221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DE2-459C-95D2-C7B9D109A071}"/>
            </c:ext>
          </c:extLst>
        </c:ser>
        <c:ser>
          <c:idx val="6"/>
          <c:order val="6"/>
          <c:tx>
            <c:strRef>
              <c:f>'Figure 2'!$I$30</c:f>
              <c:strCache>
                <c:ptCount val="1"/>
                <c:pt idx="0">
                  <c:v>Diesel Cost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2'!$I$31:$I$50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DE2-459C-95D2-C7B9D109A071}"/>
            </c:ext>
          </c:extLst>
        </c:ser>
        <c:ser>
          <c:idx val="7"/>
          <c:order val="7"/>
          <c:tx>
            <c:strRef>
              <c:f>'Figure 2'!$J$30</c:f>
              <c:strCache>
                <c:ptCount val="1"/>
                <c:pt idx="0">
                  <c:v>Operating Cost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2'!$J$31:$J$50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-35.44774228945127</c:v>
                </c:pt>
                <c:pt idx="10">
                  <c:v>-107.67587017982403</c:v>
                </c:pt>
                <c:pt idx="11">
                  <c:v>-56.111586652389221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7DE2-459C-95D2-C7B9D109A071}"/>
            </c:ext>
          </c:extLst>
        </c:ser>
        <c:ser>
          <c:idx val="8"/>
          <c:order val="8"/>
          <c:tx>
            <c:strRef>
              <c:f>'Figure 2'!$K$30</c:f>
              <c:strCache>
                <c:ptCount val="1"/>
                <c:pt idx="0">
                  <c:v>AD Heat Cost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2'!$K$31:$K$50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-8.2801535235847906E-2</c:v>
                </c:pt>
                <c:pt idx="6">
                  <c:v>-8.4050692444444464E-2</c:v>
                </c:pt>
                <c:pt idx="7">
                  <c:v>-8.5897055722018473E-2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7DE2-459C-95D2-C7B9D109A071}"/>
            </c:ext>
          </c:extLst>
        </c:ser>
        <c:ser>
          <c:idx val="9"/>
          <c:order val="9"/>
          <c:tx>
            <c:strRef>
              <c:f>'Figure 2'!$L$30</c:f>
              <c:strCache>
                <c:ptCount val="1"/>
                <c:pt idx="0">
                  <c:v>AD Electricity Cost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2'!$L$31:$L$50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7DE2-459C-95D2-C7B9D109A071}"/>
            </c:ext>
          </c:extLst>
        </c:ser>
        <c:ser>
          <c:idx val="10"/>
          <c:order val="10"/>
          <c:tx>
            <c:strRef>
              <c:f>'Figure 2'!$M$30</c:f>
              <c:strCache>
                <c:ptCount val="1"/>
                <c:pt idx="0">
                  <c:v>AD Disposal Cost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2'!$M$31:$M$50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-0.76078962572471764</c:v>
                </c:pt>
                <c:pt idx="6">
                  <c:v>-0.77226701974274614</c:v>
                </c:pt>
                <c:pt idx="7">
                  <c:v>-0.76091201898836447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DE2-459C-95D2-C7B9D109A071}"/>
            </c:ext>
          </c:extLst>
        </c:ser>
        <c:ser>
          <c:idx val="11"/>
          <c:order val="11"/>
          <c:tx>
            <c:strRef>
              <c:f>'Figure 2'!$N$30</c:f>
              <c:strCache>
                <c:ptCount val="1"/>
                <c:pt idx="0">
                  <c:v>AD Transportation Cost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2'!$N$31:$N$50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-8.7679254685334413</c:v>
                </c:pt>
                <c:pt idx="6">
                  <c:v>-10.166063988713381</c:v>
                </c:pt>
                <c:pt idx="7">
                  <c:v>-9.2100096468863732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DE2-459C-95D2-C7B9D109A071}"/>
            </c:ext>
          </c:extLst>
        </c:ser>
        <c:ser>
          <c:idx val="12"/>
          <c:order val="12"/>
          <c:tx>
            <c:strRef>
              <c:f>'Figure 2'!$O$30</c:f>
              <c:strCache>
                <c:ptCount val="1"/>
                <c:pt idx="0">
                  <c:v>AD Water Cost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2'!$O$31:$O$50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DE2-459C-95D2-C7B9D109A071}"/>
            </c:ext>
          </c:extLst>
        </c:ser>
        <c:ser>
          <c:idx val="13"/>
          <c:order val="13"/>
          <c:tx>
            <c:strRef>
              <c:f>'Figure 2'!$P$30</c:f>
              <c:strCache>
                <c:ptCount val="1"/>
                <c:pt idx="0">
                  <c:v>AD Labor Cost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2'!$P$31:$P$50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7DE2-459C-95D2-C7B9D109A071}"/>
            </c:ext>
          </c:extLst>
        </c:ser>
        <c:ser>
          <c:idx val="14"/>
          <c:order val="14"/>
          <c:tx>
            <c:strRef>
              <c:f>'Figure 2'!$Q$30</c:f>
              <c:strCache>
                <c:ptCount val="1"/>
                <c:pt idx="0">
                  <c:v>AD Diesel Cost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2'!$Q$31:$Q$50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7DE2-459C-95D2-C7B9D109A071}"/>
            </c:ext>
          </c:extLst>
        </c:ser>
        <c:ser>
          <c:idx val="15"/>
          <c:order val="15"/>
          <c:tx>
            <c:strRef>
              <c:f>'Figure 2'!$R$30</c:f>
              <c:strCache>
                <c:ptCount val="1"/>
                <c:pt idx="0">
                  <c:v>AD Operating Cost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1905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2'!$R$31:$R$50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-2.369448419983448E-18</c:v>
                </c:pt>
                <c:pt idx="5">
                  <c:v>-5.9342403035982771</c:v>
                </c:pt>
                <c:pt idx="6">
                  <c:v>-14.344408478153525</c:v>
                </c:pt>
                <c:pt idx="7">
                  <c:v>-8.2779588846638603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7DE2-459C-95D2-C7B9D109A071}"/>
            </c:ext>
          </c:extLst>
        </c:ser>
        <c:ser>
          <c:idx val="16"/>
          <c:order val="16"/>
          <c:tx>
            <c:strRef>
              <c:f>'Figure 2'!$S$30</c:f>
              <c:strCache>
                <c:ptCount val="1"/>
                <c:pt idx="0">
                  <c:v>HTL Heat Cost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2'!$S$31:$S$50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-361.88417930342808</c:v>
                </c:pt>
                <c:pt idx="18">
                  <c:v>-367.34362193291958</c:v>
                </c:pt>
                <c:pt idx="19">
                  <c:v>-361.88870307968921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7DE2-459C-95D2-C7B9D109A071}"/>
            </c:ext>
          </c:extLst>
        </c:ser>
        <c:ser>
          <c:idx val="17"/>
          <c:order val="17"/>
          <c:tx>
            <c:strRef>
              <c:f>'Figure 2'!$T$30</c:f>
              <c:strCache>
                <c:ptCount val="1"/>
                <c:pt idx="0">
                  <c:v>HTL Electricity Cost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2'!$T$31:$T$50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-26.900213927627981</c:v>
                </c:pt>
                <c:pt idx="18">
                  <c:v>-27.30847239555855</c:v>
                </c:pt>
                <c:pt idx="19">
                  <c:v>-26.797556505888423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7DE2-459C-95D2-C7B9D109A071}"/>
            </c:ext>
          </c:extLst>
        </c:ser>
        <c:ser>
          <c:idx val="18"/>
          <c:order val="18"/>
          <c:tx>
            <c:strRef>
              <c:f>'Figure 2'!$U$30</c:f>
              <c:strCache>
                <c:ptCount val="1"/>
                <c:pt idx="0">
                  <c:v>HTL Disposal Cost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2'!$U$31:$U$50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-16.088501273835799</c:v>
                </c:pt>
                <c:pt idx="18">
                  <c:v>-16.331214978170902</c:v>
                </c:pt>
                <c:pt idx="19">
                  <c:v>-16.08826631554868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7DE2-459C-95D2-C7B9D109A071}"/>
            </c:ext>
          </c:extLst>
        </c:ser>
        <c:ser>
          <c:idx val="19"/>
          <c:order val="19"/>
          <c:tx>
            <c:strRef>
              <c:f>'Figure 2'!$V$30</c:f>
              <c:strCache>
                <c:ptCount val="1"/>
                <c:pt idx="0">
                  <c:v>HTL Transportation Cost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2'!$V$31:$V$50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-4.997999348056581</c:v>
                </c:pt>
                <c:pt idx="18">
                  <c:v>-5.7949832454939489</c:v>
                </c:pt>
                <c:pt idx="19">
                  <c:v>-5.2502858825479066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7DE2-459C-95D2-C7B9D109A071}"/>
            </c:ext>
          </c:extLst>
        </c:ser>
        <c:ser>
          <c:idx val="20"/>
          <c:order val="20"/>
          <c:tx>
            <c:strRef>
              <c:f>'Figure 2'!$W$30</c:f>
              <c:strCache>
                <c:ptCount val="1"/>
                <c:pt idx="0">
                  <c:v>HTL Water Cost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2'!$W$31:$W$50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-9.5636204533927245</c:v>
                </c:pt>
                <c:pt idx="18">
                  <c:v>-9.7078987617068009</c:v>
                </c:pt>
                <c:pt idx="19">
                  <c:v>-9.5634807852276591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7DE2-459C-95D2-C7B9D109A071}"/>
            </c:ext>
          </c:extLst>
        </c:ser>
        <c:ser>
          <c:idx val="21"/>
          <c:order val="21"/>
          <c:tx>
            <c:strRef>
              <c:f>'Figure 2'!$X$30</c:f>
              <c:strCache>
                <c:ptCount val="1"/>
                <c:pt idx="0">
                  <c:v>HTL Labor Cost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2'!$X$31:$X$50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-3.2813538252554317</c:v>
                </c:pt>
                <c:pt idx="18">
                  <c:v>-3.33085685407034</c:v>
                </c:pt>
                <c:pt idx="19">
                  <c:v>-3.2813059040028825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7DE2-459C-95D2-C7B9D109A071}"/>
            </c:ext>
          </c:extLst>
        </c:ser>
        <c:ser>
          <c:idx val="22"/>
          <c:order val="22"/>
          <c:tx>
            <c:strRef>
              <c:f>'Figure 2'!$Y$30</c:f>
              <c:strCache>
                <c:ptCount val="1"/>
                <c:pt idx="0">
                  <c:v>HTL Diesel Cost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2'!$Y$31:$Y$50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7DE2-459C-95D2-C7B9D109A071}"/>
            </c:ext>
          </c:extLst>
        </c:ser>
        <c:ser>
          <c:idx val="23"/>
          <c:order val="23"/>
          <c:tx>
            <c:strRef>
              <c:f>'Figure 2'!$Z$30</c:f>
              <c:strCache>
                <c:ptCount val="1"/>
                <c:pt idx="0">
                  <c:v>HTL Operating Cost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2'!$Z$31:$Z$50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-40.115804857361447</c:v>
                </c:pt>
                <c:pt idx="18">
                  <c:v>-128.85742099860829</c:v>
                </c:pt>
                <c:pt idx="19">
                  <c:v>-65.339664072739808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7DE2-459C-95D2-C7B9D109A071}"/>
            </c:ext>
          </c:extLst>
        </c:ser>
        <c:ser>
          <c:idx val="24"/>
          <c:order val="24"/>
          <c:tx>
            <c:strRef>
              <c:f>'Figure 2'!$AA$30</c:f>
              <c:strCache>
                <c:ptCount val="1"/>
                <c:pt idx="0">
                  <c:v>HTC Heat Cost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2'!$AA$31:$AA$50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-1.9668981355252293</c:v>
                </c:pt>
                <c:pt idx="14">
                  <c:v>-1.9965710754963066</c:v>
                </c:pt>
                <c:pt idx="15">
                  <c:v>-1.9666079583572338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7DE2-459C-95D2-C7B9D109A071}"/>
            </c:ext>
          </c:extLst>
        </c:ser>
        <c:ser>
          <c:idx val="25"/>
          <c:order val="25"/>
          <c:tx>
            <c:strRef>
              <c:f>'Figure 2'!$AB$30</c:f>
              <c:strCache>
                <c:ptCount val="1"/>
                <c:pt idx="0">
                  <c:v>HTC Electricity Cost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2'!$AB$31:$AB$50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-7.770688739231693E-4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7DE2-459C-95D2-C7B9D109A071}"/>
            </c:ext>
          </c:extLst>
        </c:ser>
        <c:ser>
          <c:idx val="26"/>
          <c:order val="26"/>
          <c:tx>
            <c:strRef>
              <c:f>'Figure 2'!$AC$30</c:f>
              <c:strCache>
                <c:ptCount val="1"/>
                <c:pt idx="0">
                  <c:v>HTC Disposal Cost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2'!$AC$31:$AC$50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-9.091815177692018</c:v>
                </c:pt>
                <c:pt idx="14">
                  <c:v>-9.2289757561292731</c:v>
                </c:pt>
                <c:pt idx="15">
                  <c:v>-9.0916971540333655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7DE2-459C-95D2-C7B9D109A071}"/>
            </c:ext>
          </c:extLst>
        </c:ser>
        <c:ser>
          <c:idx val="27"/>
          <c:order val="27"/>
          <c:tx>
            <c:strRef>
              <c:f>'Figure 2'!$AD$30</c:f>
              <c:strCache>
                <c:ptCount val="1"/>
                <c:pt idx="0">
                  <c:v>HTC Transportation Cost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2'!$AD$31:$AD$50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-4.997999348056581</c:v>
                </c:pt>
                <c:pt idx="14">
                  <c:v>-5.7949832454939489</c:v>
                </c:pt>
                <c:pt idx="15">
                  <c:v>-5.2500073980028441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7DE2-459C-95D2-C7B9D109A071}"/>
            </c:ext>
          </c:extLst>
        </c:ser>
        <c:ser>
          <c:idx val="28"/>
          <c:order val="28"/>
          <c:tx>
            <c:strRef>
              <c:f>'Figure 2'!$AE$30</c:f>
              <c:strCache>
                <c:ptCount val="1"/>
                <c:pt idx="0">
                  <c:v>HTC Water Cost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2'!$AE$31:$AE$50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-5.3131224741070691</c:v>
                </c:pt>
                <c:pt idx="14">
                  <c:v>-5.3932770898371114</c:v>
                </c:pt>
                <c:pt idx="15">
                  <c:v>-5.3130448806820283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7DE2-459C-95D2-C7B9D109A071}"/>
            </c:ext>
          </c:extLst>
        </c:ser>
        <c:ser>
          <c:idx val="29"/>
          <c:order val="29"/>
          <c:tx>
            <c:strRef>
              <c:f>'Figure 2'!$AF$30</c:f>
              <c:strCache>
                <c:ptCount val="1"/>
                <c:pt idx="0">
                  <c:v>HTC Labor Cost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 w="1905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2'!$AF$31:$AF$50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-3.2813538252554317</c:v>
                </c:pt>
                <c:pt idx="14">
                  <c:v>-3.33085685407034</c:v>
                </c:pt>
                <c:pt idx="15">
                  <c:v>-3.281305904000543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65-7DE2-459C-95D2-C7B9D109A071}"/>
            </c:ext>
          </c:extLst>
        </c:ser>
        <c:ser>
          <c:idx val="30"/>
          <c:order val="30"/>
          <c:tx>
            <c:strRef>
              <c:f>'Figure 2'!$AG$30</c:f>
              <c:strCache>
                <c:ptCount val="1"/>
                <c:pt idx="0">
                  <c:v>HTC Diesel Cost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2'!$AG$31:$AG$50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7DE2-459C-95D2-C7B9D109A071}"/>
            </c:ext>
          </c:extLst>
        </c:ser>
        <c:ser>
          <c:idx val="31"/>
          <c:order val="31"/>
          <c:tx>
            <c:strRef>
              <c:f>'Figure 2'!$AH$30</c:f>
              <c:strCache>
                <c:ptCount val="1"/>
                <c:pt idx="0">
                  <c:v>HTC Operating Cost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2'!$AH$31:$AH$50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-40.115804857361454</c:v>
                </c:pt>
                <c:pt idx="14">
                  <c:v>-128.85742099860821</c:v>
                </c:pt>
                <c:pt idx="15">
                  <c:v>-65.696861030361205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7DE2-459C-95D2-C7B9D109A071}"/>
            </c:ext>
          </c:extLst>
        </c:ser>
        <c:ser>
          <c:idx val="32"/>
          <c:order val="32"/>
          <c:tx>
            <c:strRef>
              <c:f>'Figure 2'!$AI$30</c:f>
              <c:strCache>
                <c:ptCount val="1"/>
                <c:pt idx="0">
                  <c:v>CHP Heat Cost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2'!$AI$31:$AI$50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7DE2-459C-95D2-C7B9D109A071}"/>
            </c:ext>
          </c:extLst>
        </c:ser>
        <c:ser>
          <c:idx val="33"/>
          <c:order val="33"/>
          <c:tx>
            <c:strRef>
              <c:f>'Figure 2'!$AJ$30</c:f>
              <c:strCache>
                <c:ptCount val="1"/>
                <c:pt idx="0">
                  <c:v>CHP Electricity Cost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2'!$AJ$31:$AJ$50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-2.1516979269629949E-11</c:v>
                </c:pt>
                <c:pt idx="17">
                  <c:v>-0.68301162981709407</c:v>
                </c:pt>
                <c:pt idx="18">
                  <c:v>-0.69087811588992043</c:v>
                </c:pt>
                <c:pt idx="19">
                  <c:v>-0.79280223133058536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0-7DE2-459C-95D2-C7B9D109A071}"/>
            </c:ext>
          </c:extLst>
        </c:ser>
        <c:ser>
          <c:idx val="34"/>
          <c:order val="34"/>
          <c:tx>
            <c:strRef>
              <c:f>'Figure 2'!$AK$30</c:f>
              <c:strCache>
                <c:ptCount val="1"/>
                <c:pt idx="0">
                  <c:v>CHP Disposal Cost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2'!$AK$31:$AK$50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1-7DE2-459C-95D2-C7B9D109A071}"/>
            </c:ext>
          </c:extLst>
        </c:ser>
        <c:ser>
          <c:idx val="35"/>
          <c:order val="35"/>
          <c:tx>
            <c:strRef>
              <c:f>'Figure 2'!$AL$30</c:f>
              <c:strCache>
                <c:ptCount val="1"/>
                <c:pt idx="0">
                  <c:v>CHP Transportation Cost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2'!$AL$31:$AL$50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2-7DE2-459C-95D2-C7B9D109A071}"/>
            </c:ext>
          </c:extLst>
        </c:ser>
        <c:ser>
          <c:idx val="36"/>
          <c:order val="36"/>
          <c:tx>
            <c:strRef>
              <c:f>'Figure 2'!$AM$30</c:f>
              <c:strCache>
                <c:ptCount val="1"/>
                <c:pt idx="0">
                  <c:v>CHP Water Cost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2'!$AM$31:$AM$50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3-7DE2-459C-95D2-C7B9D109A071}"/>
            </c:ext>
          </c:extLst>
        </c:ser>
        <c:ser>
          <c:idx val="37"/>
          <c:order val="37"/>
          <c:tx>
            <c:strRef>
              <c:f>'Figure 2'!$AN$30</c:f>
              <c:strCache>
                <c:ptCount val="1"/>
                <c:pt idx="0">
                  <c:v>CHP Labor Cost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2'!$AN$31:$AN$50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4-7DE2-459C-95D2-C7B9D109A071}"/>
            </c:ext>
          </c:extLst>
        </c:ser>
        <c:ser>
          <c:idx val="38"/>
          <c:order val="38"/>
          <c:tx>
            <c:strRef>
              <c:f>'Figure 2'!$AO$30</c:f>
              <c:strCache>
                <c:ptCount val="1"/>
                <c:pt idx="0">
                  <c:v>CHP Diesel Cost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2'!$AO$31:$AO$50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5-7DE2-459C-95D2-C7B9D109A071}"/>
            </c:ext>
          </c:extLst>
        </c:ser>
        <c:ser>
          <c:idx val="39"/>
          <c:order val="39"/>
          <c:tx>
            <c:strRef>
              <c:f>'Figure 2'!$AP$30</c:f>
              <c:strCache>
                <c:ptCount val="1"/>
                <c:pt idx="0">
                  <c:v>CHP Operating Cost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2'!$AP$31:$AP$50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-0.37027481272235097</c:v>
                </c:pt>
                <c:pt idx="6">
                  <c:v>-1.4463391706202129</c:v>
                </c:pt>
                <c:pt idx="7">
                  <c:v>-0.67855973560925098</c:v>
                </c:pt>
                <c:pt idx="9">
                  <c:v>-0.54925507639578131</c:v>
                </c:pt>
                <c:pt idx="10">
                  <c:v>-0.96079984894194959</c:v>
                </c:pt>
                <c:pt idx="11">
                  <c:v>-0.7528712262051841</c:v>
                </c:pt>
                <c:pt idx="13">
                  <c:v>-0.64356503418602862</c:v>
                </c:pt>
                <c:pt idx="14">
                  <c:v>-2.5355085684483369</c:v>
                </c:pt>
                <c:pt idx="15">
                  <c:v>-1.2022465470017962</c:v>
                </c:pt>
                <c:pt idx="17">
                  <c:v>-0.39068232955173371</c:v>
                </c:pt>
                <c:pt idx="18">
                  <c:v>-1.5303263861115495</c:v>
                </c:pt>
                <c:pt idx="19">
                  <c:v>-0.72664219426612942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6-7DE2-459C-95D2-C7B9D109A071}"/>
            </c:ext>
          </c:extLst>
        </c:ser>
        <c:ser>
          <c:idx val="40"/>
          <c:order val="40"/>
          <c:tx>
            <c:strRef>
              <c:f>'Figure 2'!$AQ$30</c:f>
              <c:strCache>
                <c:ptCount val="1"/>
                <c:pt idx="0">
                  <c:v>Feedstock Heat Cost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2'!$AQ$31:$AQ$50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7-7DE2-459C-95D2-C7B9D109A071}"/>
            </c:ext>
          </c:extLst>
        </c:ser>
        <c:ser>
          <c:idx val="41"/>
          <c:order val="41"/>
          <c:tx>
            <c:strRef>
              <c:f>'Figure 2'!$AR$30</c:f>
              <c:strCache>
                <c:ptCount val="1"/>
                <c:pt idx="0">
                  <c:v>Feedstock Electricity Cost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2'!$AR$31:$AR$50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8-7DE2-459C-95D2-C7B9D109A071}"/>
            </c:ext>
          </c:extLst>
        </c:ser>
        <c:ser>
          <c:idx val="42"/>
          <c:order val="42"/>
          <c:tx>
            <c:strRef>
              <c:f>'Figure 2'!$AS$30</c:f>
              <c:strCache>
                <c:ptCount val="1"/>
                <c:pt idx="0">
                  <c:v>Feedstock Disposal Cost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2'!$AS$31:$AS$50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9-7DE2-459C-95D2-C7B9D109A071}"/>
            </c:ext>
          </c:extLst>
        </c:ser>
        <c:ser>
          <c:idx val="43"/>
          <c:order val="43"/>
          <c:tx>
            <c:strRef>
              <c:f>'Figure 2'!$AT$30</c:f>
              <c:strCache>
                <c:ptCount val="1"/>
                <c:pt idx="0">
                  <c:v>Feedstock Transportation Cost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2'!$AT$31:$AT$50</c:f>
              <c:numCache>
                <c:formatCode>General</c:formatCode>
                <c:ptCount val="20"/>
                <c:pt idx="1">
                  <c:v>-9.5346132114463042</c:v>
                </c:pt>
                <c:pt idx="2">
                  <c:v>-11.055008207250186</c:v>
                </c:pt>
                <c:pt idx="3">
                  <c:v>-10.015365431500667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A-7DE2-459C-95D2-C7B9D109A071}"/>
            </c:ext>
          </c:extLst>
        </c:ser>
        <c:ser>
          <c:idx val="44"/>
          <c:order val="44"/>
          <c:tx>
            <c:strRef>
              <c:f>'Figure 2'!$AU$30</c:f>
              <c:strCache>
                <c:ptCount val="1"/>
                <c:pt idx="0">
                  <c:v>Feedstock Water Cost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2'!$AU$31:$AU$50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B-7DE2-459C-95D2-C7B9D109A071}"/>
            </c:ext>
          </c:extLst>
        </c:ser>
        <c:ser>
          <c:idx val="45"/>
          <c:order val="45"/>
          <c:tx>
            <c:strRef>
              <c:f>'Figure 2'!$AV$30</c:f>
              <c:strCache>
                <c:ptCount val="1"/>
                <c:pt idx="0">
                  <c:v>Feedstock Labor Cost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2'!$AV$31:$AV$50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C-7DE2-459C-95D2-C7B9D109A071}"/>
            </c:ext>
          </c:extLst>
        </c:ser>
        <c:ser>
          <c:idx val="46"/>
          <c:order val="46"/>
          <c:tx>
            <c:strRef>
              <c:f>'Figure 2'!$AW$30</c:f>
              <c:strCache>
                <c:ptCount val="1"/>
                <c:pt idx="0">
                  <c:v>Feedstock Diesel Cost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2'!$AW$31:$AW$50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D-7DE2-459C-95D2-C7B9D109A071}"/>
            </c:ext>
          </c:extLst>
        </c:ser>
        <c:ser>
          <c:idx val="47"/>
          <c:order val="47"/>
          <c:tx>
            <c:strRef>
              <c:f>'Figure 2'!$AX$30</c:f>
              <c:strCache>
                <c:ptCount val="1"/>
                <c:pt idx="0">
                  <c:v>Feedstock Operating Cost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2'!$AX$31:$AX$50</c:f>
              <c:numCache>
                <c:formatCode>General</c:formatCode>
                <c:ptCount val="20"/>
                <c:pt idx="1">
                  <c:v>-0.15908587954195214</c:v>
                </c:pt>
                <c:pt idx="2">
                  <c:v>-0.16148587457400171</c:v>
                </c:pt>
                <c:pt idx="3">
                  <c:v>-0.15908355623425055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E-7DE2-459C-95D2-C7B9D109A071}"/>
            </c:ext>
          </c:extLst>
        </c:ser>
        <c:ser>
          <c:idx val="48"/>
          <c:order val="48"/>
          <c:tx>
            <c:strRef>
              <c:f>'Figure 2'!$AY$30</c:f>
              <c:strCache>
                <c:ptCount val="1"/>
                <c:pt idx="0">
                  <c:v>Avoided Fertilizer Revenue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2'!$AY$31:$AY$50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-1.0861584123445451E-15</c:v>
                </c:pt>
                <c:pt idx="10">
                  <c:v>24.186144505839234</c:v>
                </c:pt>
                <c:pt idx="11">
                  <c:v>4.4075526536654817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F-7DE2-459C-95D2-C7B9D109A071}"/>
            </c:ext>
          </c:extLst>
        </c:ser>
        <c:ser>
          <c:idx val="49"/>
          <c:order val="49"/>
          <c:tx>
            <c:strRef>
              <c:f>'Figure 2'!$AZ$30</c:f>
              <c:strCache>
                <c:ptCount val="1"/>
                <c:pt idx="0">
                  <c:v>Biooil Revenue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2'!$AZ$31:$AZ$50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50.232091981406228</c:v>
                </c:pt>
                <c:pt idx="10">
                  <c:v>53.347273236550457</c:v>
                </c:pt>
                <c:pt idx="11">
                  <c:v>50.651916194974511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0-7DE2-459C-95D2-C7B9D109A071}"/>
            </c:ext>
          </c:extLst>
        </c:ser>
        <c:ser>
          <c:idx val="50"/>
          <c:order val="50"/>
          <c:tx>
            <c:strRef>
              <c:f>'Figure 2'!$BA$30</c:f>
              <c:strCache>
                <c:ptCount val="1"/>
                <c:pt idx="0">
                  <c:v>Avoided Coal Revenue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2'!$BA$31:$BA$50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1-7DE2-459C-95D2-C7B9D109A071}"/>
            </c:ext>
          </c:extLst>
        </c:ser>
        <c:ser>
          <c:idx val="51"/>
          <c:order val="51"/>
          <c:tx>
            <c:strRef>
              <c:f>'Figure 2'!$BB$30</c:f>
              <c:strCache>
                <c:ptCount val="1"/>
                <c:pt idx="0">
                  <c:v>Electricity Revenue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2'!$BB$31:$BB$50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2-7DE2-459C-95D2-C7B9D109A071}"/>
            </c:ext>
          </c:extLst>
        </c:ser>
        <c:ser>
          <c:idx val="52"/>
          <c:order val="52"/>
          <c:tx>
            <c:strRef>
              <c:f>'Figure 2'!$BC$30</c:f>
              <c:strCache>
                <c:ptCount val="1"/>
                <c:pt idx="0">
                  <c:v>Pyrolysis Potting Media Revenue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2'!$BC$31:$BC$50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3-7DE2-459C-95D2-C7B9D109A071}"/>
            </c:ext>
          </c:extLst>
        </c:ser>
        <c:ser>
          <c:idx val="53"/>
          <c:order val="53"/>
          <c:tx>
            <c:strRef>
              <c:f>'Figure 2'!$BD$30</c:f>
              <c:strCache>
                <c:ptCount val="1"/>
                <c:pt idx="0">
                  <c:v>Pyrolysis Incentive 1 Revenue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2'!$BD$31:$BD$50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4-7DE2-459C-95D2-C7B9D109A071}"/>
            </c:ext>
          </c:extLst>
        </c:ser>
        <c:ser>
          <c:idx val="54"/>
          <c:order val="54"/>
          <c:tx>
            <c:strRef>
              <c:f>'Figure 2'!$BE$30</c:f>
              <c:strCache>
                <c:ptCount val="1"/>
                <c:pt idx="0">
                  <c:v>Pyrolysis Incentive 2 Revenue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2'!$BE$31:$BE$50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5-7DE2-459C-95D2-C7B9D109A071}"/>
            </c:ext>
          </c:extLst>
        </c:ser>
        <c:ser>
          <c:idx val="55"/>
          <c:order val="55"/>
          <c:tx>
            <c:strRef>
              <c:f>'Figure 2'!$BF$30</c:f>
              <c:strCache>
                <c:ptCount val="1"/>
                <c:pt idx="0">
                  <c:v>AD Avoided Fertilizer Revenue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2'!$BF$31:$BF$50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7.757982819604945</c:v>
                </c:pt>
                <c:pt idx="6">
                  <c:v>7.8750209896784185</c:v>
                </c:pt>
                <c:pt idx="7">
                  <c:v>7.7578441726588245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6-7DE2-459C-95D2-C7B9D109A071}"/>
            </c:ext>
          </c:extLst>
        </c:ser>
        <c:ser>
          <c:idx val="56"/>
          <c:order val="56"/>
          <c:tx>
            <c:strRef>
              <c:f>'Figure 2'!$BG$30</c:f>
              <c:strCache>
                <c:ptCount val="1"/>
                <c:pt idx="0">
                  <c:v>AD Biooil Reveue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2'!$BG$31:$BG$50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7-7DE2-459C-95D2-C7B9D109A071}"/>
            </c:ext>
          </c:extLst>
        </c:ser>
        <c:ser>
          <c:idx val="57"/>
          <c:order val="57"/>
          <c:tx>
            <c:strRef>
              <c:f>'Figure 2'!$BH$30</c:f>
              <c:strCache>
                <c:ptCount val="1"/>
                <c:pt idx="0">
                  <c:v>AD Avoided Coal Revenue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2'!$BH$31:$BH$50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8-7DE2-459C-95D2-C7B9D109A071}"/>
            </c:ext>
          </c:extLst>
        </c:ser>
        <c:ser>
          <c:idx val="58"/>
          <c:order val="58"/>
          <c:tx>
            <c:strRef>
              <c:f>'Figure 2'!$BI$30</c:f>
              <c:strCache>
                <c:ptCount val="1"/>
                <c:pt idx="0">
                  <c:v>AD Electricity Revenue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2'!$BI$31:$BI$50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9-7DE2-459C-95D2-C7B9D109A071}"/>
            </c:ext>
          </c:extLst>
        </c:ser>
        <c:ser>
          <c:idx val="59"/>
          <c:order val="59"/>
          <c:tx>
            <c:strRef>
              <c:f>'Figure 2'!$BJ$30</c:f>
              <c:strCache>
                <c:ptCount val="1"/>
                <c:pt idx="0">
                  <c:v>AD Potting Media Revenue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2'!$BJ$31:$BJ$50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A-7DE2-459C-95D2-C7B9D109A071}"/>
            </c:ext>
          </c:extLst>
        </c:ser>
        <c:ser>
          <c:idx val="60"/>
          <c:order val="60"/>
          <c:tx>
            <c:strRef>
              <c:f>'Figure 2'!$BK$30</c:f>
              <c:strCache>
                <c:ptCount val="1"/>
                <c:pt idx="0">
                  <c:v>AD Incentive 1 Revenue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2'!$BK$31:$BK$50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B-7DE2-459C-95D2-C7B9D109A071}"/>
            </c:ext>
          </c:extLst>
        </c:ser>
        <c:ser>
          <c:idx val="61"/>
          <c:order val="61"/>
          <c:tx>
            <c:strRef>
              <c:f>'Figure 2'!$BL$30</c:f>
              <c:strCache>
                <c:ptCount val="1"/>
                <c:pt idx="0">
                  <c:v>AD Incentive 2 Revenue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2'!$BL$31:$BL$50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C-7DE2-459C-95D2-C7B9D109A071}"/>
            </c:ext>
          </c:extLst>
        </c:ser>
        <c:ser>
          <c:idx val="62"/>
          <c:order val="62"/>
          <c:tx>
            <c:strRef>
              <c:f>'Figure 2'!$BM$30</c:f>
              <c:strCache>
                <c:ptCount val="1"/>
                <c:pt idx="0">
                  <c:v>HTL Avoided Fertilizer Revenue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2'!$BM$31:$BM$50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8.6324624492871305E-3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D-7DE2-459C-95D2-C7B9D109A071}"/>
            </c:ext>
          </c:extLst>
        </c:ser>
        <c:ser>
          <c:idx val="63"/>
          <c:order val="63"/>
          <c:tx>
            <c:strRef>
              <c:f>'Figure 2'!$BN$30</c:f>
              <c:strCache>
                <c:ptCount val="1"/>
                <c:pt idx="0">
                  <c:v>HTL Biooil Reveue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2'!$BN$31:$BN$50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72.814108331975859</c:v>
                </c:pt>
                <c:pt idx="18">
                  <c:v>73.912593620338455</c:v>
                </c:pt>
                <c:pt idx="19">
                  <c:v>72.81304494672851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E-7DE2-459C-95D2-C7B9D109A071}"/>
            </c:ext>
          </c:extLst>
        </c:ser>
        <c:ser>
          <c:idx val="64"/>
          <c:order val="64"/>
          <c:tx>
            <c:strRef>
              <c:f>'Figure 2'!$BO$30</c:f>
              <c:strCache>
                <c:ptCount val="1"/>
                <c:pt idx="0">
                  <c:v>HTL Avoided Coal Revenue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2'!$BO$31:$BO$50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1.0211592849344698E-17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-4.0126109281884642E-17</c:v>
                </c:pt>
                <c:pt idx="19">
                  <c:v>2.815272491846472E-4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F-7DE2-459C-95D2-C7B9D109A071}"/>
            </c:ext>
          </c:extLst>
        </c:ser>
        <c:ser>
          <c:idx val="65"/>
          <c:order val="65"/>
          <c:tx>
            <c:strRef>
              <c:f>'Figure 2'!$BP$30</c:f>
              <c:strCache>
                <c:ptCount val="1"/>
                <c:pt idx="0">
                  <c:v>HTL Electricity Revenue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2'!$BP$31:$BP$50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0-7DE2-459C-95D2-C7B9D109A071}"/>
            </c:ext>
          </c:extLst>
        </c:ser>
        <c:ser>
          <c:idx val="66"/>
          <c:order val="66"/>
          <c:tx>
            <c:strRef>
              <c:f>'Figure 2'!$BQ$30</c:f>
              <c:strCache>
                <c:ptCount val="1"/>
                <c:pt idx="0">
                  <c:v>HTL Potting Media Revenue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2'!$BQ$31:$BQ$50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1-7DE2-459C-95D2-C7B9D109A071}"/>
            </c:ext>
          </c:extLst>
        </c:ser>
        <c:ser>
          <c:idx val="67"/>
          <c:order val="67"/>
          <c:tx>
            <c:strRef>
              <c:f>'Figure 2'!$BR$30</c:f>
              <c:strCache>
                <c:ptCount val="1"/>
                <c:pt idx="0">
                  <c:v>HTL Incentive 1 Revenue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2'!$BR$31:$BR$50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2-7DE2-459C-95D2-C7B9D109A071}"/>
            </c:ext>
          </c:extLst>
        </c:ser>
        <c:ser>
          <c:idx val="68"/>
          <c:order val="68"/>
          <c:tx>
            <c:strRef>
              <c:f>'Figure 2'!$BS$30</c:f>
              <c:strCache>
                <c:ptCount val="1"/>
                <c:pt idx="0">
                  <c:v>HTL Incentive 2 Revenue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2'!$BS$31:$BS$50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3-7DE2-459C-95D2-C7B9D109A071}"/>
            </c:ext>
          </c:extLst>
        </c:ser>
        <c:ser>
          <c:idx val="69"/>
          <c:order val="69"/>
          <c:tx>
            <c:strRef>
              <c:f>'Figure 2'!$BT$30</c:f>
              <c:strCache>
                <c:ptCount val="1"/>
                <c:pt idx="0">
                  <c:v>HTC Avoided Fertilizer Revenue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2'!$BT$31:$BT$50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4-7DE2-459C-95D2-C7B9D109A071}"/>
            </c:ext>
          </c:extLst>
        </c:ser>
        <c:ser>
          <c:idx val="70"/>
          <c:order val="70"/>
          <c:tx>
            <c:strRef>
              <c:f>'Figure 2'!$BU$30</c:f>
              <c:strCache>
                <c:ptCount val="1"/>
                <c:pt idx="0">
                  <c:v>HTC Biooil Reveue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2'!$BU$31:$BU$50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5-7DE2-459C-95D2-C7B9D109A071}"/>
            </c:ext>
          </c:extLst>
        </c:ser>
        <c:ser>
          <c:idx val="71"/>
          <c:order val="71"/>
          <c:tx>
            <c:strRef>
              <c:f>'Figure 2'!$BV$30</c:f>
              <c:strCache>
                <c:ptCount val="1"/>
                <c:pt idx="0">
                  <c:v>HTC Avoided Coal Revenue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2'!$BV$31:$BV$50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9.1430990631370332E-4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6-7DE2-459C-95D2-C7B9D109A071}"/>
            </c:ext>
          </c:extLst>
        </c:ser>
        <c:ser>
          <c:idx val="72"/>
          <c:order val="72"/>
          <c:tx>
            <c:strRef>
              <c:f>'Figure 2'!$BW$30</c:f>
              <c:strCache>
                <c:ptCount val="1"/>
                <c:pt idx="0">
                  <c:v>HTC Electricity Revenue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2'!$BW$31:$BW$50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7-7DE2-459C-95D2-C7B9D109A071}"/>
            </c:ext>
          </c:extLst>
        </c:ser>
        <c:ser>
          <c:idx val="73"/>
          <c:order val="73"/>
          <c:tx>
            <c:strRef>
              <c:f>'Figure 2'!$BX$30</c:f>
              <c:strCache>
                <c:ptCount val="1"/>
                <c:pt idx="0">
                  <c:v>HTC Potting Media Revenue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2'!$BX$31:$BX$50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8-7DE2-459C-95D2-C7B9D109A071}"/>
            </c:ext>
          </c:extLst>
        </c:ser>
        <c:ser>
          <c:idx val="74"/>
          <c:order val="74"/>
          <c:tx>
            <c:strRef>
              <c:f>'Figure 2'!$BY$30</c:f>
              <c:strCache>
                <c:ptCount val="1"/>
                <c:pt idx="0">
                  <c:v>HTC Incentive 1 Revenue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2'!$BY$31:$BY$50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9-7DE2-459C-95D2-C7B9D109A071}"/>
            </c:ext>
          </c:extLst>
        </c:ser>
        <c:ser>
          <c:idx val="75"/>
          <c:order val="75"/>
          <c:tx>
            <c:strRef>
              <c:f>'Figure 2'!$BZ$30</c:f>
              <c:strCache>
                <c:ptCount val="1"/>
                <c:pt idx="0">
                  <c:v>HTC Incentive 2 Revenue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2'!$BZ$31:$BZ$50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A-7DE2-459C-95D2-C7B9D109A071}"/>
            </c:ext>
          </c:extLst>
        </c:ser>
        <c:ser>
          <c:idx val="76"/>
          <c:order val="76"/>
          <c:tx>
            <c:strRef>
              <c:f>'Figure 2'!$CA$30</c:f>
              <c:strCache>
                <c:ptCount val="1"/>
                <c:pt idx="0">
                  <c:v>CHP Avoided Fertilizer Revenue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2'!$CA$31:$CA$50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7DE2-459C-95D2-C7B9D109A071}"/>
            </c:ext>
          </c:extLst>
        </c:ser>
        <c:ser>
          <c:idx val="77"/>
          <c:order val="77"/>
          <c:tx>
            <c:strRef>
              <c:f>'Figure 2'!$CB$30</c:f>
              <c:strCache>
                <c:ptCount val="1"/>
                <c:pt idx="0">
                  <c:v>CHP Biooil Reveue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2'!$CB$31:$CB$50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C-7DE2-459C-95D2-C7B9D109A071}"/>
            </c:ext>
          </c:extLst>
        </c:ser>
        <c:ser>
          <c:idx val="78"/>
          <c:order val="78"/>
          <c:tx>
            <c:strRef>
              <c:f>'Figure 2'!$CC$30</c:f>
              <c:strCache>
                <c:ptCount val="1"/>
                <c:pt idx="0">
                  <c:v>CHP Avoided Coal Revenue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2'!$CC$31:$CC$50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D-7DE2-459C-95D2-C7B9D109A071}"/>
            </c:ext>
          </c:extLst>
        </c:ser>
        <c:ser>
          <c:idx val="79"/>
          <c:order val="79"/>
          <c:tx>
            <c:strRef>
              <c:f>'Figure 2'!$CD$30</c:f>
              <c:strCache>
                <c:ptCount val="1"/>
                <c:pt idx="0">
                  <c:v>CHP Electricity Revenue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2'!$CD$31:$CD$50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14.988771970583741</c:v>
                </c:pt>
                <c:pt idx="6">
                  <c:v>15.214894982696189</c:v>
                </c:pt>
                <c:pt idx="7">
                  <c:v>14.968754030634372</c:v>
                </c:pt>
                <c:pt idx="9">
                  <c:v>32.716288143015881</c:v>
                </c:pt>
                <c:pt idx="10">
                  <c:v>7.1985743093704384</c:v>
                </c:pt>
                <c:pt idx="11">
                  <c:v>27.98930264652963</c:v>
                </c:pt>
                <c:pt idx="13">
                  <c:v>19.608977397730314</c:v>
                </c:pt>
                <c:pt idx="14">
                  <c:v>19.90480156813744</c:v>
                </c:pt>
                <c:pt idx="15">
                  <c:v>19.604524620579557</c:v>
                </c:pt>
                <c:pt idx="17">
                  <c:v>0</c:v>
                </c:pt>
                <c:pt idx="18">
                  <c:v>0</c:v>
                </c:pt>
                <c:pt idx="19">
                  <c:v>-2.9914156536952205E-22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E-7DE2-459C-95D2-C7B9D109A071}"/>
            </c:ext>
          </c:extLst>
        </c:ser>
        <c:ser>
          <c:idx val="80"/>
          <c:order val="80"/>
          <c:tx>
            <c:strRef>
              <c:f>'Figure 2'!$CE$30</c:f>
              <c:strCache>
                <c:ptCount val="1"/>
                <c:pt idx="0">
                  <c:v>CHP Potting Media Revenue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2'!$CE$31:$CE$50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F-7DE2-459C-95D2-C7B9D109A071}"/>
            </c:ext>
          </c:extLst>
        </c:ser>
        <c:ser>
          <c:idx val="81"/>
          <c:order val="81"/>
          <c:tx>
            <c:strRef>
              <c:f>'Figure 2'!$CF$30</c:f>
              <c:strCache>
                <c:ptCount val="1"/>
                <c:pt idx="0">
                  <c:v>CHP Incentive 1 Revenue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2'!$CF$31:$CF$50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50-7DE2-459C-95D2-C7B9D109A071}"/>
            </c:ext>
          </c:extLst>
        </c:ser>
        <c:ser>
          <c:idx val="82"/>
          <c:order val="82"/>
          <c:tx>
            <c:strRef>
              <c:f>'Figure 2'!$CG$30</c:f>
              <c:strCache>
                <c:ptCount val="1"/>
                <c:pt idx="0">
                  <c:v>CHP Incentive 2 Revenue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2'!$CG$31:$CG$50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51-7DE2-459C-95D2-C7B9D109A071}"/>
            </c:ext>
          </c:extLst>
        </c:ser>
        <c:ser>
          <c:idx val="83"/>
          <c:order val="83"/>
          <c:tx>
            <c:strRef>
              <c:f>'Figure 2'!$CH$30</c:f>
              <c:strCache>
                <c:ptCount val="1"/>
                <c:pt idx="0">
                  <c:v>Feedstock Avoided Fertilizer Revenue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2'!$CH$31:$CH$50</c:f>
              <c:numCache>
                <c:formatCode>General</c:formatCode>
                <c:ptCount val="20"/>
                <c:pt idx="1">
                  <c:v>50.088806881097803</c:v>
                </c:pt>
                <c:pt idx="2">
                  <c:v>50.844454635783826</c:v>
                </c:pt>
                <c:pt idx="3">
                  <c:v>50.088075378652498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52-7DE2-459C-95D2-C7B9D109A071}"/>
            </c:ext>
          </c:extLst>
        </c:ser>
        <c:ser>
          <c:idx val="84"/>
          <c:order val="84"/>
          <c:tx>
            <c:strRef>
              <c:f>'Figure 2'!$CI$30</c:f>
              <c:strCache>
                <c:ptCount val="1"/>
                <c:pt idx="0">
                  <c:v>Feedstock Biooil Reveue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2'!$CI$31:$CI$50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7DE2-459C-95D2-C7B9D109A071}"/>
            </c:ext>
          </c:extLst>
        </c:ser>
        <c:ser>
          <c:idx val="85"/>
          <c:order val="85"/>
          <c:tx>
            <c:strRef>
              <c:f>'Figure 2'!$CJ$30</c:f>
              <c:strCache>
                <c:ptCount val="1"/>
                <c:pt idx="0">
                  <c:v>Feedstock Avoided Coal Revenue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1905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2'!$CJ$31:$CJ$50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7DE2-459C-95D2-C7B9D109A071}"/>
            </c:ext>
          </c:extLst>
        </c:ser>
        <c:ser>
          <c:idx val="86"/>
          <c:order val="86"/>
          <c:tx>
            <c:strRef>
              <c:f>'Figure 2'!$CK$30</c:f>
              <c:strCache>
                <c:ptCount val="1"/>
                <c:pt idx="0">
                  <c:v>Feedstock Electricity Revenue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2'!$CK$31:$CK$50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7DE2-459C-95D2-C7B9D109A071}"/>
            </c:ext>
          </c:extLst>
        </c:ser>
        <c:ser>
          <c:idx val="87"/>
          <c:order val="87"/>
          <c:tx>
            <c:strRef>
              <c:f>'Figure 2'!$CL$30</c:f>
              <c:strCache>
                <c:ptCount val="1"/>
                <c:pt idx="0">
                  <c:v>Feedstock Potting Media Revenue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2'!$CL$31:$CL$50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7DE2-459C-95D2-C7B9D109A071}"/>
            </c:ext>
          </c:extLst>
        </c:ser>
        <c:ser>
          <c:idx val="88"/>
          <c:order val="88"/>
          <c:tx>
            <c:strRef>
              <c:f>'Figure 2'!$CM$30</c:f>
              <c:strCache>
                <c:ptCount val="1"/>
                <c:pt idx="0">
                  <c:v>Carbon Tax Credit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2'!$CM$31:$CM$50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7DE2-459C-95D2-C7B9D109A071}"/>
            </c:ext>
          </c:extLst>
        </c:ser>
        <c:ser>
          <c:idx val="89"/>
          <c:order val="89"/>
          <c:tx>
            <c:strRef>
              <c:f>'Figure 2'!$CN$30</c:f>
              <c:strCache>
                <c:ptCount val="1"/>
                <c:pt idx="0">
                  <c:v>Feedstock Incentive 2 Revenue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2'!$CN$31:$CN$50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7DE2-459C-95D2-C7B9D109A071}"/>
            </c:ext>
          </c:extLst>
        </c:ser>
        <c:ser>
          <c:idx val="90"/>
          <c:order val="90"/>
          <c:tx>
            <c:strRef>
              <c:f>'Figure 2'!$CO$30</c:f>
              <c:strCache>
                <c:ptCount val="1"/>
                <c:pt idx="0">
                  <c:v>Process CAPEX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2'!$CO$31:$CO$50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-53.745848633544256</c:v>
                </c:pt>
                <c:pt idx="10">
                  <c:v>-163.2580990042953</c:v>
                </c:pt>
                <c:pt idx="11">
                  <c:v>-85.076358832160679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7DE2-459C-95D2-C7B9D109A071}"/>
            </c:ext>
          </c:extLst>
        </c:ser>
        <c:ser>
          <c:idx val="91"/>
          <c:order val="91"/>
          <c:tx>
            <c:strRef>
              <c:f>'Figure 2'!$CP$30</c:f>
              <c:strCache>
                <c:ptCount val="1"/>
                <c:pt idx="0">
                  <c:v>AD Process CAPEX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2'!$CP$31:$CP$50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-3.5925564761092775E-18</c:v>
                </c:pt>
                <c:pt idx="5">
                  <c:v>-8.997492097181679</c:v>
                </c:pt>
                <c:pt idx="6">
                  <c:v>-21.748984759291485</c:v>
                </c:pt>
                <c:pt idx="7">
                  <c:v>-12.551037004752878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7DE2-459C-95D2-C7B9D109A071}"/>
            </c:ext>
          </c:extLst>
        </c:ser>
        <c:ser>
          <c:idx val="92"/>
          <c:order val="92"/>
          <c:tx>
            <c:strRef>
              <c:f>'Figure 2'!$CQ$30</c:f>
              <c:strCache>
                <c:ptCount val="1"/>
                <c:pt idx="0">
                  <c:v>HTL Process CAPEX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2'!$CQ$31:$CQ$50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-60.823562698890349</c:v>
                </c:pt>
                <c:pt idx="18">
                  <c:v>-195.37355546508314</c:v>
                </c:pt>
                <c:pt idx="19">
                  <c:v>-99.067965072211109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B-7DE2-459C-95D2-C7B9D109A071}"/>
            </c:ext>
          </c:extLst>
        </c:ser>
        <c:ser>
          <c:idx val="93"/>
          <c:order val="93"/>
          <c:tx>
            <c:strRef>
              <c:f>'Figure 2'!$CR$30</c:f>
              <c:strCache>
                <c:ptCount val="1"/>
                <c:pt idx="0">
                  <c:v>HTC Process CAPEX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2'!$CR$31:$CR$50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-60.823562698890363</c:v>
                </c:pt>
                <c:pt idx="14">
                  <c:v>-195.37355546508309</c:v>
                </c:pt>
                <c:pt idx="15">
                  <c:v>-99.609546915701173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7DE2-459C-95D2-C7B9D109A071}"/>
            </c:ext>
          </c:extLst>
        </c:ser>
        <c:ser>
          <c:idx val="94"/>
          <c:order val="94"/>
          <c:tx>
            <c:strRef>
              <c:f>'Figure 2'!$CS$30</c:f>
              <c:strCache>
                <c:ptCount val="1"/>
                <c:pt idx="0">
                  <c:v>CHP Process CAPEX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2'!$CS$31:$CS$50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-0.56141048067006472</c:v>
                </c:pt>
                <c:pt idx="6">
                  <c:v>-2.192938706848266</c:v>
                </c:pt>
                <c:pt idx="7">
                  <c:v>-1.0288319222441842</c:v>
                </c:pt>
                <c:pt idx="9">
                  <c:v>-0.8327802644276785</c:v>
                </c:pt>
                <c:pt idx="10">
                  <c:v>-1.4567642369633556</c:v>
                </c:pt>
                <c:pt idx="11">
                  <c:v>-1.1415029660779288</c:v>
                </c:pt>
                <c:pt idx="13">
                  <c:v>-0.97577297393908169</c:v>
                </c:pt>
                <c:pt idx="14">
                  <c:v>-3.8443367878306778</c:v>
                </c:pt>
                <c:pt idx="15">
                  <c:v>-1.8228455964200692</c:v>
                </c:pt>
                <c:pt idx="17">
                  <c:v>-0.59235234719409713</c:v>
                </c:pt>
                <c:pt idx="18">
                  <c:v>-2.3202800797935761</c:v>
                </c:pt>
                <c:pt idx="19">
                  <c:v>-1.101734521337788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D-7DE2-459C-95D2-C7B9D109A071}"/>
            </c:ext>
          </c:extLst>
        </c:ser>
        <c:ser>
          <c:idx val="95"/>
          <c:order val="95"/>
          <c:tx>
            <c:strRef>
              <c:f>'Figure 2'!$CT$30</c:f>
              <c:strCache>
                <c:ptCount val="1"/>
                <c:pt idx="0">
                  <c:v>Feedstock Process CAPEX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2'!$CT$31:$CT$50</c:f>
              <c:numCache>
                <c:formatCode>General</c:formatCode>
                <c:ptCount val="20"/>
                <c:pt idx="1">
                  <c:v>-0.24120592876631311</c:v>
                </c:pt>
                <c:pt idx="2">
                  <c:v>-0.24484479999993131</c:v>
                </c:pt>
                <c:pt idx="3">
                  <c:v>-0.24120240616837058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E-7DE2-459C-95D2-C7B9D109A071}"/>
            </c:ext>
          </c:extLst>
        </c:ser>
        <c:ser>
          <c:idx val="96"/>
          <c:order val="96"/>
          <c:tx>
            <c:strRef>
              <c:f>'Figure 2'!$CU$30</c:f>
              <c:strCache>
                <c:ptCount val="1"/>
                <c:pt idx="0">
                  <c:v>Storage CAPEX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2'!$CU$31:$CU$50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-3.8455642963126958E-2</c:v>
                </c:pt>
                <c:pt idx="11">
                  <c:v>-1.7147276054126068E-2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F-7DE2-459C-95D2-C7B9D109A071}"/>
            </c:ext>
          </c:extLst>
        </c:ser>
        <c:ser>
          <c:idx val="97"/>
          <c:order val="97"/>
          <c:tx>
            <c:strRef>
              <c:f>'Figure 2'!$CV$30</c:f>
              <c:strCache>
                <c:ptCount val="1"/>
                <c:pt idx="0">
                  <c:v>AD Storage CAPEX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2'!$CV$31:$CV$50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-2.9657453342234246E-3</c:v>
                </c:pt>
                <c:pt idx="6">
                  <c:v>-4.002761551966199E-2</c:v>
                </c:pt>
                <c:pt idx="7">
                  <c:v>-2.0607765943023472E-2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7DE2-459C-95D2-C7B9D109A071}"/>
            </c:ext>
          </c:extLst>
        </c:ser>
        <c:ser>
          <c:idx val="98"/>
          <c:order val="98"/>
          <c:tx>
            <c:strRef>
              <c:f>'Figure 2'!$CW$30</c:f>
              <c:strCache>
                <c:ptCount val="1"/>
                <c:pt idx="0">
                  <c:v>HTL Storage CAPEX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2'!$CW$31:$CW$50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-2.9823846879253375E-4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7DE2-459C-95D2-C7B9D109A071}"/>
            </c:ext>
          </c:extLst>
        </c:ser>
        <c:ser>
          <c:idx val="99"/>
          <c:order val="99"/>
          <c:tx>
            <c:strRef>
              <c:f>'Figure 2'!$CX$30</c:f>
              <c:strCache>
                <c:ptCount val="1"/>
                <c:pt idx="0">
                  <c:v>HTC Storage CAPEX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2'!$CX$31:$CX$50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-7.4168159907067355E-14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7DE2-459C-95D2-C7B9D109A071}"/>
            </c:ext>
          </c:extLst>
        </c:ser>
        <c:ser>
          <c:idx val="100"/>
          <c:order val="100"/>
          <c:tx>
            <c:strRef>
              <c:f>'Figure 2'!$CY$30</c:f>
              <c:strCache>
                <c:ptCount val="1"/>
                <c:pt idx="0">
                  <c:v>CHP Storage CAPEX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2'!$CY$31:$CY$50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3-7DE2-459C-95D2-C7B9D109A071}"/>
            </c:ext>
          </c:extLst>
        </c:ser>
        <c:ser>
          <c:idx val="101"/>
          <c:order val="101"/>
          <c:tx>
            <c:strRef>
              <c:f>'Figure 2'!$CZ$30</c:f>
              <c:strCache>
                <c:ptCount val="1"/>
                <c:pt idx="0">
                  <c:v>Feedstock Storage CAPEX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2'!$CZ$31:$CZ$50</c:f>
              <c:numCache>
                <c:formatCode>General</c:formatCode>
                <c:ptCount val="20"/>
                <c:pt idx="1">
                  <c:v>-19.120469975173858</c:v>
                </c:pt>
                <c:pt idx="2">
                  <c:v>-19.408924444444395</c:v>
                </c:pt>
                <c:pt idx="3">
                  <c:v>-19.120190737727153</c:v>
                </c:pt>
                <c:pt idx="5">
                  <c:v>-6.2936772989284853E-15</c:v>
                </c:pt>
                <c:pt idx="6">
                  <c:v>7.6749076230145061E-15</c:v>
                </c:pt>
                <c:pt idx="7">
                  <c:v>-1.5598005288065123E-15</c:v>
                </c:pt>
                <c:pt idx="9">
                  <c:v>-7.5202712795553363E-14</c:v>
                </c:pt>
                <c:pt idx="10">
                  <c:v>-3.6317832691818489E-14</c:v>
                </c:pt>
                <c:pt idx="11">
                  <c:v>-4.6910217276265827E-14</c:v>
                </c:pt>
                <c:pt idx="13">
                  <c:v>-1.0786179499539847E-14</c:v>
                </c:pt>
                <c:pt idx="14">
                  <c:v>-4.2209633319443021E-14</c:v>
                </c:pt>
                <c:pt idx="15">
                  <c:v>7.4400150089548273E-14</c:v>
                </c:pt>
                <c:pt idx="17">
                  <c:v>-7.106188846755665E-14</c:v>
                </c:pt>
                <c:pt idx="18">
                  <c:v>-1.9823621263033901E-13</c:v>
                </c:pt>
                <c:pt idx="19">
                  <c:v>8.9063466037708069E-5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4-7DE2-459C-95D2-C7B9D109A0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656910095"/>
        <c:axId val="656919663"/>
      </c:barChart>
      <c:scatterChart>
        <c:scatterStyle val="lineMarker"/>
        <c:varyColors val="0"/>
        <c:ser>
          <c:idx val="102"/>
          <c:order val="102"/>
          <c:tx>
            <c:strRef>
              <c:f>'Figure 2'!$DA$30</c:f>
              <c:strCache>
                <c:ptCount val="1"/>
                <c:pt idx="0">
                  <c:v>NPV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4"/>
              <c:layout>
                <c:manualLayout>
                  <c:x val="-2.2002199359996664E-2"/>
                  <c:y val="3.84382752546258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7-7DE2-459C-95D2-C7B9D109A071}"/>
                </c:ext>
              </c:extLst>
            </c:dLbl>
            <c:dLbl>
              <c:idx val="5"/>
              <c:layout>
                <c:manualLayout>
                  <c:x val="-2.6266065230307389E-2"/>
                  <c:y val="3.742194519884661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8-7DE2-459C-95D2-C7B9D109A071}"/>
                </c:ext>
              </c:extLst>
            </c:dLbl>
            <c:dLbl>
              <c:idx val="6"/>
              <c:layout>
                <c:manualLayout>
                  <c:x val="-2.2841291680999048E-2"/>
                  <c:y val="3.839838760900124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9-7DE2-459C-95D2-C7B9D109A071}"/>
                </c:ext>
              </c:extLst>
            </c:dLbl>
            <c:dLbl>
              <c:idx val="7"/>
              <c:layout>
                <c:manualLayout>
                  <c:x val="-2.0777632717304064E-2"/>
                  <c:y val="3.63850452809740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3-7DE2-459C-95D2-C7B9D109A071}"/>
                </c:ext>
              </c:extLst>
            </c:dLbl>
            <c:dLbl>
              <c:idx val="8"/>
              <c:layout>
                <c:manualLayout>
                  <c:x val="-2.7081769807269354E-2"/>
                  <c:y val="9.028720625230791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A-7DE2-459C-95D2-C7B9D109A071}"/>
                </c:ext>
              </c:extLst>
            </c:dLbl>
            <c:dLbl>
              <c:idx val="9"/>
              <c:layout>
                <c:manualLayout>
                  <c:x val="-3.0391233309359326E-2"/>
                  <c:y val="9.142302037659481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B-7DE2-459C-95D2-C7B9D109A071}"/>
                </c:ext>
              </c:extLst>
            </c:dLbl>
            <c:dLbl>
              <c:idx val="10"/>
              <c:layout>
                <c:manualLayout>
                  <c:x val="-2.5415311610744673E-2"/>
                  <c:y val="9.146290802221934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C-7DE2-459C-95D2-C7B9D109A071}"/>
                </c:ext>
              </c:extLst>
            </c:dLbl>
            <c:dLbl>
              <c:idx val="11"/>
              <c:layout>
                <c:manualLayout>
                  <c:x val="-2.4959087734659203E-2"/>
                  <c:y val="9.2039937371030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4-7DE2-459C-95D2-C7B9D109A071}"/>
                </c:ext>
              </c:extLst>
            </c:dLbl>
            <c:dLbl>
              <c:idx val="12"/>
              <c:layout>
                <c:manualLayout>
                  <c:x val="-2.9552147909258739E-2"/>
                  <c:y val="3.41344945519278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D-7DE2-459C-95D2-C7B9D109A071}"/>
                </c:ext>
              </c:extLst>
            </c:dLbl>
            <c:dLbl>
              <c:idx val="13"/>
              <c:layout>
                <c:manualLayout>
                  <c:x val="-2.9552147909258739E-2"/>
                  <c:y val="2.943185547345994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E-7DE2-459C-95D2-C7B9D109A071}"/>
                </c:ext>
              </c:extLst>
            </c:dLbl>
            <c:dLbl>
              <c:idx val="14"/>
              <c:layout>
                <c:manualLayout>
                  <c:x val="-2.9552147909258739E-2"/>
                  <c:y val="3.060751524307687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F-7DE2-459C-95D2-C7B9D109A071}"/>
                </c:ext>
              </c:extLst>
            </c:dLbl>
            <c:dLbl>
              <c:idx val="15"/>
              <c:layout>
                <c:manualLayout>
                  <c:x val="-3.0795209356139965E-2"/>
                  <c:y val="2.957016053525285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5-7DE2-459C-95D2-C7B9D109A071}"/>
                </c:ext>
              </c:extLst>
            </c:dLbl>
            <c:dLbl>
              <c:idx val="16"/>
              <c:layout>
                <c:manualLayout>
                  <c:x val="-2.44273769231435E-2"/>
                  <c:y val="3.41344945519278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0-7DE2-459C-95D2-C7B9D109A071}"/>
                </c:ext>
              </c:extLst>
            </c:dLbl>
            <c:dLbl>
              <c:idx val="17"/>
              <c:layout>
                <c:manualLayout>
                  <c:x val="-3.0252350494225221E-2"/>
                  <c:y val="8.133130672033575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1-7DE2-459C-95D2-C7B9D109A071}"/>
                </c:ext>
              </c:extLst>
            </c:dLbl>
            <c:dLbl>
              <c:idx val="18"/>
              <c:layout>
                <c:manualLayout>
                  <c:x val="-2.8914675861745343E-2"/>
                  <c:y val="8.48337674888504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2-7DE2-459C-95D2-C7B9D109A071}"/>
                </c:ext>
              </c:extLst>
            </c:dLbl>
            <c:dLbl>
              <c:idx val="19"/>
              <c:layout>
                <c:manualLayout>
                  <c:x val="-1.0316453320173795E-2"/>
                  <c:y val="8.52239772041386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6-7DE2-459C-95D2-C7B9D109A071}"/>
                </c:ext>
              </c:extLst>
            </c:dLbl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18288" tIns="19050" rIns="18288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0"/>
              </c:ext>
            </c:extLst>
          </c:dLbls>
          <c:xVal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xVal>
          <c:yVal>
            <c:numRef>
              <c:f>'Figure 2'!$DA$31:$DA$50</c:f>
              <c:numCache>
                <c:formatCode>General</c:formatCode>
                <c:ptCount val="20"/>
                <c:pt idx="1">
                  <c:v>21.033431886169378</c:v>
                </c:pt>
                <c:pt idx="2">
                  <c:v>19.974191309515309</c:v>
                </c:pt>
                <c:pt idx="3">
                  <c:v>20.55223324702207</c:v>
                </c:pt>
                <c:pt idx="5">
                  <c:v>-2.7311452788119208</c:v>
                </c:pt>
                <c:pt idx="6">
                  <c:v>-27.705164458959111</c:v>
                </c:pt>
                <c:pt idx="7">
                  <c:v>-9.8872158315167482</c:v>
                </c:pt>
                <c:pt idx="9">
                  <c:v>-15.90659931270897</c:v>
                </c:pt>
                <c:pt idx="10">
                  <c:v>-200.25821048338625</c:v>
                </c:pt>
                <c:pt idx="11">
                  <c:v>-68.995358852836347</c:v>
                </c:pt>
                <c:pt idx="13">
                  <c:v>-107.60091712728295</c:v>
                </c:pt>
                <c:pt idx="14">
                  <c:v>-336.45068427285992</c:v>
                </c:pt>
                <c:pt idx="15">
                  <c:v>-173.6295015229698</c:v>
                </c:pt>
                <c:pt idx="17">
                  <c:v>-452.50717366243555</c:v>
                </c:pt>
                <c:pt idx="18">
                  <c:v>-684.6769155930682</c:v>
                </c:pt>
                <c:pt idx="19">
                  <c:v>-517.0766568033664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6-7DE2-459C-95D2-C7B9D109A0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910095"/>
        <c:axId val="656919663"/>
      </c:scatterChart>
      <c:catAx>
        <c:axId val="656910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56919663"/>
        <c:crossesAt val="0"/>
        <c:auto val="1"/>
        <c:lblAlgn val="ctr"/>
        <c:lblOffset val="0"/>
        <c:noMultiLvlLbl val="0"/>
      </c:catAx>
      <c:valAx>
        <c:axId val="656919663"/>
        <c:scaling>
          <c:orientation val="minMax"/>
          <c:max val="100"/>
          <c:min val="-8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2000">
                    <a:latin typeface="Arial" panose="020B0604020202020204" pitchFamily="34" charset="0"/>
                    <a:cs typeface="Arial" panose="020B0604020202020204" pitchFamily="34" charset="0"/>
                  </a:rPr>
                  <a:t>NPV</a:t>
                </a:r>
                <a:r>
                  <a:rPr lang="en-US" sz="2000" baseline="0">
                    <a:latin typeface="Arial" panose="020B0604020202020204" pitchFamily="34" charset="0"/>
                    <a:cs typeface="Arial" panose="020B0604020202020204" pitchFamily="34" charset="0"/>
                  </a:rPr>
                  <a:t> Breakdown ($USD/ton manure)</a:t>
                </a:r>
                <a:endParaRPr lang="en-US" sz="2000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1.9801311936825257E-3"/>
              <c:y val="0.2971656416266135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" sourceLinked="0"/>
        <c:majorTickMark val="in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legendEntry>
        <c:idx val="19"/>
        <c:delete val="1"/>
      </c:legendEntry>
      <c:legendEntry>
        <c:idx val="20"/>
        <c:delete val="1"/>
      </c:legendEntry>
      <c:legendEntry>
        <c:idx val="21"/>
        <c:delete val="1"/>
      </c:legendEntry>
      <c:legendEntry>
        <c:idx val="22"/>
        <c:delete val="1"/>
      </c:legendEntry>
      <c:legendEntry>
        <c:idx val="23"/>
        <c:delete val="1"/>
      </c:legendEntry>
      <c:legendEntry>
        <c:idx val="24"/>
        <c:delete val="1"/>
      </c:legendEntry>
      <c:legendEntry>
        <c:idx val="25"/>
        <c:delete val="1"/>
      </c:legendEntry>
      <c:legendEntry>
        <c:idx val="26"/>
        <c:delete val="1"/>
      </c:legendEntry>
      <c:legendEntry>
        <c:idx val="27"/>
        <c:delete val="1"/>
      </c:legendEntry>
      <c:legendEntry>
        <c:idx val="28"/>
        <c:delete val="1"/>
      </c:legendEntry>
      <c:legendEntry>
        <c:idx val="29"/>
        <c:delete val="1"/>
      </c:legendEntry>
      <c:legendEntry>
        <c:idx val="30"/>
        <c:delete val="1"/>
      </c:legendEntry>
      <c:legendEntry>
        <c:idx val="31"/>
        <c:delete val="1"/>
      </c:legendEntry>
      <c:legendEntry>
        <c:idx val="32"/>
        <c:delete val="1"/>
      </c:legendEntry>
      <c:legendEntry>
        <c:idx val="33"/>
        <c:delete val="1"/>
      </c:legendEntry>
      <c:legendEntry>
        <c:idx val="34"/>
        <c:delete val="1"/>
      </c:legendEntry>
      <c:legendEntry>
        <c:idx val="35"/>
        <c:delete val="1"/>
      </c:legendEntry>
      <c:legendEntry>
        <c:idx val="36"/>
        <c:delete val="1"/>
      </c:legendEntry>
      <c:legendEntry>
        <c:idx val="37"/>
        <c:delete val="1"/>
      </c:legendEntry>
      <c:legendEntry>
        <c:idx val="38"/>
        <c:delete val="1"/>
      </c:legendEntry>
      <c:legendEntry>
        <c:idx val="39"/>
        <c:delete val="1"/>
      </c:legendEntry>
      <c:legendEntry>
        <c:idx val="40"/>
        <c:delete val="1"/>
      </c:legendEntry>
      <c:legendEntry>
        <c:idx val="41"/>
        <c:delete val="1"/>
      </c:legendEntry>
      <c:legendEntry>
        <c:idx val="42"/>
        <c:delete val="1"/>
      </c:legendEntry>
      <c:legendEntry>
        <c:idx val="43"/>
        <c:delete val="1"/>
      </c:legendEntry>
      <c:legendEntry>
        <c:idx val="44"/>
        <c:delete val="1"/>
      </c:legendEntry>
      <c:legendEntry>
        <c:idx val="45"/>
        <c:delete val="1"/>
      </c:legendEntry>
      <c:legendEntry>
        <c:idx val="46"/>
        <c:delete val="1"/>
      </c:legendEntry>
      <c:legendEntry>
        <c:idx val="47"/>
        <c:delete val="1"/>
      </c:legendEntry>
      <c:legendEntry>
        <c:idx val="52"/>
        <c:delete val="1"/>
      </c:legendEntry>
      <c:legendEntry>
        <c:idx val="53"/>
        <c:delete val="1"/>
      </c:legendEntry>
      <c:legendEntry>
        <c:idx val="54"/>
        <c:delete val="1"/>
      </c:legendEntry>
      <c:legendEntry>
        <c:idx val="55"/>
        <c:delete val="1"/>
      </c:legendEntry>
      <c:legendEntry>
        <c:idx val="56"/>
        <c:delete val="1"/>
      </c:legendEntry>
      <c:legendEntry>
        <c:idx val="57"/>
        <c:delete val="1"/>
      </c:legendEntry>
      <c:legendEntry>
        <c:idx val="58"/>
        <c:delete val="1"/>
      </c:legendEntry>
      <c:legendEntry>
        <c:idx val="59"/>
        <c:delete val="1"/>
      </c:legendEntry>
      <c:legendEntry>
        <c:idx val="60"/>
        <c:delete val="1"/>
      </c:legendEntry>
      <c:legendEntry>
        <c:idx val="61"/>
        <c:delete val="1"/>
      </c:legendEntry>
      <c:legendEntry>
        <c:idx val="62"/>
        <c:delete val="1"/>
      </c:legendEntry>
      <c:legendEntry>
        <c:idx val="63"/>
        <c:delete val="1"/>
      </c:legendEntry>
      <c:legendEntry>
        <c:idx val="64"/>
        <c:delete val="1"/>
      </c:legendEntry>
      <c:legendEntry>
        <c:idx val="65"/>
        <c:delete val="1"/>
      </c:legendEntry>
      <c:legendEntry>
        <c:idx val="66"/>
        <c:delete val="1"/>
      </c:legendEntry>
      <c:legendEntry>
        <c:idx val="67"/>
        <c:delete val="1"/>
      </c:legendEntry>
      <c:legendEntry>
        <c:idx val="68"/>
        <c:delete val="1"/>
      </c:legendEntry>
      <c:legendEntry>
        <c:idx val="69"/>
        <c:delete val="1"/>
      </c:legendEntry>
      <c:legendEntry>
        <c:idx val="70"/>
        <c:delete val="1"/>
      </c:legendEntry>
      <c:legendEntry>
        <c:idx val="71"/>
        <c:delete val="1"/>
      </c:legendEntry>
      <c:legendEntry>
        <c:idx val="72"/>
        <c:delete val="1"/>
      </c:legendEntry>
      <c:legendEntry>
        <c:idx val="73"/>
        <c:delete val="1"/>
      </c:legendEntry>
      <c:legendEntry>
        <c:idx val="74"/>
        <c:delete val="1"/>
      </c:legendEntry>
      <c:legendEntry>
        <c:idx val="75"/>
        <c:delete val="1"/>
      </c:legendEntry>
      <c:legendEntry>
        <c:idx val="76"/>
        <c:delete val="1"/>
      </c:legendEntry>
      <c:legendEntry>
        <c:idx val="77"/>
        <c:delete val="1"/>
      </c:legendEntry>
      <c:legendEntry>
        <c:idx val="78"/>
        <c:delete val="1"/>
      </c:legendEntry>
      <c:legendEntry>
        <c:idx val="79"/>
        <c:delete val="1"/>
      </c:legendEntry>
      <c:legendEntry>
        <c:idx val="80"/>
        <c:delete val="1"/>
      </c:legendEntry>
      <c:legendEntry>
        <c:idx val="81"/>
        <c:delete val="1"/>
      </c:legendEntry>
      <c:legendEntry>
        <c:idx val="82"/>
        <c:delete val="1"/>
      </c:legendEntry>
      <c:legendEntry>
        <c:idx val="83"/>
        <c:delete val="1"/>
      </c:legendEntry>
      <c:legendEntry>
        <c:idx val="84"/>
        <c:delete val="1"/>
      </c:legendEntry>
      <c:legendEntry>
        <c:idx val="85"/>
        <c:delete val="1"/>
      </c:legendEntry>
      <c:legendEntry>
        <c:idx val="86"/>
        <c:delete val="1"/>
      </c:legendEntry>
      <c:legendEntry>
        <c:idx val="87"/>
        <c:delete val="1"/>
      </c:legendEntry>
      <c:legendEntry>
        <c:idx val="88"/>
        <c:delete val="1"/>
      </c:legendEntry>
      <c:legendEntry>
        <c:idx val="89"/>
        <c:delete val="1"/>
      </c:legendEntry>
      <c:legendEntry>
        <c:idx val="91"/>
        <c:delete val="1"/>
      </c:legendEntry>
      <c:legendEntry>
        <c:idx val="92"/>
        <c:delete val="1"/>
      </c:legendEntry>
      <c:legendEntry>
        <c:idx val="93"/>
        <c:delete val="1"/>
      </c:legendEntry>
      <c:legendEntry>
        <c:idx val="94"/>
        <c:delete val="1"/>
      </c:legendEntry>
      <c:legendEntry>
        <c:idx val="95"/>
        <c:delete val="1"/>
      </c:legendEntry>
      <c:legendEntry>
        <c:idx val="97"/>
        <c:delete val="1"/>
      </c:legendEntry>
      <c:legendEntry>
        <c:idx val="98"/>
        <c:delete val="1"/>
      </c:legendEntry>
      <c:legendEntry>
        <c:idx val="99"/>
        <c:delete val="1"/>
      </c:legendEntry>
      <c:legendEntry>
        <c:idx val="100"/>
        <c:delete val="1"/>
      </c:legendEntry>
      <c:legendEntry>
        <c:idx val="101"/>
        <c:delete val="1"/>
      </c:legendEntry>
      <c:layout>
        <c:manualLayout>
          <c:xMode val="edge"/>
          <c:yMode val="edge"/>
          <c:x val="0.45662095127462926"/>
          <c:y val="0.50318163677611893"/>
          <c:w val="0.39026411864035776"/>
          <c:h val="0.34582635266905626"/>
        </c:manualLayout>
      </c:layout>
      <c:overlay val="0"/>
      <c:spPr>
        <a:solidFill>
          <a:schemeClr val="lt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5298899828231722E-2"/>
          <c:y val="2.0854653171913921E-2"/>
          <c:w val="0.9247011001717681"/>
          <c:h val="0.8254479461549469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'Figure 2'!$C$30</c:f>
              <c:strCache>
                <c:ptCount val="1"/>
                <c:pt idx="0">
                  <c:v>Heat Cost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2'!$C$32:$C$34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45F-42C2-9BCE-C33EC5B2269F}"/>
            </c:ext>
          </c:extLst>
        </c:ser>
        <c:ser>
          <c:idx val="1"/>
          <c:order val="1"/>
          <c:tx>
            <c:strRef>
              <c:f>'Figure 2'!$D$30</c:f>
              <c:strCache>
                <c:ptCount val="1"/>
                <c:pt idx="0">
                  <c:v>Electricity Cost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2'!$D$32:$D$34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45F-42C2-9BCE-C33EC5B2269F}"/>
            </c:ext>
          </c:extLst>
        </c:ser>
        <c:ser>
          <c:idx val="2"/>
          <c:order val="2"/>
          <c:tx>
            <c:strRef>
              <c:f>'Figure 2'!$E$30</c:f>
              <c:strCache>
                <c:ptCount val="1"/>
                <c:pt idx="0">
                  <c:v>Disposal Cost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2'!$E$32:$E$34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45F-42C2-9BCE-C33EC5B2269F}"/>
            </c:ext>
          </c:extLst>
        </c:ser>
        <c:ser>
          <c:idx val="3"/>
          <c:order val="3"/>
          <c:tx>
            <c:strRef>
              <c:f>'Figure 2'!$F$30</c:f>
              <c:strCache>
                <c:ptCount val="1"/>
                <c:pt idx="0">
                  <c:v>Transportation Cost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2'!$F$32:$F$34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45F-42C2-9BCE-C33EC5B2269F}"/>
            </c:ext>
          </c:extLst>
        </c:ser>
        <c:ser>
          <c:idx val="4"/>
          <c:order val="4"/>
          <c:tx>
            <c:strRef>
              <c:f>'Figure 2'!$G$30</c:f>
              <c:strCache>
                <c:ptCount val="1"/>
                <c:pt idx="0">
                  <c:v>Water Cost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2'!$G$32:$G$34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45F-42C2-9BCE-C33EC5B2269F}"/>
            </c:ext>
          </c:extLst>
        </c:ser>
        <c:ser>
          <c:idx val="5"/>
          <c:order val="5"/>
          <c:tx>
            <c:strRef>
              <c:f>'Figure 2'!$H$30</c:f>
              <c:strCache>
                <c:ptCount val="1"/>
                <c:pt idx="0">
                  <c:v>Labor Cost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2'!$H$32:$H$34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45F-42C2-9BCE-C33EC5B2269F}"/>
            </c:ext>
          </c:extLst>
        </c:ser>
        <c:ser>
          <c:idx val="6"/>
          <c:order val="6"/>
          <c:tx>
            <c:strRef>
              <c:f>'Figure 2'!$I$30</c:f>
              <c:strCache>
                <c:ptCount val="1"/>
                <c:pt idx="0">
                  <c:v>Diesel Cost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2'!$I$32:$I$34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45F-42C2-9BCE-C33EC5B2269F}"/>
            </c:ext>
          </c:extLst>
        </c:ser>
        <c:ser>
          <c:idx val="7"/>
          <c:order val="7"/>
          <c:tx>
            <c:strRef>
              <c:f>'Figure 2'!$J$30</c:f>
              <c:strCache>
                <c:ptCount val="1"/>
                <c:pt idx="0">
                  <c:v>Operating Cost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2'!$J$32:$J$34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45F-42C2-9BCE-C33EC5B2269F}"/>
            </c:ext>
          </c:extLst>
        </c:ser>
        <c:ser>
          <c:idx val="8"/>
          <c:order val="8"/>
          <c:tx>
            <c:strRef>
              <c:f>'Figure 2'!$K$30</c:f>
              <c:strCache>
                <c:ptCount val="1"/>
                <c:pt idx="0">
                  <c:v>AD Heat Cost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2'!$K$32:$K$34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45F-42C2-9BCE-C33EC5B2269F}"/>
            </c:ext>
          </c:extLst>
        </c:ser>
        <c:ser>
          <c:idx val="9"/>
          <c:order val="9"/>
          <c:tx>
            <c:strRef>
              <c:f>'Figure 2'!$L$30</c:f>
              <c:strCache>
                <c:ptCount val="1"/>
                <c:pt idx="0">
                  <c:v>AD Electricity Cost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2'!$L$32:$L$34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45F-42C2-9BCE-C33EC5B2269F}"/>
            </c:ext>
          </c:extLst>
        </c:ser>
        <c:ser>
          <c:idx val="10"/>
          <c:order val="10"/>
          <c:tx>
            <c:strRef>
              <c:f>'Figure 2'!$M$30</c:f>
              <c:strCache>
                <c:ptCount val="1"/>
                <c:pt idx="0">
                  <c:v>AD Disposal Cost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2'!$M$32:$M$34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45F-42C2-9BCE-C33EC5B2269F}"/>
            </c:ext>
          </c:extLst>
        </c:ser>
        <c:ser>
          <c:idx val="11"/>
          <c:order val="11"/>
          <c:tx>
            <c:strRef>
              <c:f>'Figure 2'!$N$30</c:f>
              <c:strCache>
                <c:ptCount val="1"/>
                <c:pt idx="0">
                  <c:v>AD Transportation Cost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2'!$N$32:$N$34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45F-42C2-9BCE-C33EC5B2269F}"/>
            </c:ext>
          </c:extLst>
        </c:ser>
        <c:ser>
          <c:idx val="12"/>
          <c:order val="12"/>
          <c:tx>
            <c:strRef>
              <c:f>'Figure 2'!$O$30</c:f>
              <c:strCache>
                <c:ptCount val="1"/>
                <c:pt idx="0">
                  <c:v>AD Water Cost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2'!$O$32:$O$34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45F-42C2-9BCE-C33EC5B2269F}"/>
            </c:ext>
          </c:extLst>
        </c:ser>
        <c:ser>
          <c:idx val="13"/>
          <c:order val="13"/>
          <c:tx>
            <c:strRef>
              <c:f>'Figure 2'!$P$30</c:f>
              <c:strCache>
                <c:ptCount val="1"/>
                <c:pt idx="0">
                  <c:v>AD Labor Cost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2'!$P$32:$P$34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45F-42C2-9BCE-C33EC5B2269F}"/>
            </c:ext>
          </c:extLst>
        </c:ser>
        <c:ser>
          <c:idx val="14"/>
          <c:order val="14"/>
          <c:tx>
            <c:strRef>
              <c:f>'Figure 2'!$Q$30</c:f>
              <c:strCache>
                <c:ptCount val="1"/>
                <c:pt idx="0">
                  <c:v>AD Diesel Cost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2'!$Q$32:$Q$34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45F-42C2-9BCE-C33EC5B2269F}"/>
            </c:ext>
          </c:extLst>
        </c:ser>
        <c:ser>
          <c:idx val="15"/>
          <c:order val="15"/>
          <c:tx>
            <c:strRef>
              <c:f>'Figure 2'!$R$30</c:f>
              <c:strCache>
                <c:ptCount val="1"/>
                <c:pt idx="0">
                  <c:v>AD Operating Cost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1905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2'!$R$32:$R$34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-2.369448419983448E-18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45F-42C2-9BCE-C33EC5B2269F}"/>
            </c:ext>
          </c:extLst>
        </c:ser>
        <c:ser>
          <c:idx val="16"/>
          <c:order val="16"/>
          <c:tx>
            <c:strRef>
              <c:f>'Figure 2'!$S$30</c:f>
              <c:strCache>
                <c:ptCount val="1"/>
                <c:pt idx="0">
                  <c:v>HTL Heat Cost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2'!$S$32:$S$34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45F-42C2-9BCE-C33EC5B2269F}"/>
            </c:ext>
          </c:extLst>
        </c:ser>
        <c:ser>
          <c:idx val="17"/>
          <c:order val="17"/>
          <c:tx>
            <c:strRef>
              <c:f>'Figure 2'!$T$30</c:f>
              <c:strCache>
                <c:ptCount val="1"/>
                <c:pt idx="0">
                  <c:v>HTL Electricity Cost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2'!$T$32:$T$34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45F-42C2-9BCE-C33EC5B2269F}"/>
            </c:ext>
          </c:extLst>
        </c:ser>
        <c:ser>
          <c:idx val="18"/>
          <c:order val="18"/>
          <c:tx>
            <c:strRef>
              <c:f>'Figure 2'!$U$30</c:f>
              <c:strCache>
                <c:ptCount val="1"/>
                <c:pt idx="0">
                  <c:v>HTL Disposal Cost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2'!$U$32:$U$34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45F-42C2-9BCE-C33EC5B2269F}"/>
            </c:ext>
          </c:extLst>
        </c:ser>
        <c:ser>
          <c:idx val="19"/>
          <c:order val="19"/>
          <c:tx>
            <c:strRef>
              <c:f>'Figure 2'!$V$30</c:f>
              <c:strCache>
                <c:ptCount val="1"/>
                <c:pt idx="0">
                  <c:v>HTL Transportation Cost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2'!$V$32:$V$34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45F-42C2-9BCE-C33EC5B2269F}"/>
            </c:ext>
          </c:extLst>
        </c:ser>
        <c:ser>
          <c:idx val="20"/>
          <c:order val="20"/>
          <c:tx>
            <c:strRef>
              <c:f>'Figure 2'!$W$30</c:f>
              <c:strCache>
                <c:ptCount val="1"/>
                <c:pt idx="0">
                  <c:v>HTL Water Cost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2'!$W$32:$W$34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45F-42C2-9BCE-C33EC5B2269F}"/>
            </c:ext>
          </c:extLst>
        </c:ser>
        <c:ser>
          <c:idx val="21"/>
          <c:order val="21"/>
          <c:tx>
            <c:strRef>
              <c:f>'Figure 2'!$X$30</c:f>
              <c:strCache>
                <c:ptCount val="1"/>
                <c:pt idx="0">
                  <c:v>HTL Labor Cost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2'!$X$32:$X$34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45F-42C2-9BCE-C33EC5B2269F}"/>
            </c:ext>
          </c:extLst>
        </c:ser>
        <c:ser>
          <c:idx val="22"/>
          <c:order val="22"/>
          <c:tx>
            <c:strRef>
              <c:f>'Figure 2'!$Y$30</c:f>
              <c:strCache>
                <c:ptCount val="1"/>
                <c:pt idx="0">
                  <c:v>HTL Diesel Cost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2'!$Y$32:$Y$34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45F-42C2-9BCE-C33EC5B2269F}"/>
            </c:ext>
          </c:extLst>
        </c:ser>
        <c:ser>
          <c:idx val="23"/>
          <c:order val="23"/>
          <c:tx>
            <c:strRef>
              <c:f>'Figure 2'!$Z$30</c:f>
              <c:strCache>
                <c:ptCount val="1"/>
                <c:pt idx="0">
                  <c:v>HTL Operating Cost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2'!$Z$32:$Z$34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45F-42C2-9BCE-C33EC5B2269F}"/>
            </c:ext>
          </c:extLst>
        </c:ser>
        <c:ser>
          <c:idx val="24"/>
          <c:order val="24"/>
          <c:tx>
            <c:strRef>
              <c:f>'Figure 2'!$AA$30</c:f>
              <c:strCache>
                <c:ptCount val="1"/>
                <c:pt idx="0">
                  <c:v>HTC Heat Cost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2'!$AA$32:$AA$34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345F-42C2-9BCE-C33EC5B2269F}"/>
            </c:ext>
          </c:extLst>
        </c:ser>
        <c:ser>
          <c:idx val="25"/>
          <c:order val="25"/>
          <c:tx>
            <c:strRef>
              <c:f>'Figure 2'!$AB$30</c:f>
              <c:strCache>
                <c:ptCount val="1"/>
                <c:pt idx="0">
                  <c:v>HTC Electricity Cost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2'!$AB$32:$AB$34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345F-42C2-9BCE-C33EC5B2269F}"/>
            </c:ext>
          </c:extLst>
        </c:ser>
        <c:ser>
          <c:idx val="26"/>
          <c:order val="26"/>
          <c:tx>
            <c:strRef>
              <c:f>'Figure 2'!$AC$30</c:f>
              <c:strCache>
                <c:ptCount val="1"/>
                <c:pt idx="0">
                  <c:v>HTC Disposal Cost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2'!$AC$32:$AC$34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345F-42C2-9BCE-C33EC5B2269F}"/>
            </c:ext>
          </c:extLst>
        </c:ser>
        <c:ser>
          <c:idx val="27"/>
          <c:order val="27"/>
          <c:tx>
            <c:strRef>
              <c:f>'Figure 2'!$AD$30</c:f>
              <c:strCache>
                <c:ptCount val="1"/>
                <c:pt idx="0">
                  <c:v>HTC Transportation Cost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2'!$AD$32:$AD$34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345F-42C2-9BCE-C33EC5B2269F}"/>
            </c:ext>
          </c:extLst>
        </c:ser>
        <c:ser>
          <c:idx val="28"/>
          <c:order val="28"/>
          <c:tx>
            <c:strRef>
              <c:f>'Figure 2'!$AE$30</c:f>
              <c:strCache>
                <c:ptCount val="1"/>
                <c:pt idx="0">
                  <c:v>HTC Water Cost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2'!$AE$32:$AE$34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345F-42C2-9BCE-C33EC5B2269F}"/>
            </c:ext>
          </c:extLst>
        </c:ser>
        <c:ser>
          <c:idx val="29"/>
          <c:order val="29"/>
          <c:tx>
            <c:strRef>
              <c:f>'Figure 2'!$AF$30</c:f>
              <c:strCache>
                <c:ptCount val="1"/>
                <c:pt idx="0">
                  <c:v>HTC Labor Cost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 w="1905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2'!$AF$32:$AF$34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345F-42C2-9BCE-C33EC5B2269F}"/>
            </c:ext>
          </c:extLst>
        </c:ser>
        <c:ser>
          <c:idx val="30"/>
          <c:order val="30"/>
          <c:tx>
            <c:strRef>
              <c:f>'Figure 2'!$AG$30</c:f>
              <c:strCache>
                <c:ptCount val="1"/>
                <c:pt idx="0">
                  <c:v>HTC Diesel Cost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2'!$AG$32:$AG$34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345F-42C2-9BCE-C33EC5B2269F}"/>
            </c:ext>
          </c:extLst>
        </c:ser>
        <c:ser>
          <c:idx val="31"/>
          <c:order val="31"/>
          <c:tx>
            <c:strRef>
              <c:f>'Figure 2'!$AH$30</c:f>
              <c:strCache>
                <c:ptCount val="1"/>
                <c:pt idx="0">
                  <c:v>HTC Operating Cost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2'!$AH$32:$AH$34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345F-42C2-9BCE-C33EC5B2269F}"/>
            </c:ext>
          </c:extLst>
        </c:ser>
        <c:ser>
          <c:idx val="32"/>
          <c:order val="32"/>
          <c:tx>
            <c:strRef>
              <c:f>'Figure 2'!$AI$30</c:f>
              <c:strCache>
                <c:ptCount val="1"/>
                <c:pt idx="0">
                  <c:v>CHP Heat Cost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2'!$AI$32:$AI$34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0-345F-42C2-9BCE-C33EC5B2269F}"/>
            </c:ext>
          </c:extLst>
        </c:ser>
        <c:ser>
          <c:idx val="33"/>
          <c:order val="33"/>
          <c:tx>
            <c:strRef>
              <c:f>'Figure 2'!$AJ$30</c:f>
              <c:strCache>
                <c:ptCount val="1"/>
                <c:pt idx="0">
                  <c:v>CHP Electricity Cost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2'!$AJ$32:$AJ$34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1-345F-42C2-9BCE-C33EC5B2269F}"/>
            </c:ext>
          </c:extLst>
        </c:ser>
        <c:ser>
          <c:idx val="34"/>
          <c:order val="34"/>
          <c:tx>
            <c:strRef>
              <c:f>'Figure 2'!$AK$30</c:f>
              <c:strCache>
                <c:ptCount val="1"/>
                <c:pt idx="0">
                  <c:v>CHP Disposal Cost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2'!$AK$32:$AK$34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2-345F-42C2-9BCE-C33EC5B2269F}"/>
            </c:ext>
          </c:extLst>
        </c:ser>
        <c:ser>
          <c:idx val="35"/>
          <c:order val="35"/>
          <c:tx>
            <c:strRef>
              <c:f>'Figure 2'!$AL$30</c:f>
              <c:strCache>
                <c:ptCount val="1"/>
                <c:pt idx="0">
                  <c:v>CHP Transportation Cost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2'!$AL$32:$AL$34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3-345F-42C2-9BCE-C33EC5B2269F}"/>
            </c:ext>
          </c:extLst>
        </c:ser>
        <c:ser>
          <c:idx val="36"/>
          <c:order val="36"/>
          <c:tx>
            <c:strRef>
              <c:f>'Figure 2'!$AM$30</c:f>
              <c:strCache>
                <c:ptCount val="1"/>
                <c:pt idx="0">
                  <c:v>CHP Water Cost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2'!$AM$32:$AM$34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4-345F-42C2-9BCE-C33EC5B2269F}"/>
            </c:ext>
          </c:extLst>
        </c:ser>
        <c:ser>
          <c:idx val="37"/>
          <c:order val="37"/>
          <c:tx>
            <c:strRef>
              <c:f>'Figure 2'!$AN$30</c:f>
              <c:strCache>
                <c:ptCount val="1"/>
                <c:pt idx="0">
                  <c:v>CHP Labor Cost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2'!$AN$32:$AN$34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5-345F-42C2-9BCE-C33EC5B2269F}"/>
            </c:ext>
          </c:extLst>
        </c:ser>
        <c:ser>
          <c:idx val="38"/>
          <c:order val="38"/>
          <c:tx>
            <c:strRef>
              <c:f>'Figure 2'!$AO$30</c:f>
              <c:strCache>
                <c:ptCount val="1"/>
                <c:pt idx="0">
                  <c:v>CHP Diesel Cost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2'!$AO$32:$AO$34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6-345F-42C2-9BCE-C33EC5B2269F}"/>
            </c:ext>
          </c:extLst>
        </c:ser>
        <c:ser>
          <c:idx val="39"/>
          <c:order val="39"/>
          <c:tx>
            <c:strRef>
              <c:f>'Figure 2'!$AP$30</c:f>
              <c:strCache>
                <c:ptCount val="1"/>
                <c:pt idx="0">
                  <c:v>CHP Operating Cost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2'!$AP$32:$AP$34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7-345F-42C2-9BCE-C33EC5B2269F}"/>
            </c:ext>
          </c:extLst>
        </c:ser>
        <c:ser>
          <c:idx val="40"/>
          <c:order val="40"/>
          <c:tx>
            <c:strRef>
              <c:f>'Figure 2'!$AQ$30</c:f>
              <c:strCache>
                <c:ptCount val="1"/>
                <c:pt idx="0">
                  <c:v>Feedstock Heat Cost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2'!$AQ$32:$AQ$34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8-345F-42C2-9BCE-C33EC5B2269F}"/>
            </c:ext>
          </c:extLst>
        </c:ser>
        <c:ser>
          <c:idx val="41"/>
          <c:order val="41"/>
          <c:tx>
            <c:strRef>
              <c:f>'Figure 2'!$AR$30</c:f>
              <c:strCache>
                <c:ptCount val="1"/>
                <c:pt idx="0">
                  <c:v>Feedstock Electricity Cost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2'!$AR$32:$AR$34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9-345F-42C2-9BCE-C33EC5B2269F}"/>
            </c:ext>
          </c:extLst>
        </c:ser>
        <c:ser>
          <c:idx val="42"/>
          <c:order val="42"/>
          <c:tx>
            <c:strRef>
              <c:f>'Figure 2'!$AS$30</c:f>
              <c:strCache>
                <c:ptCount val="1"/>
                <c:pt idx="0">
                  <c:v>Feedstock Disposal Cost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2'!$AS$32:$AS$34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A-345F-42C2-9BCE-C33EC5B2269F}"/>
            </c:ext>
          </c:extLst>
        </c:ser>
        <c:ser>
          <c:idx val="43"/>
          <c:order val="43"/>
          <c:tx>
            <c:strRef>
              <c:f>'Figure 2'!$AT$30</c:f>
              <c:strCache>
                <c:ptCount val="1"/>
                <c:pt idx="0">
                  <c:v>Feedstock Transportation Cost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2'!$AT$32:$AT$34</c:f>
              <c:numCache>
                <c:formatCode>General</c:formatCode>
                <c:ptCount val="3"/>
                <c:pt idx="0">
                  <c:v>-9.5346132114463042</c:v>
                </c:pt>
                <c:pt idx="1">
                  <c:v>-11.055008207250186</c:v>
                </c:pt>
                <c:pt idx="2">
                  <c:v>-10.015365431500667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B-345F-42C2-9BCE-C33EC5B2269F}"/>
            </c:ext>
          </c:extLst>
        </c:ser>
        <c:ser>
          <c:idx val="44"/>
          <c:order val="44"/>
          <c:tx>
            <c:strRef>
              <c:f>'Figure 2'!$AU$30</c:f>
              <c:strCache>
                <c:ptCount val="1"/>
                <c:pt idx="0">
                  <c:v>Feedstock Water Cost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2'!$AU$32:$AU$34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C-345F-42C2-9BCE-C33EC5B2269F}"/>
            </c:ext>
          </c:extLst>
        </c:ser>
        <c:ser>
          <c:idx val="45"/>
          <c:order val="45"/>
          <c:tx>
            <c:strRef>
              <c:f>'Figure 2'!$AV$30</c:f>
              <c:strCache>
                <c:ptCount val="1"/>
                <c:pt idx="0">
                  <c:v>Feedstock Labor Cost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2'!$AV$32:$AV$34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D-345F-42C2-9BCE-C33EC5B2269F}"/>
            </c:ext>
          </c:extLst>
        </c:ser>
        <c:ser>
          <c:idx val="46"/>
          <c:order val="46"/>
          <c:tx>
            <c:strRef>
              <c:f>'Figure 2'!$AW$30</c:f>
              <c:strCache>
                <c:ptCount val="1"/>
                <c:pt idx="0">
                  <c:v>Feedstock Diesel Cost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2'!$AW$32:$AW$34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E-345F-42C2-9BCE-C33EC5B2269F}"/>
            </c:ext>
          </c:extLst>
        </c:ser>
        <c:ser>
          <c:idx val="47"/>
          <c:order val="47"/>
          <c:tx>
            <c:strRef>
              <c:f>'Figure 2'!$AX$30</c:f>
              <c:strCache>
                <c:ptCount val="1"/>
                <c:pt idx="0">
                  <c:v>Feedstock Operating Cost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2'!$AX$32:$AX$34</c:f>
              <c:numCache>
                <c:formatCode>General</c:formatCode>
                <c:ptCount val="3"/>
                <c:pt idx="0">
                  <c:v>-0.15908587954195214</c:v>
                </c:pt>
                <c:pt idx="1">
                  <c:v>-0.16148587457400171</c:v>
                </c:pt>
                <c:pt idx="2">
                  <c:v>-0.15908355623425055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F-345F-42C2-9BCE-C33EC5B2269F}"/>
            </c:ext>
          </c:extLst>
        </c:ser>
        <c:ser>
          <c:idx val="48"/>
          <c:order val="48"/>
          <c:tx>
            <c:strRef>
              <c:f>'Figure 2'!$AY$30</c:f>
              <c:strCache>
                <c:ptCount val="1"/>
                <c:pt idx="0">
                  <c:v>Avoided Fertilizer Revenue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2'!$AY$32:$AY$34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0-345F-42C2-9BCE-C33EC5B2269F}"/>
            </c:ext>
          </c:extLst>
        </c:ser>
        <c:ser>
          <c:idx val="49"/>
          <c:order val="49"/>
          <c:tx>
            <c:strRef>
              <c:f>'Figure 2'!$AZ$30</c:f>
              <c:strCache>
                <c:ptCount val="1"/>
                <c:pt idx="0">
                  <c:v>Biooil Revenue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2'!$AZ$32:$AZ$34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1-345F-42C2-9BCE-C33EC5B2269F}"/>
            </c:ext>
          </c:extLst>
        </c:ser>
        <c:ser>
          <c:idx val="50"/>
          <c:order val="50"/>
          <c:tx>
            <c:strRef>
              <c:f>'Figure 2'!$BA$30</c:f>
              <c:strCache>
                <c:ptCount val="1"/>
                <c:pt idx="0">
                  <c:v>Avoided Coal Revenue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2'!$BA$32:$BA$34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2-345F-42C2-9BCE-C33EC5B2269F}"/>
            </c:ext>
          </c:extLst>
        </c:ser>
        <c:ser>
          <c:idx val="51"/>
          <c:order val="51"/>
          <c:tx>
            <c:strRef>
              <c:f>'Figure 2'!$BB$30</c:f>
              <c:strCache>
                <c:ptCount val="1"/>
                <c:pt idx="0">
                  <c:v>Electricity Revenue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2'!$BB$32:$BB$34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3-345F-42C2-9BCE-C33EC5B2269F}"/>
            </c:ext>
          </c:extLst>
        </c:ser>
        <c:ser>
          <c:idx val="52"/>
          <c:order val="52"/>
          <c:tx>
            <c:strRef>
              <c:f>'Figure 2'!$BC$30</c:f>
              <c:strCache>
                <c:ptCount val="1"/>
                <c:pt idx="0">
                  <c:v>Pyrolysis Potting Media Revenue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2'!$BC$32:$BC$34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4-345F-42C2-9BCE-C33EC5B2269F}"/>
            </c:ext>
          </c:extLst>
        </c:ser>
        <c:ser>
          <c:idx val="53"/>
          <c:order val="53"/>
          <c:tx>
            <c:strRef>
              <c:f>'Figure 2'!$BD$30</c:f>
              <c:strCache>
                <c:ptCount val="1"/>
                <c:pt idx="0">
                  <c:v>Pyrolysis Incentive 1 Revenue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2'!$BD$32:$BD$34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5-345F-42C2-9BCE-C33EC5B2269F}"/>
            </c:ext>
          </c:extLst>
        </c:ser>
        <c:ser>
          <c:idx val="54"/>
          <c:order val="54"/>
          <c:tx>
            <c:strRef>
              <c:f>'Figure 2'!$BE$30</c:f>
              <c:strCache>
                <c:ptCount val="1"/>
                <c:pt idx="0">
                  <c:v>Pyrolysis Incentive 2 Revenue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2'!$BE$32:$BE$34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6-345F-42C2-9BCE-C33EC5B2269F}"/>
            </c:ext>
          </c:extLst>
        </c:ser>
        <c:ser>
          <c:idx val="55"/>
          <c:order val="55"/>
          <c:tx>
            <c:strRef>
              <c:f>'Figure 2'!$BF$30</c:f>
              <c:strCache>
                <c:ptCount val="1"/>
                <c:pt idx="0">
                  <c:v>AD Avoided Fertilizer Revenue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2'!$BF$32:$BF$34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7-345F-42C2-9BCE-C33EC5B2269F}"/>
            </c:ext>
          </c:extLst>
        </c:ser>
        <c:ser>
          <c:idx val="56"/>
          <c:order val="56"/>
          <c:tx>
            <c:strRef>
              <c:f>'Figure 2'!$BG$30</c:f>
              <c:strCache>
                <c:ptCount val="1"/>
                <c:pt idx="0">
                  <c:v>AD Biooil Reveue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2'!$BG$32:$BG$34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8-345F-42C2-9BCE-C33EC5B2269F}"/>
            </c:ext>
          </c:extLst>
        </c:ser>
        <c:ser>
          <c:idx val="57"/>
          <c:order val="57"/>
          <c:tx>
            <c:strRef>
              <c:f>'Figure 2'!$BH$30</c:f>
              <c:strCache>
                <c:ptCount val="1"/>
                <c:pt idx="0">
                  <c:v>AD Avoided Coal Revenue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2'!$BH$32:$BH$34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9-345F-42C2-9BCE-C33EC5B2269F}"/>
            </c:ext>
          </c:extLst>
        </c:ser>
        <c:ser>
          <c:idx val="58"/>
          <c:order val="58"/>
          <c:tx>
            <c:strRef>
              <c:f>'Figure 2'!$BI$30</c:f>
              <c:strCache>
                <c:ptCount val="1"/>
                <c:pt idx="0">
                  <c:v>AD Electricity Revenue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2'!$BI$32:$BI$34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A-345F-42C2-9BCE-C33EC5B2269F}"/>
            </c:ext>
          </c:extLst>
        </c:ser>
        <c:ser>
          <c:idx val="59"/>
          <c:order val="59"/>
          <c:tx>
            <c:strRef>
              <c:f>'Figure 2'!$BJ$30</c:f>
              <c:strCache>
                <c:ptCount val="1"/>
                <c:pt idx="0">
                  <c:v>AD Potting Media Revenue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2'!$BJ$32:$BJ$34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B-345F-42C2-9BCE-C33EC5B2269F}"/>
            </c:ext>
          </c:extLst>
        </c:ser>
        <c:ser>
          <c:idx val="60"/>
          <c:order val="60"/>
          <c:tx>
            <c:strRef>
              <c:f>'Figure 2'!$BK$30</c:f>
              <c:strCache>
                <c:ptCount val="1"/>
                <c:pt idx="0">
                  <c:v>AD Incentive 1 Revenue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2'!$BK$32:$BK$34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C-345F-42C2-9BCE-C33EC5B2269F}"/>
            </c:ext>
          </c:extLst>
        </c:ser>
        <c:ser>
          <c:idx val="61"/>
          <c:order val="61"/>
          <c:tx>
            <c:strRef>
              <c:f>'Figure 2'!$BL$30</c:f>
              <c:strCache>
                <c:ptCount val="1"/>
                <c:pt idx="0">
                  <c:v>AD Incentive 2 Revenue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2'!$BL$32:$BL$34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D-345F-42C2-9BCE-C33EC5B2269F}"/>
            </c:ext>
          </c:extLst>
        </c:ser>
        <c:ser>
          <c:idx val="62"/>
          <c:order val="62"/>
          <c:tx>
            <c:strRef>
              <c:f>'Figure 2'!$BM$30</c:f>
              <c:strCache>
                <c:ptCount val="1"/>
                <c:pt idx="0">
                  <c:v>HTL Avoided Fertilizer Revenue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2'!$BM$32:$BM$34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E-345F-42C2-9BCE-C33EC5B2269F}"/>
            </c:ext>
          </c:extLst>
        </c:ser>
        <c:ser>
          <c:idx val="63"/>
          <c:order val="63"/>
          <c:tx>
            <c:strRef>
              <c:f>'Figure 2'!$BN$30</c:f>
              <c:strCache>
                <c:ptCount val="1"/>
                <c:pt idx="0">
                  <c:v>HTL Biooil Reveue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2'!$BN$32:$BN$34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F-345F-42C2-9BCE-C33EC5B2269F}"/>
            </c:ext>
          </c:extLst>
        </c:ser>
        <c:ser>
          <c:idx val="64"/>
          <c:order val="64"/>
          <c:tx>
            <c:strRef>
              <c:f>'Figure 2'!$BO$30</c:f>
              <c:strCache>
                <c:ptCount val="1"/>
                <c:pt idx="0">
                  <c:v>HTL Avoided Coal Revenue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2'!$BO$32:$BO$34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1.0211592849344698E-17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0-345F-42C2-9BCE-C33EC5B2269F}"/>
            </c:ext>
          </c:extLst>
        </c:ser>
        <c:ser>
          <c:idx val="65"/>
          <c:order val="65"/>
          <c:tx>
            <c:strRef>
              <c:f>'Figure 2'!$BP$30</c:f>
              <c:strCache>
                <c:ptCount val="1"/>
                <c:pt idx="0">
                  <c:v>HTL Electricity Revenue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2'!$BP$32:$BP$34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1-345F-42C2-9BCE-C33EC5B2269F}"/>
            </c:ext>
          </c:extLst>
        </c:ser>
        <c:ser>
          <c:idx val="66"/>
          <c:order val="66"/>
          <c:tx>
            <c:strRef>
              <c:f>'Figure 2'!$BQ$30</c:f>
              <c:strCache>
                <c:ptCount val="1"/>
                <c:pt idx="0">
                  <c:v>HTL Potting Media Revenue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2'!$BQ$32:$BQ$34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2-345F-42C2-9BCE-C33EC5B2269F}"/>
            </c:ext>
          </c:extLst>
        </c:ser>
        <c:ser>
          <c:idx val="67"/>
          <c:order val="67"/>
          <c:tx>
            <c:strRef>
              <c:f>'Figure 2'!$BR$30</c:f>
              <c:strCache>
                <c:ptCount val="1"/>
                <c:pt idx="0">
                  <c:v>HTL Incentive 1 Revenue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2'!$BR$32:$BR$34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3-345F-42C2-9BCE-C33EC5B2269F}"/>
            </c:ext>
          </c:extLst>
        </c:ser>
        <c:ser>
          <c:idx val="68"/>
          <c:order val="68"/>
          <c:tx>
            <c:strRef>
              <c:f>'Figure 2'!$BS$30</c:f>
              <c:strCache>
                <c:ptCount val="1"/>
                <c:pt idx="0">
                  <c:v>HTL Incentive 2 Revenue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2'!$BS$32:$BS$34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4-345F-42C2-9BCE-C33EC5B2269F}"/>
            </c:ext>
          </c:extLst>
        </c:ser>
        <c:ser>
          <c:idx val="69"/>
          <c:order val="69"/>
          <c:tx>
            <c:strRef>
              <c:f>'Figure 2'!$BT$30</c:f>
              <c:strCache>
                <c:ptCount val="1"/>
                <c:pt idx="0">
                  <c:v>HTC Avoided Fertilizer Revenue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2'!$BT$32:$BT$34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5-345F-42C2-9BCE-C33EC5B2269F}"/>
            </c:ext>
          </c:extLst>
        </c:ser>
        <c:ser>
          <c:idx val="70"/>
          <c:order val="70"/>
          <c:tx>
            <c:strRef>
              <c:f>'Figure 2'!$BU$30</c:f>
              <c:strCache>
                <c:ptCount val="1"/>
                <c:pt idx="0">
                  <c:v>HTC Biooil Reveue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2'!$BU$32:$BU$34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6-345F-42C2-9BCE-C33EC5B2269F}"/>
            </c:ext>
          </c:extLst>
        </c:ser>
        <c:ser>
          <c:idx val="71"/>
          <c:order val="71"/>
          <c:tx>
            <c:strRef>
              <c:f>'Figure 2'!$BV$30</c:f>
              <c:strCache>
                <c:ptCount val="1"/>
                <c:pt idx="0">
                  <c:v>HTC Avoided Coal Revenue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2'!$BV$32:$BV$34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7-345F-42C2-9BCE-C33EC5B2269F}"/>
            </c:ext>
          </c:extLst>
        </c:ser>
        <c:ser>
          <c:idx val="72"/>
          <c:order val="72"/>
          <c:tx>
            <c:strRef>
              <c:f>'Figure 2'!$BW$30</c:f>
              <c:strCache>
                <c:ptCount val="1"/>
                <c:pt idx="0">
                  <c:v>HTC Electricity Revenue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2'!$BW$32:$BW$34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8-345F-42C2-9BCE-C33EC5B2269F}"/>
            </c:ext>
          </c:extLst>
        </c:ser>
        <c:ser>
          <c:idx val="73"/>
          <c:order val="73"/>
          <c:tx>
            <c:strRef>
              <c:f>'Figure 2'!$BX$30</c:f>
              <c:strCache>
                <c:ptCount val="1"/>
                <c:pt idx="0">
                  <c:v>HTC Potting Media Revenue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2'!$BX$32:$BX$34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9-345F-42C2-9BCE-C33EC5B2269F}"/>
            </c:ext>
          </c:extLst>
        </c:ser>
        <c:ser>
          <c:idx val="74"/>
          <c:order val="74"/>
          <c:tx>
            <c:strRef>
              <c:f>'Figure 2'!$BY$30</c:f>
              <c:strCache>
                <c:ptCount val="1"/>
                <c:pt idx="0">
                  <c:v>HTC Incentive 1 Revenue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2'!$BY$32:$BY$34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A-345F-42C2-9BCE-C33EC5B2269F}"/>
            </c:ext>
          </c:extLst>
        </c:ser>
        <c:ser>
          <c:idx val="75"/>
          <c:order val="75"/>
          <c:tx>
            <c:strRef>
              <c:f>'Figure 2'!$BZ$30</c:f>
              <c:strCache>
                <c:ptCount val="1"/>
                <c:pt idx="0">
                  <c:v>HTC Incentive 2 Revenue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2'!$BZ$32:$BZ$34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B-345F-42C2-9BCE-C33EC5B2269F}"/>
            </c:ext>
          </c:extLst>
        </c:ser>
        <c:ser>
          <c:idx val="76"/>
          <c:order val="76"/>
          <c:tx>
            <c:strRef>
              <c:f>'Figure 2'!$CA$30</c:f>
              <c:strCache>
                <c:ptCount val="1"/>
                <c:pt idx="0">
                  <c:v>CHP Avoided Fertilizer Revenue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2'!$CA$32:$CA$34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345F-42C2-9BCE-C33EC5B2269F}"/>
            </c:ext>
          </c:extLst>
        </c:ser>
        <c:ser>
          <c:idx val="77"/>
          <c:order val="77"/>
          <c:tx>
            <c:strRef>
              <c:f>'Figure 2'!$CB$30</c:f>
              <c:strCache>
                <c:ptCount val="1"/>
                <c:pt idx="0">
                  <c:v>CHP Biooil Reveue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2'!$CB$32:$CB$34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D-345F-42C2-9BCE-C33EC5B2269F}"/>
            </c:ext>
          </c:extLst>
        </c:ser>
        <c:ser>
          <c:idx val="78"/>
          <c:order val="78"/>
          <c:tx>
            <c:strRef>
              <c:f>'Figure 2'!$CC$30</c:f>
              <c:strCache>
                <c:ptCount val="1"/>
                <c:pt idx="0">
                  <c:v>CHP Avoided Coal Revenue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2'!$CC$32:$CC$34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E-345F-42C2-9BCE-C33EC5B2269F}"/>
            </c:ext>
          </c:extLst>
        </c:ser>
        <c:ser>
          <c:idx val="79"/>
          <c:order val="79"/>
          <c:tx>
            <c:strRef>
              <c:f>'Figure 2'!$CD$30</c:f>
              <c:strCache>
                <c:ptCount val="1"/>
                <c:pt idx="0">
                  <c:v>CHP Electricity Revenue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2'!$CD$32:$CD$34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F-345F-42C2-9BCE-C33EC5B2269F}"/>
            </c:ext>
          </c:extLst>
        </c:ser>
        <c:ser>
          <c:idx val="80"/>
          <c:order val="80"/>
          <c:tx>
            <c:strRef>
              <c:f>'Figure 2'!$CE$30</c:f>
              <c:strCache>
                <c:ptCount val="1"/>
                <c:pt idx="0">
                  <c:v>CHP Potting Media Revenue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2'!$CE$32:$CE$34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50-345F-42C2-9BCE-C33EC5B2269F}"/>
            </c:ext>
          </c:extLst>
        </c:ser>
        <c:ser>
          <c:idx val="81"/>
          <c:order val="81"/>
          <c:tx>
            <c:strRef>
              <c:f>'Figure 2'!$CF$30</c:f>
              <c:strCache>
                <c:ptCount val="1"/>
                <c:pt idx="0">
                  <c:v>CHP Incentive 1 Revenue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2'!$CF$32:$CF$34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51-345F-42C2-9BCE-C33EC5B2269F}"/>
            </c:ext>
          </c:extLst>
        </c:ser>
        <c:ser>
          <c:idx val="82"/>
          <c:order val="82"/>
          <c:tx>
            <c:strRef>
              <c:f>'Figure 2'!$CG$30</c:f>
              <c:strCache>
                <c:ptCount val="1"/>
                <c:pt idx="0">
                  <c:v>CHP Incentive 2 Revenue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2'!$CG$32:$CG$34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52-345F-42C2-9BCE-C33EC5B2269F}"/>
            </c:ext>
          </c:extLst>
        </c:ser>
        <c:ser>
          <c:idx val="83"/>
          <c:order val="83"/>
          <c:tx>
            <c:strRef>
              <c:f>'Figure 2'!$CH$30</c:f>
              <c:strCache>
                <c:ptCount val="1"/>
                <c:pt idx="0">
                  <c:v>Feedstock Avoided Fertilizer Revenue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2'!$CH$32:$CH$34</c:f>
              <c:numCache>
                <c:formatCode>General</c:formatCode>
                <c:ptCount val="3"/>
                <c:pt idx="0">
                  <c:v>50.088806881097803</c:v>
                </c:pt>
                <c:pt idx="1">
                  <c:v>50.844454635783826</c:v>
                </c:pt>
                <c:pt idx="2">
                  <c:v>50.088075378652498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53-345F-42C2-9BCE-C33EC5B2269F}"/>
            </c:ext>
          </c:extLst>
        </c:ser>
        <c:ser>
          <c:idx val="84"/>
          <c:order val="84"/>
          <c:tx>
            <c:strRef>
              <c:f>'Figure 2'!$CI$30</c:f>
              <c:strCache>
                <c:ptCount val="1"/>
                <c:pt idx="0">
                  <c:v>Feedstock Biooil Reveue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2'!$CI$32:$CI$34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345F-42C2-9BCE-C33EC5B2269F}"/>
            </c:ext>
          </c:extLst>
        </c:ser>
        <c:ser>
          <c:idx val="85"/>
          <c:order val="85"/>
          <c:tx>
            <c:strRef>
              <c:f>'Figure 2'!$CJ$30</c:f>
              <c:strCache>
                <c:ptCount val="1"/>
                <c:pt idx="0">
                  <c:v>Feedstock Avoided Coal Revenue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1905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2'!$CJ$32:$CJ$34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345F-42C2-9BCE-C33EC5B2269F}"/>
            </c:ext>
          </c:extLst>
        </c:ser>
        <c:ser>
          <c:idx val="86"/>
          <c:order val="86"/>
          <c:tx>
            <c:strRef>
              <c:f>'Figure 2'!$CK$30</c:f>
              <c:strCache>
                <c:ptCount val="1"/>
                <c:pt idx="0">
                  <c:v>Feedstock Electricity Revenue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2'!$CK$32:$CK$34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345F-42C2-9BCE-C33EC5B2269F}"/>
            </c:ext>
          </c:extLst>
        </c:ser>
        <c:ser>
          <c:idx val="87"/>
          <c:order val="87"/>
          <c:tx>
            <c:strRef>
              <c:f>'Figure 2'!$CL$30</c:f>
              <c:strCache>
                <c:ptCount val="1"/>
                <c:pt idx="0">
                  <c:v>Feedstock Potting Media Revenue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2'!$CL$32:$CL$34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345F-42C2-9BCE-C33EC5B2269F}"/>
            </c:ext>
          </c:extLst>
        </c:ser>
        <c:ser>
          <c:idx val="88"/>
          <c:order val="88"/>
          <c:tx>
            <c:strRef>
              <c:f>'Figure 2'!$CM$30</c:f>
              <c:strCache>
                <c:ptCount val="1"/>
                <c:pt idx="0">
                  <c:v>Carbon Tax Credit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2'!$CM$32:$CM$34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345F-42C2-9BCE-C33EC5B2269F}"/>
            </c:ext>
          </c:extLst>
        </c:ser>
        <c:ser>
          <c:idx val="89"/>
          <c:order val="89"/>
          <c:tx>
            <c:strRef>
              <c:f>'Figure 2'!$CN$30</c:f>
              <c:strCache>
                <c:ptCount val="1"/>
                <c:pt idx="0">
                  <c:v>Feedstock Incentive 2 Revenue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2'!$CN$32:$CN$34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345F-42C2-9BCE-C33EC5B2269F}"/>
            </c:ext>
          </c:extLst>
        </c:ser>
        <c:ser>
          <c:idx val="90"/>
          <c:order val="90"/>
          <c:tx>
            <c:strRef>
              <c:f>'Figure 2'!$CO$30</c:f>
              <c:strCache>
                <c:ptCount val="1"/>
                <c:pt idx="0">
                  <c:v>Process CAPEX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2'!$CO$32:$CO$34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345F-42C2-9BCE-C33EC5B2269F}"/>
            </c:ext>
          </c:extLst>
        </c:ser>
        <c:ser>
          <c:idx val="91"/>
          <c:order val="91"/>
          <c:tx>
            <c:strRef>
              <c:f>'Figure 2'!$CP$30</c:f>
              <c:strCache>
                <c:ptCount val="1"/>
                <c:pt idx="0">
                  <c:v>AD Process CAPEX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2'!$CP$32:$CP$34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-3.5925564761092775E-18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B-345F-42C2-9BCE-C33EC5B2269F}"/>
            </c:ext>
          </c:extLst>
        </c:ser>
        <c:ser>
          <c:idx val="92"/>
          <c:order val="92"/>
          <c:tx>
            <c:strRef>
              <c:f>'Figure 2'!$CQ$30</c:f>
              <c:strCache>
                <c:ptCount val="1"/>
                <c:pt idx="0">
                  <c:v>HTL Process CAPEX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2'!$CQ$32:$CQ$34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345F-42C2-9BCE-C33EC5B2269F}"/>
            </c:ext>
          </c:extLst>
        </c:ser>
        <c:ser>
          <c:idx val="93"/>
          <c:order val="93"/>
          <c:tx>
            <c:strRef>
              <c:f>'Figure 2'!$CR$30</c:f>
              <c:strCache>
                <c:ptCount val="1"/>
                <c:pt idx="0">
                  <c:v>HTC Process CAPEX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2'!$CR$32:$CR$34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D-345F-42C2-9BCE-C33EC5B2269F}"/>
            </c:ext>
          </c:extLst>
        </c:ser>
        <c:ser>
          <c:idx val="94"/>
          <c:order val="94"/>
          <c:tx>
            <c:strRef>
              <c:f>'Figure 2'!$CS$30</c:f>
              <c:strCache>
                <c:ptCount val="1"/>
                <c:pt idx="0">
                  <c:v>CHP Process CAPEX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2'!$CS$32:$CS$34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E-345F-42C2-9BCE-C33EC5B2269F}"/>
            </c:ext>
          </c:extLst>
        </c:ser>
        <c:ser>
          <c:idx val="95"/>
          <c:order val="95"/>
          <c:tx>
            <c:strRef>
              <c:f>'Figure 2'!$CT$30</c:f>
              <c:strCache>
                <c:ptCount val="1"/>
                <c:pt idx="0">
                  <c:v>Feedstock Process CAPEX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2'!$CT$32:$CT$34</c:f>
              <c:numCache>
                <c:formatCode>General</c:formatCode>
                <c:ptCount val="3"/>
                <c:pt idx="0">
                  <c:v>-0.24120592876631311</c:v>
                </c:pt>
                <c:pt idx="1">
                  <c:v>-0.24484479999993131</c:v>
                </c:pt>
                <c:pt idx="2">
                  <c:v>-0.24120240616837058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F-345F-42C2-9BCE-C33EC5B2269F}"/>
            </c:ext>
          </c:extLst>
        </c:ser>
        <c:ser>
          <c:idx val="96"/>
          <c:order val="96"/>
          <c:tx>
            <c:strRef>
              <c:f>'Figure 2'!$CU$30</c:f>
              <c:strCache>
                <c:ptCount val="1"/>
                <c:pt idx="0">
                  <c:v>Storage CAPEX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2'!$CU$32:$CU$34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345F-42C2-9BCE-C33EC5B2269F}"/>
            </c:ext>
          </c:extLst>
        </c:ser>
        <c:ser>
          <c:idx val="97"/>
          <c:order val="97"/>
          <c:tx>
            <c:strRef>
              <c:f>'Figure 2'!$CV$30</c:f>
              <c:strCache>
                <c:ptCount val="1"/>
                <c:pt idx="0">
                  <c:v>AD Storage CAPEX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2'!$CV$32:$CV$34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345F-42C2-9BCE-C33EC5B2269F}"/>
            </c:ext>
          </c:extLst>
        </c:ser>
        <c:ser>
          <c:idx val="98"/>
          <c:order val="98"/>
          <c:tx>
            <c:strRef>
              <c:f>'Figure 2'!$CW$30</c:f>
              <c:strCache>
                <c:ptCount val="1"/>
                <c:pt idx="0">
                  <c:v>HTL Storage CAPEX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2'!$CW$32:$CW$34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345F-42C2-9BCE-C33EC5B2269F}"/>
            </c:ext>
          </c:extLst>
        </c:ser>
        <c:ser>
          <c:idx val="99"/>
          <c:order val="99"/>
          <c:tx>
            <c:strRef>
              <c:f>'Figure 2'!$CX$30</c:f>
              <c:strCache>
                <c:ptCount val="1"/>
                <c:pt idx="0">
                  <c:v>HTC Storage CAPEX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2'!$CX$32:$CX$34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3-345F-42C2-9BCE-C33EC5B2269F}"/>
            </c:ext>
          </c:extLst>
        </c:ser>
        <c:ser>
          <c:idx val="100"/>
          <c:order val="100"/>
          <c:tx>
            <c:strRef>
              <c:f>'Figure 2'!$CY$30</c:f>
              <c:strCache>
                <c:ptCount val="1"/>
                <c:pt idx="0">
                  <c:v>CHP Storage CAPEX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2'!$CY$32:$CY$34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4-345F-42C2-9BCE-C33EC5B2269F}"/>
            </c:ext>
          </c:extLst>
        </c:ser>
        <c:ser>
          <c:idx val="101"/>
          <c:order val="101"/>
          <c:tx>
            <c:strRef>
              <c:f>'Figure 2'!$CZ$30</c:f>
              <c:strCache>
                <c:ptCount val="1"/>
                <c:pt idx="0">
                  <c:v>Feedstock Storage CAPEX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2'!$CZ$32:$CZ$34</c:f>
              <c:numCache>
                <c:formatCode>General</c:formatCode>
                <c:ptCount val="3"/>
                <c:pt idx="0">
                  <c:v>-19.120469975173858</c:v>
                </c:pt>
                <c:pt idx="1">
                  <c:v>-19.408924444444395</c:v>
                </c:pt>
                <c:pt idx="2">
                  <c:v>-19.120190737727153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5-345F-42C2-9BCE-C33EC5B226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</c:barChart>
      <c:scatterChart>
        <c:scatterStyle val="lineMarker"/>
        <c:varyColors val="0"/>
        <c:ser>
          <c:idx val="102"/>
          <c:order val="102"/>
          <c:tx>
            <c:strRef>
              <c:f>'Figure 2'!$DA$30</c:f>
              <c:strCache>
                <c:ptCount val="1"/>
                <c:pt idx="0">
                  <c:v>NPV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xVal>
          <c:yVal>
            <c:numRef>
              <c:f>'Figure 2'!$DA$32:$DA$34</c:f>
              <c:numCache>
                <c:formatCode>General</c:formatCode>
                <c:ptCount val="3"/>
                <c:pt idx="0">
                  <c:v>21.033431886169378</c:v>
                </c:pt>
                <c:pt idx="1">
                  <c:v>19.974191309515309</c:v>
                </c:pt>
                <c:pt idx="2">
                  <c:v>20.55223324702207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72-345F-42C2-9BCE-C33EC5B226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910095"/>
        <c:axId val="656919663"/>
      </c:scatterChart>
      <c:catAx>
        <c:axId val="656910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  <c:max val="55"/>
          <c:min val="-35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in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5298899828231722E-2"/>
          <c:y val="2.325788215287479E-2"/>
          <c:w val="0.9247011001717681"/>
          <c:h val="0.819834690768736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'Figure 2'!$C$30</c:f>
              <c:strCache>
                <c:ptCount val="1"/>
                <c:pt idx="0">
                  <c:v>Heat Cost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2'!$C$36:$C$38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6B40-4B23-82F1-3365BE1AC5BC}"/>
            </c:ext>
          </c:extLst>
        </c:ser>
        <c:ser>
          <c:idx val="1"/>
          <c:order val="1"/>
          <c:tx>
            <c:strRef>
              <c:f>'Figure 2'!$D$30</c:f>
              <c:strCache>
                <c:ptCount val="1"/>
                <c:pt idx="0">
                  <c:v>Electricity Cost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2'!$D$36:$D$38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B40-4B23-82F1-3365BE1AC5BC}"/>
            </c:ext>
          </c:extLst>
        </c:ser>
        <c:ser>
          <c:idx val="2"/>
          <c:order val="2"/>
          <c:tx>
            <c:strRef>
              <c:f>'Figure 2'!$E$30</c:f>
              <c:strCache>
                <c:ptCount val="1"/>
                <c:pt idx="0">
                  <c:v>Disposal Cost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2'!$E$36:$E$38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B40-4B23-82F1-3365BE1AC5BC}"/>
            </c:ext>
          </c:extLst>
        </c:ser>
        <c:ser>
          <c:idx val="3"/>
          <c:order val="3"/>
          <c:tx>
            <c:strRef>
              <c:f>'Figure 2'!$F$30</c:f>
              <c:strCache>
                <c:ptCount val="1"/>
                <c:pt idx="0">
                  <c:v>Transportation Cost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2'!$F$36:$F$38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B40-4B23-82F1-3365BE1AC5BC}"/>
            </c:ext>
          </c:extLst>
        </c:ser>
        <c:ser>
          <c:idx val="4"/>
          <c:order val="4"/>
          <c:tx>
            <c:strRef>
              <c:f>'Figure 2'!$G$30</c:f>
              <c:strCache>
                <c:ptCount val="1"/>
                <c:pt idx="0">
                  <c:v>Water Cost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2'!$G$36:$G$38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6B40-4B23-82F1-3365BE1AC5BC}"/>
            </c:ext>
          </c:extLst>
        </c:ser>
        <c:ser>
          <c:idx val="5"/>
          <c:order val="5"/>
          <c:tx>
            <c:strRef>
              <c:f>'Figure 2'!$H$30</c:f>
              <c:strCache>
                <c:ptCount val="1"/>
                <c:pt idx="0">
                  <c:v>Labor Cost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2'!$H$36:$H$38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6B40-4B23-82F1-3365BE1AC5BC}"/>
            </c:ext>
          </c:extLst>
        </c:ser>
        <c:ser>
          <c:idx val="6"/>
          <c:order val="6"/>
          <c:tx>
            <c:strRef>
              <c:f>'Figure 2'!$I$30</c:f>
              <c:strCache>
                <c:ptCount val="1"/>
                <c:pt idx="0">
                  <c:v>Diesel Cost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2'!$I$36:$I$38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6B40-4B23-82F1-3365BE1AC5BC}"/>
            </c:ext>
          </c:extLst>
        </c:ser>
        <c:ser>
          <c:idx val="7"/>
          <c:order val="7"/>
          <c:tx>
            <c:strRef>
              <c:f>'Figure 2'!$J$30</c:f>
              <c:strCache>
                <c:ptCount val="1"/>
                <c:pt idx="0">
                  <c:v>Operating Cost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2'!$J$36:$J$38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6B40-4B23-82F1-3365BE1AC5BC}"/>
            </c:ext>
          </c:extLst>
        </c:ser>
        <c:ser>
          <c:idx val="8"/>
          <c:order val="8"/>
          <c:tx>
            <c:strRef>
              <c:f>'Figure 2'!$K$30</c:f>
              <c:strCache>
                <c:ptCount val="1"/>
                <c:pt idx="0">
                  <c:v>AD Heat Cost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2'!$K$36:$K$38</c:f>
              <c:numCache>
                <c:formatCode>General</c:formatCode>
                <c:ptCount val="3"/>
                <c:pt idx="0">
                  <c:v>-8.2801535235847906E-2</c:v>
                </c:pt>
                <c:pt idx="1">
                  <c:v>-8.4050692444444464E-2</c:v>
                </c:pt>
                <c:pt idx="2">
                  <c:v>-8.5897055722018473E-2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6B40-4B23-82F1-3365BE1AC5BC}"/>
            </c:ext>
          </c:extLst>
        </c:ser>
        <c:ser>
          <c:idx val="9"/>
          <c:order val="9"/>
          <c:tx>
            <c:strRef>
              <c:f>'Figure 2'!$L$30</c:f>
              <c:strCache>
                <c:ptCount val="1"/>
                <c:pt idx="0">
                  <c:v>AD Electricity Cost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2'!$L$36:$L$38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6B40-4B23-82F1-3365BE1AC5BC}"/>
            </c:ext>
          </c:extLst>
        </c:ser>
        <c:ser>
          <c:idx val="10"/>
          <c:order val="10"/>
          <c:tx>
            <c:strRef>
              <c:f>'Figure 2'!$M$30</c:f>
              <c:strCache>
                <c:ptCount val="1"/>
                <c:pt idx="0">
                  <c:v>AD Disposal Cost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2'!$M$36:$M$38</c:f>
              <c:numCache>
                <c:formatCode>General</c:formatCode>
                <c:ptCount val="3"/>
                <c:pt idx="0">
                  <c:v>-0.76078962572471764</c:v>
                </c:pt>
                <c:pt idx="1">
                  <c:v>-0.77226701974274614</c:v>
                </c:pt>
                <c:pt idx="2">
                  <c:v>-0.76091201898836447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B40-4B23-82F1-3365BE1AC5BC}"/>
            </c:ext>
          </c:extLst>
        </c:ser>
        <c:ser>
          <c:idx val="11"/>
          <c:order val="11"/>
          <c:tx>
            <c:strRef>
              <c:f>'Figure 2'!$N$30</c:f>
              <c:strCache>
                <c:ptCount val="1"/>
                <c:pt idx="0">
                  <c:v>AD Transportation Cost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2'!$N$36:$N$38</c:f>
              <c:numCache>
                <c:formatCode>General</c:formatCode>
                <c:ptCount val="3"/>
                <c:pt idx="0">
                  <c:v>-8.7679254685334413</c:v>
                </c:pt>
                <c:pt idx="1">
                  <c:v>-10.166063988713381</c:v>
                </c:pt>
                <c:pt idx="2">
                  <c:v>-9.2100096468863732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B40-4B23-82F1-3365BE1AC5BC}"/>
            </c:ext>
          </c:extLst>
        </c:ser>
        <c:ser>
          <c:idx val="12"/>
          <c:order val="12"/>
          <c:tx>
            <c:strRef>
              <c:f>'Figure 2'!$O$30</c:f>
              <c:strCache>
                <c:ptCount val="1"/>
                <c:pt idx="0">
                  <c:v>AD Water Cost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2'!$O$36:$O$38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B40-4B23-82F1-3365BE1AC5BC}"/>
            </c:ext>
          </c:extLst>
        </c:ser>
        <c:ser>
          <c:idx val="13"/>
          <c:order val="13"/>
          <c:tx>
            <c:strRef>
              <c:f>'Figure 2'!$P$30</c:f>
              <c:strCache>
                <c:ptCount val="1"/>
                <c:pt idx="0">
                  <c:v>AD Labor Cost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2'!$P$36:$P$38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B40-4B23-82F1-3365BE1AC5BC}"/>
            </c:ext>
          </c:extLst>
        </c:ser>
        <c:ser>
          <c:idx val="14"/>
          <c:order val="14"/>
          <c:tx>
            <c:strRef>
              <c:f>'Figure 2'!$Q$30</c:f>
              <c:strCache>
                <c:ptCount val="1"/>
                <c:pt idx="0">
                  <c:v>AD Diesel Cost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2'!$Q$36:$Q$38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B40-4B23-82F1-3365BE1AC5BC}"/>
            </c:ext>
          </c:extLst>
        </c:ser>
        <c:ser>
          <c:idx val="15"/>
          <c:order val="15"/>
          <c:tx>
            <c:strRef>
              <c:f>'Figure 2'!$R$30</c:f>
              <c:strCache>
                <c:ptCount val="1"/>
                <c:pt idx="0">
                  <c:v>AD Operating Cost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1905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2'!$R$36:$R$38</c:f>
              <c:numCache>
                <c:formatCode>General</c:formatCode>
                <c:ptCount val="3"/>
                <c:pt idx="0">
                  <c:v>-5.9342403035982771</c:v>
                </c:pt>
                <c:pt idx="1">
                  <c:v>-14.344408478153525</c:v>
                </c:pt>
                <c:pt idx="2">
                  <c:v>-8.2779588846638603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B40-4B23-82F1-3365BE1AC5BC}"/>
            </c:ext>
          </c:extLst>
        </c:ser>
        <c:ser>
          <c:idx val="16"/>
          <c:order val="16"/>
          <c:tx>
            <c:strRef>
              <c:f>'Figure 2'!$S$30</c:f>
              <c:strCache>
                <c:ptCount val="1"/>
                <c:pt idx="0">
                  <c:v>HTL Heat Cost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2'!$S$36:$S$38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6B40-4B23-82F1-3365BE1AC5BC}"/>
            </c:ext>
          </c:extLst>
        </c:ser>
        <c:ser>
          <c:idx val="17"/>
          <c:order val="17"/>
          <c:tx>
            <c:strRef>
              <c:f>'Figure 2'!$T$30</c:f>
              <c:strCache>
                <c:ptCount val="1"/>
                <c:pt idx="0">
                  <c:v>HTL Electricity Cost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2'!$T$36:$T$38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6B40-4B23-82F1-3365BE1AC5BC}"/>
            </c:ext>
          </c:extLst>
        </c:ser>
        <c:ser>
          <c:idx val="18"/>
          <c:order val="18"/>
          <c:tx>
            <c:strRef>
              <c:f>'Figure 2'!$U$30</c:f>
              <c:strCache>
                <c:ptCount val="1"/>
                <c:pt idx="0">
                  <c:v>HTL Disposal Cost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2'!$U$36:$U$38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6B40-4B23-82F1-3365BE1AC5BC}"/>
            </c:ext>
          </c:extLst>
        </c:ser>
        <c:ser>
          <c:idx val="19"/>
          <c:order val="19"/>
          <c:tx>
            <c:strRef>
              <c:f>'Figure 2'!$V$30</c:f>
              <c:strCache>
                <c:ptCount val="1"/>
                <c:pt idx="0">
                  <c:v>HTL Transportation Cost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2'!$V$36:$V$38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6B40-4B23-82F1-3365BE1AC5BC}"/>
            </c:ext>
          </c:extLst>
        </c:ser>
        <c:ser>
          <c:idx val="20"/>
          <c:order val="20"/>
          <c:tx>
            <c:strRef>
              <c:f>'Figure 2'!$W$30</c:f>
              <c:strCache>
                <c:ptCount val="1"/>
                <c:pt idx="0">
                  <c:v>HTL Water Cost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2'!$W$36:$W$38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6B40-4B23-82F1-3365BE1AC5BC}"/>
            </c:ext>
          </c:extLst>
        </c:ser>
        <c:ser>
          <c:idx val="21"/>
          <c:order val="21"/>
          <c:tx>
            <c:strRef>
              <c:f>'Figure 2'!$X$30</c:f>
              <c:strCache>
                <c:ptCount val="1"/>
                <c:pt idx="0">
                  <c:v>HTL Labor Cost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2'!$X$36:$X$38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6B40-4B23-82F1-3365BE1AC5BC}"/>
            </c:ext>
          </c:extLst>
        </c:ser>
        <c:ser>
          <c:idx val="22"/>
          <c:order val="22"/>
          <c:tx>
            <c:strRef>
              <c:f>'Figure 2'!$Y$30</c:f>
              <c:strCache>
                <c:ptCount val="1"/>
                <c:pt idx="0">
                  <c:v>HTL Diesel Cost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2'!$Y$36:$Y$38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6B40-4B23-82F1-3365BE1AC5BC}"/>
            </c:ext>
          </c:extLst>
        </c:ser>
        <c:ser>
          <c:idx val="23"/>
          <c:order val="23"/>
          <c:tx>
            <c:strRef>
              <c:f>'Figure 2'!$Z$30</c:f>
              <c:strCache>
                <c:ptCount val="1"/>
                <c:pt idx="0">
                  <c:v>HTL Operating Cost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2'!$Z$36:$Z$38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6B40-4B23-82F1-3365BE1AC5BC}"/>
            </c:ext>
          </c:extLst>
        </c:ser>
        <c:ser>
          <c:idx val="24"/>
          <c:order val="24"/>
          <c:tx>
            <c:strRef>
              <c:f>'Figure 2'!$AA$30</c:f>
              <c:strCache>
                <c:ptCount val="1"/>
                <c:pt idx="0">
                  <c:v>HTC Heat Cost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2'!$AA$36:$AA$38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6B40-4B23-82F1-3365BE1AC5BC}"/>
            </c:ext>
          </c:extLst>
        </c:ser>
        <c:ser>
          <c:idx val="25"/>
          <c:order val="25"/>
          <c:tx>
            <c:strRef>
              <c:f>'Figure 2'!$AB$30</c:f>
              <c:strCache>
                <c:ptCount val="1"/>
                <c:pt idx="0">
                  <c:v>HTC Electricity Cost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2'!$AB$36:$AB$38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6B40-4B23-82F1-3365BE1AC5BC}"/>
            </c:ext>
          </c:extLst>
        </c:ser>
        <c:ser>
          <c:idx val="26"/>
          <c:order val="26"/>
          <c:tx>
            <c:strRef>
              <c:f>'Figure 2'!$AC$30</c:f>
              <c:strCache>
                <c:ptCount val="1"/>
                <c:pt idx="0">
                  <c:v>HTC Disposal Cost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2'!$AC$36:$AC$38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6B40-4B23-82F1-3365BE1AC5BC}"/>
            </c:ext>
          </c:extLst>
        </c:ser>
        <c:ser>
          <c:idx val="27"/>
          <c:order val="27"/>
          <c:tx>
            <c:strRef>
              <c:f>'Figure 2'!$AD$30</c:f>
              <c:strCache>
                <c:ptCount val="1"/>
                <c:pt idx="0">
                  <c:v>HTC Transportation Cost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2'!$AD$36:$AD$38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6B40-4B23-82F1-3365BE1AC5BC}"/>
            </c:ext>
          </c:extLst>
        </c:ser>
        <c:ser>
          <c:idx val="28"/>
          <c:order val="28"/>
          <c:tx>
            <c:strRef>
              <c:f>'Figure 2'!$AE$30</c:f>
              <c:strCache>
                <c:ptCount val="1"/>
                <c:pt idx="0">
                  <c:v>HTC Water Cost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2'!$AE$36:$AE$38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6B40-4B23-82F1-3365BE1AC5BC}"/>
            </c:ext>
          </c:extLst>
        </c:ser>
        <c:ser>
          <c:idx val="29"/>
          <c:order val="29"/>
          <c:tx>
            <c:strRef>
              <c:f>'Figure 2'!$AF$30</c:f>
              <c:strCache>
                <c:ptCount val="1"/>
                <c:pt idx="0">
                  <c:v>HTC Labor Cost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 w="1905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2'!$AF$36:$AF$38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6B40-4B23-82F1-3365BE1AC5BC}"/>
            </c:ext>
          </c:extLst>
        </c:ser>
        <c:ser>
          <c:idx val="30"/>
          <c:order val="30"/>
          <c:tx>
            <c:strRef>
              <c:f>'Figure 2'!$AG$30</c:f>
              <c:strCache>
                <c:ptCount val="1"/>
                <c:pt idx="0">
                  <c:v>HTC Diesel Cost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2'!$AG$36:$AG$38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6B40-4B23-82F1-3365BE1AC5BC}"/>
            </c:ext>
          </c:extLst>
        </c:ser>
        <c:ser>
          <c:idx val="31"/>
          <c:order val="31"/>
          <c:tx>
            <c:strRef>
              <c:f>'Figure 2'!$AH$30</c:f>
              <c:strCache>
                <c:ptCount val="1"/>
                <c:pt idx="0">
                  <c:v>HTC Operating Cost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2'!$AH$36:$AH$38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6B40-4B23-82F1-3365BE1AC5BC}"/>
            </c:ext>
          </c:extLst>
        </c:ser>
        <c:ser>
          <c:idx val="32"/>
          <c:order val="32"/>
          <c:tx>
            <c:strRef>
              <c:f>'Figure 2'!$AI$30</c:f>
              <c:strCache>
                <c:ptCount val="1"/>
                <c:pt idx="0">
                  <c:v>CHP Heat Cost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2'!$AI$36:$AI$38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0-6B40-4B23-82F1-3365BE1AC5BC}"/>
            </c:ext>
          </c:extLst>
        </c:ser>
        <c:ser>
          <c:idx val="33"/>
          <c:order val="33"/>
          <c:tx>
            <c:strRef>
              <c:f>'Figure 2'!$AJ$30</c:f>
              <c:strCache>
                <c:ptCount val="1"/>
                <c:pt idx="0">
                  <c:v>CHP Electricity Cost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2'!$AJ$36:$AJ$38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1-6B40-4B23-82F1-3365BE1AC5BC}"/>
            </c:ext>
          </c:extLst>
        </c:ser>
        <c:ser>
          <c:idx val="34"/>
          <c:order val="34"/>
          <c:tx>
            <c:strRef>
              <c:f>'Figure 2'!$AK$30</c:f>
              <c:strCache>
                <c:ptCount val="1"/>
                <c:pt idx="0">
                  <c:v>CHP Disposal Cost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2'!$AK$36:$AK$38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2-6B40-4B23-82F1-3365BE1AC5BC}"/>
            </c:ext>
          </c:extLst>
        </c:ser>
        <c:ser>
          <c:idx val="35"/>
          <c:order val="35"/>
          <c:tx>
            <c:strRef>
              <c:f>'Figure 2'!$AL$30</c:f>
              <c:strCache>
                <c:ptCount val="1"/>
                <c:pt idx="0">
                  <c:v>CHP Transportation Cost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2'!$AL$36:$AL$38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3-6B40-4B23-82F1-3365BE1AC5BC}"/>
            </c:ext>
          </c:extLst>
        </c:ser>
        <c:ser>
          <c:idx val="36"/>
          <c:order val="36"/>
          <c:tx>
            <c:strRef>
              <c:f>'Figure 2'!$AM$30</c:f>
              <c:strCache>
                <c:ptCount val="1"/>
                <c:pt idx="0">
                  <c:v>CHP Water Cost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2'!$AM$36:$AM$38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4-6B40-4B23-82F1-3365BE1AC5BC}"/>
            </c:ext>
          </c:extLst>
        </c:ser>
        <c:ser>
          <c:idx val="37"/>
          <c:order val="37"/>
          <c:tx>
            <c:strRef>
              <c:f>'Figure 2'!$AN$30</c:f>
              <c:strCache>
                <c:ptCount val="1"/>
                <c:pt idx="0">
                  <c:v>CHP Labor Cost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2'!$AN$36:$AN$38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5-6B40-4B23-82F1-3365BE1AC5BC}"/>
            </c:ext>
          </c:extLst>
        </c:ser>
        <c:ser>
          <c:idx val="38"/>
          <c:order val="38"/>
          <c:tx>
            <c:strRef>
              <c:f>'Figure 2'!$AO$30</c:f>
              <c:strCache>
                <c:ptCount val="1"/>
                <c:pt idx="0">
                  <c:v>CHP Diesel Cost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2'!$AO$36:$AO$38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6-6B40-4B23-82F1-3365BE1AC5BC}"/>
            </c:ext>
          </c:extLst>
        </c:ser>
        <c:ser>
          <c:idx val="39"/>
          <c:order val="39"/>
          <c:tx>
            <c:strRef>
              <c:f>'Figure 2'!$AP$30</c:f>
              <c:strCache>
                <c:ptCount val="1"/>
                <c:pt idx="0">
                  <c:v>CHP Operating Cost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2'!$AP$36:$AP$38</c:f>
              <c:numCache>
                <c:formatCode>General</c:formatCode>
                <c:ptCount val="3"/>
                <c:pt idx="0">
                  <c:v>-0.37027481272235097</c:v>
                </c:pt>
                <c:pt idx="1">
                  <c:v>-1.4463391706202129</c:v>
                </c:pt>
                <c:pt idx="2">
                  <c:v>-0.67855973560925098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7-6B40-4B23-82F1-3365BE1AC5BC}"/>
            </c:ext>
          </c:extLst>
        </c:ser>
        <c:ser>
          <c:idx val="40"/>
          <c:order val="40"/>
          <c:tx>
            <c:strRef>
              <c:f>'Figure 2'!$AQ$30</c:f>
              <c:strCache>
                <c:ptCount val="1"/>
                <c:pt idx="0">
                  <c:v>Feedstock Heat Cost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2'!$AQ$36:$AQ$38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8-6B40-4B23-82F1-3365BE1AC5BC}"/>
            </c:ext>
          </c:extLst>
        </c:ser>
        <c:ser>
          <c:idx val="41"/>
          <c:order val="41"/>
          <c:tx>
            <c:strRef>
              <c:f>'Figure 2'!$AR$30</c:f>
              <c:strCache>
                <c:ptCount val="1"/>
                <c:pt idx="0">
                  <c:v>Feedstock Electricity Cost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2'!$AR$36:$AR$38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9-6B40-4B23-82F1-3365BE1AC5BC}"/>
            </c:ext>
          </c:extLst>
        </c:ser>
        <c:ser>
          <c:idx val="42"/>
          <c:order val="42"/>
          <c:tx>
            <c:strRef>
              <c:f>'Figure 2'!$AS$30</c:f>
              <c:strCache>
                <c:ptCount val="1"/>
                <c:pt idx="0">
                  <c:v>Feedstock Disposal Cost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2'!$AS$36:$AS$38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A-6B40-4B23-82F1-3365BE1AC5BC}"/>
            </c:ext>
          </c:extLst>
        </c:ser>
        <c:ser>
          <c:idx val="43"/>
          <c:order val="43"/>
          <c:tx>
            <c:strRef>
              <c:f>'Figure 2'!$AT$30</c:f>
              <c:strCache>
                <c:ptCount val="1"/>
                <c:pt idx="0">
                  <c:v>Feedstock Transportation Cost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2'!$AT$36:$AT$38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B-6B40-4B23-82F1-3365BE1AC5BC}"/>
            </c:ext>
          </c:extLst>
        </c:ser>
        <c:ser>
          <c:idx val="44"/>
          <c:order val="44"/>
          <c:tx>
            <c:strRef>
              <c:f>'Figure 2'!$AU$30</c:f>
              <c:strCache>
                <c:ptCount val="1"/>
                <c:pt idx="0">
                  <c:v>Feedstock Water Cost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2'!$AU$36:$AU$38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C-6B40-4B23-82F1-3365BE1AC5BC}"/>
            </c:ext>
          </c:extLst>
        </c:ser>
        <c:ser>
          <c:idx val="45"/>
          <c:order val="45"/>
          <c:tx>
            <c:strRef>
              <c:f>'Figure 2'!$AV$30</c:f>
              <c:strCache>
                <c:ptCount val="1"/>
                <c:pt idx="0">
                  <c:v>Feedstock Labor Cost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2'!$AV$36:$AV$38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D-6B40-4B23-82F1-3365BE1AC5BC}"/>
            </c:ext>
          </c:extLst>
        </c:ser>
        <c:ser>
          <c:idx val="46"/>
          <c:order val="46"/>
          <c:tx>
            <c:strRef>
              <c:f>'Figure 2'!$AW$30</c:f>
              <c:strCache>
                <c:ptCount val="1"/>
                <c:pt idx="0">
                  <c:v>Feedstock Diesel Cost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2'!$AW$36:$AW$38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E-6B40-4B23-82F1-3365BE1AC5BC}"/>
            </c:ext>
          </c:extLst>
        </c:ser>
        <c:ser>
          <c:idx val="47"/>
          <c:order val="47"/>
          <c:tx>
            <c:strRef>
              <c:f>'Figure 2'!$AX$30</c:f>
              <c:strCache>
                <c:ptCount val="1"/>
                <c:pt idx="0">
                  <c:v>Feedstock Operating Cost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2'!$AX$36:$AX$38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F-6B40-4B23-82F1-3365BE1AC5BC}"/>
            </c:ext>
          </c:extLst>
        </c:ser>
        <c:ser>
          <c:idx val="48"/>
          <c:order val="48"/>
          <c:tx>
            <c:strRef>
              <c:f>'Figure 2'!$AY$30</c:f>
              <c:strCache>
                <c:ptCount val="1"/>
                <c:pt idx="0">
                  <c:v>Avoided Fertilizer Revenue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2'!$AY$36:$AY$38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0-6B40-4B23-82F1-3365BE1AC5BC}"/>
            </c:ext>
          </c:extLst>
        </c:ser>
        <c:ser>
          <c:idx val="49"/>
          <c:order val="49"/>
          <c:tx>
            <c:strRef>
              <c:f>'Figure 2'!$AZ$30</c:f>
              <c:strCache>
                <c:ptCount val="1"/>
                <c:pt idx="0">
                  <c:v>Biooil Revenue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2'!$AZ$36:$AZ$38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1-6B40-4B23-82F1-3365BE1AC5BC}"/>
            </c:ext>
          </c:extLst>
        </c:ser>
        <c:ser>
          <c:idx val="50"/>
          <c:order val="50"/>
          <c:tx>
            <c:strRef>
              <c:f>'Figure 2'!$BA$30</c:f>
              <c:strCache>
                <c:ptCount val="1"/>
                <c:pt idx="0">
                  <c:v>Avoided Coal Revenue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2'!$BA$36:$BA$38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2-6B40-4B23-82F1-3365BE1AC5BC}"/>
            </c:ext>
          </c:extLst>
        </c:ser>
        <c:ser>
          <c:idx val="51"/>
          <c:order val="51"/>
          <c:tx>
            <c:strRef>
              <c:f>'Figure 2'!$BB$30</c:f>
              <c:strCache>
                <c:ptCount val="1"/>
                <c:pt idx="0">
                  <c:v>Electricity Revenue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2'!$BB$36:$BB$38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3-6B40-4B23-82F1-3365BE1AC5BC}"/>
            </c:ext>
          </c:extLst>
        </c:ser>
        <c:ser>
          <c:idx val="52"/>
          <c:order val="52"/>
          <c:tx>
            <c:strRef>
              <c:f>'Figure 2'!$BC$30</c:f>
              <c:strCache>
                <c:ptCount val="1"/>
                <c:pt idx="0">
                  <c:v>Pyrolysis Potting Media Revenue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2'!$BC$36:$BC$38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4-6B40-4B23-82F1-3365BE1AC5BC}"/>
            </c:ext>
          </c:extLst>
        </c:ser>
        <c:ser>
          <c:idx val="53"/>
          <c:order val="53"/>
          <c:tx>
            <c:strRef>
              <c:f>'Figure 2'!$BD$30</c:f>
              <c:strCache>
                <c:ptCount val="1"/>
                <c:pt idx="0">
                  <c:v>Pyrolysis Incentive 1 Revenue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2'!$BD$36:$BD$38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5-6B40-4B23-82F1-3365BE1AC5BC}"/>
            </c:ext>
          </c:extLst>
        </c:ser>
        <c:ser>
          <c:idx val="54"/>
          <c:order val="54"/>
          <c:tx>
            <c:strRef>
              <c:f>'Figure 2'!$BE$30</c:f>
              <c:strCache>
                <c:ptCount val="1"/>
                <c:pt idx="0">
                  <c:v>Pyrolysis Incentive 2 Revenue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2'!$BE$36:$BE$38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6-6B40-4B23-82F1-3365BE1AC5BC}"/>
            </c:ext>
          </c:extLst>
        </c:ser>
        <c:ser>
          <c:idx val="55"/>
          <c:order val="55"/>
          <c:tx>
            <c:strRef>
              <c:f>'Figure 2'!$BF$30</c:f>
              <c:strCache>
                <c:ptCount val="1"/>
                <c:pt idx="0">
                  <c:v>AD Avoided Fertilizer Revenue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2'!$BF$36:$BF$38</c:f>
              <c:numCache>
                <c:formatCode>General</c:formatCode>
                <c:ptCount val="3"/>
                <c:pt idx="0">
                  <c:v>7.757982819604945</c:v>
                </c:pt>
                <c:pt idx="1">
                  <c:v>7.8750209896784185</c:v>
                </c:pt>
                <c:pt idx="2">
                  <c:v>7.7578441726588245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7-6B40-4B23-82F1-3365BE1AC5BC}"/>
            </c:ext>
          </c:extLst>
        </c:ser>
        <c:ser>
          <c:idx val="56"/>
          <c:order val="56"/>
          <c:tx>
            <c:strRef>
              <c:f>'Figure 2'!$BG$30</c:f>
              <c:strCache>
                <c:ptCount val="1"/>
                <c:pt idx="0">
                  <c:v>AD Biooil Reveue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2'!$BG$36:$BG$38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8-6B40-4B23-82F1-3365BE1AC5BC}"/>
            </c:ext>
          </c:extLst>
        </c:ser>
        <c:ser>
          <c:idx val="57"/>
          <c:order val="57"/>
          <c:tx>
            <c:strRef>
              <c:f>'Figure 2'!$BH$30</c:f>
              <c:strCache>
                <c:ptCount val="1"/>
                <c:pt idx="0">
                  <c:v>AD Avoided Coal Revenue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2'!$BH$36:$BH$38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9-6B40-4B23-82F1-3365BE1AC5BC}"/>
            </c:ext>
          </c:extLst>
        </c:ser>
        <c:ser>
          <c:idx val="58"/>
          <c:order val="58"/>
          <c:tx>
            <c:strRef>
              <c:f>'Figure 2'!$BI$30</c:f>
              <c:strCache>
                <c:ptCount val="1"/>
                <c:pt idx="0">
                  <c:v>AD Electricity Revenue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2'!$BI$36:$BI$38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A-6B40-4B23-82F1-3365BE1AC5BC}"/>
            </c:ext>
          </c:extLst>
        </c:ser>
        <c:ser>
          <c:idx val="59"/>
          <c:order val="59"/>
          <c:tx>
            <c:strRef>
              <c:f>'Figure 2'!$BJ$30</c:f>
              <c:strCache>
                <c:ptCount val="1"/>
                <c:pt idx="0">
                  <c:v>AD Potting Media Revenue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2'!$BJ$36:$BJ$38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B-6B40-4B23-82F1-3365BE1AC5BC}"/>
            </c:ext>
          </c:extLst>
        </c:ser>
        <c:ser>
          <c:idx val="60"/>
          <c:order val="60"/>
          <c:tx>
            <c:strRef>
              <c:f>'Figure 2'!$BK$30</c:f>
              <c:strCache>
                <c:ptCount val="1"/>
                <c:pt idx="0">
                  <c:v>AD Incentive 1 Revenue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2'!$BK$36:$BK$38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C-6B40-4B23-82F1-3365BE1AC5BC}"/>
            </c:ext>
          </c:extLst>
        </c:ser>
        <c:ser>
          <c:idx val="61"/>
          <c:order val="61"/>
          <c:tx>
            <c:strRef>
              <c:f>'Figure 2'!$BL$30</c:f>
              <c:strCache>
                <c:ptCount val="1"/>
                <c:pt idx="0">
                  <c:v>AD Incentive 2 Revenue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2'!$BL$36:$BL$38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D-6B40-4B23-82F1-3365BE1AC5BC}"/>
            </c:ext>
          </c:extLst>
        </c:ser>
        <c:ser>
          <c:idx val="62"/>
          <c:order val="62"/>
          <c:tx>
            <c:strRef>
              <c:f>'Figure 2'!$BM$30</c:f>
              <c:strCache>
                <c:ptCount val="1"/>
                <c:pt idx="0">
                  <c:v>HTL Avoided Fertilizer Revenue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2'!$BM$36:$BM$38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E-6B40-4B23-82F1-3365BE1AC5BC}"/>
            </c:ext>
          </c:extLst>
        </c:ser>
        <c:ser>
          <c:idx val="63"/>
          <c:order val="63"/>
          <c:tx>
            <c:strRef>
              <c:f>'Figure 2'!$BN$30</c:f>
              <c:strCache>
                <c:ptCount val="1"/>
                <c:pt idx="0">
                  <c:v>HTL Biooil Reveue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2'!$BN$36:$BN$38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F-6B40-4B23-82F1-3365BE1AC5BC}"/>
            </c:ext>
          </c:extLst>
        </c:ser>
        <c:ser>
          <c:idx val="64"/>
          <c:order val="64"/>
          <c:tx>
            <c:strRef>
              <c:f>'Figure 2'!$BO$30</c:f>
              <c:strCache>
                <c:ptCount val="1"/>
                <c:pt idx="0">
                  <c:v>HTL Avoided Coal Revenue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2'!$BO$36:$BO$38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0-6B40-4B23-82F1-3365BE1AC5BC}"/>
            </c:ext>
          </c:extLst>
        </c:ser>
        <c:ser>
          <c:idx val="65"/>
          <c:order val="65"/>
          <c:tx>
            <c:strRef>
              <c:f>'Figure 2'!$BP$30</c:f>
              <c:strCache>
                <c:ptCount val="1"/>
                <c:pt idx="0">
                  <c:v>HTL Electricity Revenue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2'!$BP$36:$BP$38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1-6B40-4B23-82F1-3365BE1AC5BC}"/>
            </c:ext>
          </c:extLst>
        </c:ser>
        <c:ser>
          <c:idx val="66"/>
          <c:order val="66"/>
          <c:tx>
            <c:strRef>
              <c:f>'Figure 2'!$BQ$30</c:f>
              <c:strCache>
                <c:ptCount val="1"/>
                <c:pt idx="0">
                  <c:v>HTL Potting Media Revenue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2'!$BQ$36:$BQ$38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2-6B40-4B23-82F1-3365BE1AC5BC}"/>
            </c:ext>
          </c:extLst>
        </c:ser>
        <c:ser>
          <c:idx val="67"/>
          <c:order val="67"/>
          <c:tx>
            <c:strRef>
              <c:f>'Figure 2'!$BR$30</c:f>
              <c:strCache>
                <c:ptCount val="1"/>
                <c:pt idx="0">
                  <c:v>HTL Incentive 1 Revenue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2'!$BR$36:$BR$38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3-6B40-4B23-82F1-3365BE1AC5BC}"/>
            </c:ext>
          </c:extLst>
        </c:ser>
        <c:ser>
          <c:idx val="68"/>
          <c:order val="68"/>
          <c:tx>
            <c:strRef>
              <c:f>'Figure 2'!$BS$30</c:f>
              <c:strCache>
                <c:ptCount val="1"/>
                <c:pt idx="0">
                  <c:v>HTL Incentive 2 Revenue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2'!$BS$36:$BS$38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4-6B40-4B23-82F1-3365BE1AC5BC}"/>
            </c:ext>
          </c:extLst>
        </c:ser>
        <c:ser>
          <c:idx val="69"/>
          <c:order val="69"/>
          <c:tx>
            <c:strRef>
              <c:f>'Figure 2'!$BT$30</c:f>
              <c:strCache>
                <c:ptCount val="1"/>
                <c:pt idx="0">
                  <c:v>HTC Avoided Fertilizer Revenue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2'!$BT$36:$BT$38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5-6B40-4B23-82F1-3365BE1AC5BC}"/>
            </c:ext>
          </c:extLst>
        </c:ser>
        <c:ser>
          <c:idx val="70"/>
          <c:order val="70"/>
          <c:tx>
            <c:strRef>
              <c:f>'Figure 2'!$BU$30</c:f>
              <c:strCache>
                <c:ptCount val="1"/>
                <c:pt idx="0">
                  <c:v>HTC Biooil Reveue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2'!$BU$36:$BU$38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6-6B40-4B23-82F1-3365BE1AC5BC}"/>
            </c:ext>
          </c:extLst>
        </c:ser>
        <c:ser>
          <c:idx val="71"/>
          <c:order val="71"/>
          <c:tx>
            <c:strRef>
              <c:f>'Figure 2'!$BV$30</c:f>
              <c:strCache>
                <c:ptCount val="1"/>
                <c:pt idx="0">
                  <c:v>HTC Avoided Coal Revenue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2'!$BV$36:$BV$38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7-6B40-4B23-82F1-3365BE1AC5BC}"/>
            </c:ext>
          </c:extLst>
        </c:ser>
        <c:ser>
          <c:idx val="72"/>
          <c:order val="72"/>
          <c:tx>
            <c:strRef>
              <c:f>'Figure 2'!$BW$30</c:f>
              <c:strCache>
                <c:ptCount val="1"/>
                <c:pt idx="0">
                  <c:v>HTC Electricity Revenue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2'!$BW$36:$BW$38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8-6B40-4B23-82F1-3365BE1AC5BC}"/>
            </c:ext>
          </c:extLst>
        </c:ser>
        <c:ser>
          <c:idx val="73"/>
          <c:order val="73"/>
          <c:tx>
            <c:strRef>
              <c:f>'Figure 2'!$BX$30</c:f>
              <c:strCache>
                <c:ptCount val="1"/>
                <c:pt idx="0">
                  <c:v>HTC Potting Media Revenue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2'!$BX$36:$BX$38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9-6B40-4B23-82F1-3365BE1AC5BC}"/>
            </c:ext>
          </c:extLst>
        </c:ser>
        <c:ser>
          <c:idx val="74"/>
          <c:order val="74"/>
          <c:tx>
            <c:strRef>
              <c:f>'Figure 2'!$BY$30</c:f>
              <c:strCache>
                <c:ptCount val="1"/>
                <c:pt idx="0">
                  <c:v>HTC Incentive 1 Revenue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2'!$BY$36:$BY$38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A-6B40-4B23-82F1-3365BE1AC5BC}"/>
            </c:ext>
          </c:extLst>
        </c:ser>
        <c:ser>
          <c:idx val="75"/>
          <c:order val="75"/>
          <c:tx>
            <c:strRef>
              <c:f>'Figure 2'!$BZ$30</c:f>
              <c:strCache>
                <c:ptCount val="1"/>
                <c:pt idx="0">
                  <c:v>HTC Incentive 2 Revenue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2'!$BZ$36:$BZ$38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B-6B40-4B23-82F1-3365BE1AC5BC}"/>
            </c:ext>
          </c:extLst>
        </c:ser>
        <c:ser>
          <c:idx val="76"/>
          <c:order val="76"/>
          <c:tx>
            <c:strRef>
              <c:f>'Figure 2'!$CA$30</c:f>
              <c:strCache>
                <c:ptCount val="1"/>
                <c:pt idx="0">
                  <c:v>CHP Avoided Fertilizer Revenue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2'!$CA$36:$CA$38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6B40-4B23-82F1-3365BE1AC5BC}"/>
            </c:ext>
          </c:extLst>
        </c:ser>
        <c:ser>
          <c:idx val="77"/>
          <c:order val="77"/>
          <c:tx>
            <c:strRef>
              <c:f>'Figure 2'!$CB$30</c:f>
              <c:strCache>
                <c:ptCount val="1"/>
                <c:pt idx="0">
                  <c:v>CHP Biooil Reveue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2'!$CB$36:$CB$38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D-6B40-4B23-82F1-3365BE1AC5BC}"/>
            </c:ext>
          </c:extLst>
        </c:ser>
        <c:ser>
          <c:idx val="78"/>
          <c:order val="78"/>
          <c:tx>
            <c:strRef>
              <c:f>'Figure 2'!$CC$30</c:f>
              <c:strCache>
                <c:ptCount val="1"/>
                <c:pt idx="0">
                  <c:v>CHP Avoided Coal Revenue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2'!$CC$36:$CC$38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E-6B40-4B23-82F1-3365BE1AC5BC}"/>
            </c:ext>
          </c:extLst>
        </c:ser>
        <c:ser>
          <c:idx val="79"/>
          <c:order val="79"/>
          <c:tx>
            <c:strRef>
              <c:f>'Figure 2'!$CD$30</c:f>
              <c:strCache>
                <c:ptCount val="1"/>
                <c:pt idx="0">
                  <c:v>CHP Electricity Revenue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2'!$CD$36:$CD$38</c:f>
              <c:numCache>
                <c:formatCode>General</c:formatCode>
                <c:ptCount val="3"/>
                <c:pt idx="0">
                  <c:v>14.988771970583741</c:v>
                </c:pt>
                <c:pt idx="1">
                  <c:v>15.214894982696189</c:v>
                </c:pt>
                <c:pt idx="2">
                  <c:v>14.968754030634372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F-6B40-4B23-82F1-3365BE1AC5BC}"/>
            </c:ext>
          </c:extLst>
        </c:ser>
        <c:ser>
          <c:idx val="80"/>
          <c:order val="80"/>
          <c:tx>
            <c:strRef>
              <c:f>'Figure 2'!$CE$30</c:f>
              <c:strCache>
                <c:ptCount val="1"/>
                <c:pt idx="0">
                  <c:v>CHP Potting Media Revenue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2'!$CE$36:$CE$38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50-6B40-4B23-82F1-3365BE1AC5BC}"/>
            </c:ext>
          </c:extLst>
        </c:ser>
        <c:ser>
          <c:idx val="81"/>
          <c:order val="81"/>
          <c:tx>
            <c:strRef>
              <c:f>'Figure 2'!$CF$30</c:f>
              <c:strCache>
                <c:ptCount val="1"/>
                <c:pt idx="0">
                  <c:v>CHP Incentive 1 Revenue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2'!$CF$36:$CF$38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51-6B40-4B23-82F1-3365BE1AC5BC}"/>
            </c:ext>
          </c:extLst>
        </c:ser>
        <c:ser>
          <c:idx val="82"/>
          <c:order val="82"/>
          <c:tx>
            <c:strRef>
              <c:f>'Figure 2'!$CG$30</c:f>
              <c:strCache>
                <c:ptCount val="1"/>
                <c:pt idx="0">
                  <c:v>CHP Incentive 2 Revenue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2'!$CG$36:$CG$38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52-6B40-4B23-82F1-3365BE1AC5BC}"/>
            </c:ext>
          </c:extLst>
        </c:ser>
        <c:ser>
          <c:idx val="83"/>
          <c:order val="83"/>
          <c:tx>
            <c:strRef>
              <c:f>'Figure 2'!$CH$30</c:f>
              <c:strCache>
                <c:ptCount val="1"/>
                <c:pt idx="0">
                  <c:v>Feedstock Avoided Fertilizer Revenue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2'!$CH$36:$CH$38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53-6B40-4B23-82F1-3365BE1AC5BC}"/>
            </c:ext>
          </c:extLst>
        </c:ser>
        <c:ser>
          <c:idx val="84"/>
          <c:order val="84"/>
          <c:tx>
            <c:strRef>
              <c:f>'Figure 2'!$CI$30</c:f>
              <c:strCache>
                <c:ptCount val="1"/>
                <c:pt idx="0">
                  <c:v>Feedstock Biooil Reveue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2'!$CI$36:$CI$38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6B40-4B23-82F1-3365BE1AC5BC}"/>
            </c:ext>
          </c:extLst>
        </c:ser>
        <c:ser>
          <c:idx val="85"/>
          <c:order val="85"/>
          <c:tx>
            <c:strRef>
              <c:f>'Figure 2'!$CJ$30</c:f>
              <c:strCache>
                <c:ptCount val="1"/>
                <c:pt idx="0">
                  <c:v>Feedstock Avoided Coal Revenue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1905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2'!$CJ$36:$CJ$38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6B40-4B23-82F1-3365BE1AC5BC}"/>
            </c:ext>
          </c:extLst>
        </c:ser>
        <c:ser>
          <c:idx val="86"/>
          <c:order val="86"/>
          <c:tx>
            <c:strRef>
              <c:f>'Figure 2'!$CK$30</c:f>
              <c:strCache>
                <c:ptCount val="1"/>
                <c:pt idx="0">
                  <c:v>Feedstock Electricity Revenue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2'!$CK$36:$CK$38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6B40-4B23-82F1-3365BE1AC5BC}"/>
            </c:ext>
          </c:extLst>
        </c:ser>
        <c:ser>
          <c:idx val="87"/>
          <c:order val="87"/>
          <c:tx>
            <c:strRef>
              <c:f>'Figure 2'!$CL$30</c:f>
              <c:strCache>
                <c:ptCount val="1"/>
                <c:pt idx="0">
                  <c:v>Feedstock Potting Media Revenue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2'!$CL$36:$CL$38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6B40-4B23-82F1-3365BE1AC5BC}"/>
            </c:ext>
          </c:extLst>
        </c:ser>
        <c:ser>
          <c:idx val="88"/>
          <c:order val="88"/>
          <c:tx>
            <c:strRef>
              <c:f>'Figure 2'!$CM$30</c:f>
              <c:strCache>
                <c:ptCount val="1"/>
                <c:pt idx="0">
                  <c:v>Carbon Tax Credit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2'!$CM$36:$CM$38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6B40-4B23-82F1-3365BE1AC5BC}"/>
            </c:ext>
          </c:extLst>
        </c:ser>
        <c:ser>
          <c:idx val="89"/>
          <c:order val="89"/>
          <c:tx>
            <c:strRef>
              <c:f>'Figure 2'!$CN$30</c:f>
              <c:strCache>
                <c:ptCount val="1"/>
                <c:pt idx="0">
                  <c:v>Feedstock Incentive 2 Revenue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2'!$CN$36:$CN$38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6B40-4B23-82F1-3365BE1AC5BC}"/>
            </c:ext>
          </c:extLst>
        </c:ser>
        <c:ser>
          <c:idx val="90"/>
          <c:order val="90"/>
          <c:tx>
            <c:strRef>
              <c:f>'Figure 2'!$CO$30</c:f>
              <c:strCache>
                <c:ptCount val="1"/>
                <c:pt idx="0">
                  <c:v>Process CAPEX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2'!$CO$36:$CO$38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6B40-4B23-82F1-3365BE1AC5BC}"/>
            </c:ext>
          </c:extLst>
        </c:ser>
        <c:ser>
          <c:idx val="91"/>
          <c:order val="91"/>
          <c:tx>
            <c:strRef>
              <c:f>'Figure 2'!$CP$30</c:f>
              <c:strCache>
                <c:ptCount val="1"/>
                <c:pt idx="0">
                  <c:v>AD Process CAPEX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2'!$CP$36:$CP$38</c:f>
              <c:numCache>
                <c:formatCode>General</c:formatCode>
                <c:ptCount val="3"/>
                <c:pt idx="0">
                  <c:v>-8.997492097181679</c:v>
                </c:pt>
                <c:pt idx="1">
                  <c:v>-21.748984759291485</c:v>
                </c:pt>
                <c:pt idx="2">
                  <c:v>-12.551037004752878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B-6B40-4B23-82F1-3365BE1AC5BC}"/>
            </c:ext>
          </c:extLst>
        </c:ser>
        <c:ser>
          <c:idx val="92"/>
          <c:order val="92"/>
          <c:tx>
            <c:strRef>
              <c:f>'Figure 2'!$CQ$30</c:f>
              <c:strCache>
                <c:ptCount val="1"/>
                <c:pt idx="0">
                  <c:v>HTL Process CAPEX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2'!$CQ$36:$CQ$38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6B40-4B23-82F1-3365BE1AC5BC}"/>
            </c:ext>
          </c:extLst>
        </c:ser>
        <c:ser>
          <c:idx val="93"/>
          <c:order val="93"/>
          <c:tx>
            <c:strRef>
              <c:f>'Figure 2'!$CR$30</c:f>
              <c:strCache>
                <c:ptCount val="1"/>
                <c:pt idx="0">
                  <c:v>HTC Process CAPEX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2'!$CR$36:$CR$38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D-6B40-4B23-82F1-3365BE1AC5BC}"/>
            </c:ext>
          </c:extLst>
        </c:ser>
        <c:ser>
          <c:idx val="94"/>
          <c:order val="94"/>
          <c:tx>
            <c:strRef>
              <c:f>'Figure 2'!$CS$30</c:f>
              <c:strCache>
                <c:ptCount val="1"/>
                <c:pt idx="0">
                  <c:v>CHP Process CAPEX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2'!$CS$36:$CS$38</c:f>
              <c:numCache>
                <c:formatCode>General</c:formatCode>
                <c:ptCount val="3"/>
                <c:pt idx="0">
                  <c:v>-0.56141048067006472</c:v>
                </c:pt>
                <c:pt idx="1">
                  <c:v>-2.192938706848266</c:v>
                </c:pt>
                <c:pt idx="2">
                  <c:v>-1.0288319222441842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E-6B40-4B23-82F1-3365BE1AC5BC}"/>
            </c:ext>
          </c:extLst>
        </c:ser>
        <c:ser>
          <c:idx val="95"/>
          <c:order val="95"/>
          <c:tx>
            <c:strRef>
              <c:f>'Figure 2'!$CT$30</c:f>
              <c:strCache>
                <c:ptCount val="1"/>
                <c:pt idx="0">
                  <c:v>Feedstock Process CAPEX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2'!$CT$36:$CT$38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F-6B40-4B23-82F1-3365BE1AC5BC}"/>
            </c:ext>
          </c:extLst>
        </c:ser>
        <c:ser>
          <c:idx val="96"/>
          <c:order val="96"/>
          <c:tx>
            <c:strRef>
              <c:f>'Figure 2'!$CU$30</c:f>
              <c:strCache>
                <c:ptCount val="1"/>
                <c:pt idx="0">
                  <c:v>Storage CAPEX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2'!$CU$36:$CU$38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6B40-4B23-82F1-3365BE1AC5BC}"/>
            </c:ext>
          </c:extLst>
        </c:ser>
        <c:ser>
          <c:idx val="97"/>
          <c:order val="97"/>
          <c:tx>
            <c:strRef>
              <c:f>'Figure 2'!$CV$30</c:f>
              <c:strCache>
                <c:ptCount val="1"/>
                <c:pt idx="0">
                  <c:v>AD Storage CAPEX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2'!$CV$36:$CV$38</c:f>
              <c:numCache>
                <c:formatCode>General</c:formatCode>
                <c:ptCount val="3"/>
                <c:pt idx="0">
                  <c:v>-2.9657453342234246E-3</c:v>
                </c:pt>
                <c:pt idx="1">
                  <c:v>-4.002761551966199E-2</c:v>
                </c:pt>
                <c:pt idx="2">
                  <c:v>-2.0607765943023472E-2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6B40-4B23-82F1-3365BE1AC5BC}"/>
            </c:ext>
          </c:extLst>
        </c:ser>
        <c:ser>
          <c:idx val="98"/>
          <c:order val="98"/>
          <c:tx>
            <c:strRef>
              <c:f>'Figure 2'!$CW$30</c:f>
              <c:strCache>
                <c:ptCount val="1"/>
                <c:pt idx="0">
                  <c:v>HTL Storage CAPEX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2'!$CW$36:$CW$38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6B40-4B23-82F1-3365BE1AC5BC}"/>
            </c:ext>
          </c:extLst>
        </c:ser>
        <c:ser>
          <c:idx val="99"/>
          <c:order val="99"/>
          <c:tx>
            <c:strRef>
              <c:f>'Figure 2'!$CX$30</c:f>
              <c:strCache>
                <c:ptCount val="1"/>
                <c:pt idx="0">
                  <c:v>HTC Storage CAPEX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2'!$CX$36:$CX$38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3-6B40-4B23-82F1-3365BE1AC5BC}"/>
            </c:ext>
          </c:extLst>
        </c:ser>
        <c:ser>
          <c:idx val="100"/>
          <c:order val="100"/>
          <c:tx>
            <c:strRef>
              <c:f>'Figure 2'!$CY$30</c:f>
              <c:strCache>
                <c:ptCount val="1"/>
                <c:pt idx="0">
                  <c:v>CHP Storage CAPEX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2'!$CY$36:$CY$38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4-6B40-4B23-82F1-3365BE1AC5BC}"/>
            </c:ext>
          </c:extLst>
        </c:ser>
        <c:ser>
          <c:idx val="101"/>
          <c:order val="101"/>
          <c:tx>
            <c:strRef>
              <c:f>'Figure 2'!$CZ$30</c:f>
              <c:strCache>
                <c:ptCount val="1"/>
                <c:pt idx="0">
                  <c:v>Feedstock Storage CAPEX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2'!$CZ$36:$CZ$38</c:f>
              <c:numCache>
                <c:formatCode>General</c:formatCode>
                <c:ptCount val="3"/>
                <c:pt idx="0">
                  <c:v>-6.2936772989284853E-15</c:v>
                </c:pt>
                <c:pt idx="1">
                  <c:v>7.6749076230145061E-15</c:v>
                </c:pt>
                <c:pt idx="2">
                  <c:v>-1.5598005288065123E-15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5-6B40-4B23-82F1-3365BE1AC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</c:barChart>
      <c:scatterChart>
        <c:scatterStyle val="lineMarker"/>
        <c:varyColors val="0"/>
        <c:ser>
          <c:idx val="102"/>
          <c:order val="102"/>
          <c:tx>
            <c:strRef>
              <c:f>'Figure 2'!$DA$30</c:f>
              <c:strCache>
                <c:ptCount val="1"/>
                <c:pt idx="0">
                  <c:v>NPV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3-6B40-4B23-82F1-3365BE1AC5BC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4-6B40-4B23-82F1-3365BE1AC5BC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5-6B40-4B23-82F1-3365BE1AC5BC}"/>
                </c:ext>
              </c:extLst>
            </c:dLbl>
            <c:dLbl>
              <c:idx val="4"/>
              <c:layout>
                <c:manualLayout>
                  <c:x val="-2.5311687145644173E-2"/>
                  <c:y val="9.409314280239335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6-6B40-4B23-82F1-3365BE1AC5BC}"/>
                </c:ext>
              </c:extLst>
            </c:dLbl>
            <c:dLbl>
              <c:idx val="5"/>
              <c:layout>
                <c:manualLayout>
                  <c:x val="-3.123025621344375E-2"/>
                  <c:y val="9.762012211124430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7-6B40-4B23-82F1-3365BE1AC5BC}"/>
                </c:ext>
              </c:extLst>
            </c:dLbl>
            <c:dLbl>
              <c:idx val="6"/>
              <c:layout>
                <c:manualLayout>
                  <c:x val="-2.6150741297736649E-2"/>
                  <c:y val="9.29174830327763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8-6B40-4B23-82F1-3365BE1AC5BC}"/>
                </c:ext>
              </c:extLst>
            </c:dLbl>
            <c:dLbl>
              <c:idx val="8"/>
              <c:layout>
                <c:manualLayout>
                  <c:x val="-3.0391202061351243E-2"/>
                  <c:y val="8.23365451062236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9-6B40-4B23-82F1-3365BE1AC5BC}"/>
                </c:ext>
              </c:extLst>
            </c:dLbl>
            <c:dLbl>
              <c:idx val="9"/>
              <c:layout>
                <c:manualLayout>
                  <c:x val="-3.0391202061351305E-2"/>
                  <c:y val="8.23365451062234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A-6B40-4B23-82F1-3365BE1AC5BC}"/>
                </c:ext>
              </c:extLst>
            </c:dLbl>
            <c:dLbl>
              <c:idx val="10"/>
              <c:layout>
                <c:manualLayout>
                  <c:x val="-2.955214790925886E-2"/>
                  <c:y val="8.351220487584061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B-6B40-4B23-82F1-3365BE1AC5BC}"/>
                </c:ext>
              </c:extLst>
            </c:dLbl>
            <c:dLbl>
              <c:idx val="12"/>
              <c:layout>
                <c:manualLayout>
                  <c:x val="-2.9552147909258739E-2"/>
                  <c:y val="3.41344945519278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C-6B40-4B23-82F1-3365BE1AC5BC}"/>
                </c:ext>
              </c:extLst>
            </c:dLbl>
            <c:dLbl>
              <c:idx val="13"/>
              <c:layout>
                <c:manualLayout>
                  <c:x val="-2.9552147909258739E-2"/>
                  <c:y val="2.943185547345994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D-6B40-4B23-82F1-3365BE1AC5BC}"/>
                </c:ext>
              </c:extLst>
            </c:dLbl>
            <c:dLbl>
              <c:idx val="14"/>
              <c:layout>
                <c:manualLayout>
                  <c:x val="-2.9552147909258739E-2"/>
                  <c:y val="3.060751524307687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E-6B40-4B23-82F1-3365BE1AC5BC}"/>
                </c:ext>
              </c:extLst>
            </c:dLbl>
            <c:dLbl>
              <c:idx val="16"/>
              <c:layout>
                <c:manualLayout>
                  <c:x val="-2.44273769231435E-2"/>
                  <c:y val="3.41344945519278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F-6B40-4B23-82F1-3365BE1AC5BC}"/>
                </c:ext>
              </c:extLst>
            </c:dLbl>
            <c:dLbl>
              <c:idx val="17"/>
              <c:layout>
                <c:manualLayout>
                  <c:x val="-2.5311687145644142E-2"/>
                  <c:y val="3.41344945519278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0-6B40-4B23-82F1-3365BE1AC5BC}"/>
                </c:ext>
              </c:extLst>
            </c:dLbl>
            <c:dLbl>
              <c:idx val="18"/>
              <c:layout>
                <c:manualLayout>
                  <c:x val="-9.9754949940510963E-3"/>
                  <c:y val="3.648581409116177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1-6B40-4B23-82F1-3365BE1AC5BC}"/>
                </c:ext>
              </c:extLst>
            </c:dLbl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18288" tIns="19050" rIns="18288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0"/>
              </c:ext>
            </c:extLst>
          </c:dLbls>
          <c:xVal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xVal>
          <c:yVal>
            <c:numRef>
              <c:f>'Figure 2'!$DA$36:$DA$38</c:f>
              <c:numCache>
                <c:formatCode>General</c:formatCode>
                <c:ptCount val="3"/>
                <c:pt idx="0">
                  <c:v>-2.7311452788119208</c:v>
                </c:pt>
                <c:pt idx="1">
                  <c:v>-27.705164458959111</c:v>
                </c:pt>
                <c:pt idx="2">
                  <c:v>-9.8872158315167482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72-6B40-4B23-82F1-3365BE1AC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910095"/>
        <c:axId val="656919663"/>
      </c:scatterChart>
      <c:catAx>
        <c:axId val="656910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  <c:max val="25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in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867132094287874"/>
          <c:y val="4.7375680431229604E-2"/>
          <c:w val="0.87549458582475204"/>
          <c:h val="0.82259550596513686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'Figure 3'!$C$101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3'!$C$102:$C$116</c:f>
              <c:numCache>
                <c:formatCode>General</c:formatCode>
                <c:ptCount val="15"/>
                <c:pt idx="0">
                  <c:v>0</c:v>
                </c:pt>
                <c:pt idx="1">
                  <c:v>8.9662567743998769E-5</c:v>
                </c:pt>
                <c:pt idx="2">
                  <c:v>2.3725791130001223E-4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5.2642188102924745E-2</c:v>
                </c:pt>
                <c:pt idx="9">
                  <c:v>5.3436356575257492E-2</c:v>
                </c:pt>
                <c:pt idx="10">
                  <c:v>5.2634421779543028E-2</c:v>
                </c:pt>
                <c:pt idx="12">
                  <c:v>1.6240208429245632E-3</c:v>
                </c:pt>
                <c:pt idx="13">
                  <c:v>1.6485210812000001E-3</c:v>
                </c:pt>
                <c:pt idx="14">
                  <c:v>1.7076602985328111E-3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BC8-4222-8FBD-F1CF2BECCF00}"/>
            </c:ext>
          </c:extLst>
        </c:ser>
        <c:ser>
          <c:idx val="3"/>
          <c:order val="1"/>
          <c:tx>
            <c:strRef>
              <c:f>'Figure 3'!$D$101</c:f>
              <c:strCache>
                <c:ptCount val="1"/>
                <c:pt idx="0">
                  <c:v>grid electricity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3'!$D$102:$D$116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2.2281452008677374E-6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0BC8-4222-8FBD-F1CF2BECCF00}"/>
            </c:ext>
          </c:extLst>
        </c:ser>
        <c:ser>
          <c:idx val="4"/>
          <c:order val="2"/>
          <c:tx>
            <c:strRef>
              <c:f>'Figure 3'!$E$101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3'!$E$102:$E$116</c:f>
              <c:numCache>
                <c:formatCode>General</c:formatCode>
                <c:ptCount val="15"/>
                <c:pt idx="0">
                  <c:v>2.4184831928607342E-3</c:v>
                </c:pt>
                <c:pt idx="1">
                  <c:v>5.5765443981375092E-3</c:v>
                </c:pt>
                <c:pt idx="2">
                  <c:v>3.1358763535098005E-3</c:v>
                </c:pt>
                <c:pt idx="4">
                  <c:v>4.6555801462569123E-3</c:v>
                </c:pt>
                <c:pt idx="5">
                  <c:v>7.5040213514222919E-3</c:v>
                </c:pt>
                <c:pt idx="6">
                  <c:v>5.6260628550607811E-3</c:v>
                </c:pt>
                <c:pt idx="8">
                  <c:v>2.4184831928607342E-3</c:v>
                </c:pt>
                <c:pt idx="9">
                  <c:v>3.8981929098297632E-3</c:v>
                </c:pt>
                <c:pt idx="10">
                  <c:v>2.9226300545770281E-3</c:v>
                </c:pt>
                <c:pt idx="12">
                  <c:v>4.2775107611329561E-3</c:v>
                </c:pt>
                <c:pt idx="13">
                  <c:v>6.8946363447931558E-3</c:v>
                </c:pt>
                <c:pt idx="14">
                  <c:v>5.1691807777526407E-3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BC8-4222-8FBD-F1CF2BECCF00}"/>
            </c:ext>
          </c:extLst>
        </c:ser>
        <c:ser>
          <c:idx val="5"/>
          <c:order val="3"/>
          <c:tx>
            <c:strRef>
              <c:f>'Figure 3'!$F$101</c:f>
              <c:strCache>
                <c:ptCount val="1"/>
                <c:pt idx="0">
                  <c:v>water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3'!$F$102:$F$116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1.7921440503404376E-4</c:v>
                </c:pt>
                <c:pt idx="9">
                  <c:v>1.8191806222222215E-4</c:v>
                </c:pt>
                <c:pt idx="10">
                  <c:v>1.7921178776715959E-4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0BC8-4222-8FBD-F1CF2BECCF00}"/>
            </c:ext>
          </c:extLst>
        </c:ser>
        <c:ser>
          <c:idx val="6"/>
          <c:order val="4"/>
          <c:tx>
            <c:strRef>
              <c:f>'Figure 3'!$G$101</c:f>
              <c:strCache>
                <c:ptCount val="1"/>
                <c:pt idx="0">
                  <c:v>solids to chp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3'!$G$102:$G$116</c:f>
              <c:numCache>
                <c:formatCode>General</c:formatCode>
                <c:ptCount val="15"/>
                <c:pt idx="0">
                  <c:v>0.86224427369466439</c:v>
                </c:pt>
                <c:pt idx="1">
                  <c:v>5.4011482138487783E-2</c:v>
                </c:pt>
                <c:pt idx="2">
                  <c:v>0.71326205527727182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0BC8-4222-8FBD-F1CF2BECCF00}"/>
            </c:ext>
          </c:extLst>
        </c:ser>
        <c:ser>
          <c:idx val="7"/>
          <c:order val="5"/>
          <c:tx>
            <c:strRef>
              <c:f>'Figure 3'!$H$101</c:f>
              <c:strCache>
                <c:ptCount val="1"/>
                <c:pt idx="0">
                  <c:v>solids to land application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3'!$H$102:$H$116</c:f>
              <c:numCache>
                <c:formatCode>General</c:formatCode>
                <c:ptCount val="15"/>
                <c:pt idx="0">
                  <c:v>6.1676714276172133E-17</c:v>
                </c:pt>
                <c:pt idx="1">
                  <c:v>-1.0116312932714939</c:v>
                </c:pt>
                <c:pt idx="2">
                  <c:v>-0.18344981314372871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BC8-4222-8FBD-F1CF2BECCF00}"/>
            </c:ext>
          </c:extLst>
        </c:ser>
        <c:ser>
          <c:idx val="8"/>
          <c:order val="6"/>
          <c:tx>
            <c:strRef>
              <c:f>'Figure 3'!$I$101</c:f>
              <c:strCache>
                <c:ptCount val="1"/>
                <c:pt idx="0">
                  <c:v>solid to disposal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3'!$I$102:$I$116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BC8-4222-8FBD-F1CF2BECCF00}"/>
            </c:ext>
          </c:extLst>
        </c:ser>
        <c:ser>
          <c:idx val="9"/>
          <c:order val="7"/>
          <c:tx>
            <c:strRef>
              <c:f>'Figure 3'!$J$101</c:f>
              <c:strCache>
                <c:ptCount val="1"/>
                <c:pt idx="0">
                  <c:v>biooil to chp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3'!$J$102:$J$116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BC8-4222-8FBD-F1CF2BECCF00}"/>
            </c:ext>
          </c:extLst>
        </c:ser>
        <c:ser>
          <c:idx val="10"/>
          <c:order val="8"/>
          <c:tx>
            <c:strRef>
              <c:f>'Figure 3'!$K$101</c:f>
              <c:strCache>
                <c:ptCount val="1"/>
                <c:pt idx="0">
                  <c:v>gas to chp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3'!$K$102:$K$116</c:f>
              <c:numCache>
                <c:formatCode>General</c:formatCode>
                <c:ptCount val="15"/>
                <c:pt idx="0">
                  <c:v>0.20881513261067261</c:v>
                </c:pt>
                <c:pt idx="1">
                  <c:v>0.22529714164046827</c:v>
                </c:pt>
                <c:pt idx="2">
                  <c:v>0.21093527244444479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BC8-4222-8FBD-F1CF2BECCF00}"/>
            </c:ext>
          </c:extLst>
        </c:ser>
        <c:ser>
          <c:idx val="11"/>
          <c:order val="9"/>
          <c:tx>
            <c:strRef>
              <c:f>'Figure 3'!$L$101</c:f>
              <c:strCache>
                <c:ptCount val="1"/>
                <c:pt idx="0">
                  <c:v>gas to disposal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3'!$L$102:$L$116</c:f>
              <c:numCache>
                <c:formatCode>General</c:formatCode>
                <c:ptCount val="15"/>
                <c:pt idx="0">
                  <c:v>4.6832634944449895E-17</c:v>
                </c:pt>
                <c:pt idx="1">
                  <c:v>3.5538323645167113E-3</c:v>
                </c:pt>
                <c:pt idx="2">
                  <c:v>1.4326899497229672E-3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BC8-4222-8FBD-F1CF2BECCF00}"/>
            </c:ext>
          </c:extLst>
        </c:ser>
        <c:ser>
          <c:idx val="12"/>
          <c:order val="10"/>
          <c:tx>
            <c:strRef>
              <c:f>'Figure 3'!$M$101</c:f>
              <c:strCache>
                <c:ptCount val="1"/>
                <c:pt idx="0">
                  <c:v>ap to disposal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3'!$M$102:$M$116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BC8-4222-8FBD-F1CF2BECCF00}"/>
            </c:ext>
          </c:extLst>
        </c:ser>
        <c:ser>
          <c:idx val="13"/>
          <c:order val="11"/>
          <c:tx>
            <c:strRef>
              <c:f>'Figure 3'!$N$101</c:f>
              <c:strCache>
                <c:ptCount val="1"/>
                <c:pt idx="0">
                  <c:v>htl-hydrochar-land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3'!$N$102:$N$116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BC8-4222-8FBD-F1CF2BECCF00}"/>
            </c:ext>
          </c:extLst>
        </c:ser>
        <c:ser>
          <c:idx val="14"/>
          <c:order val="12"/>
          <c:tx>
            <c:strRef>
              <c:f>'Figure 3'!$O$101</c:f>
              <c:strCache>
                <c:ptCount val="1"/>
                <c:pt idx="0">
                  <c:v>htl-hydrochar-chp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3'!$O$102:$O$116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BC8-4222-8FBD-F1CF2BECCF00}"/>
            </c:ext>
          </c:extLst>
        </c:ser>
        <c:ser>
          <c:idx val="15"/>
          <c:order val="13"/>
          <c:tx>
            <c:strRef>
              <c:f>'Figure 3'!$P$101</c:f>
              <c:strCache>
                <c:ptCount val="1"/>
                <c:pt idx="0">
                  <c:v>htl-hydrochar-disposal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3'!$P$102:$P$116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BC8-4222-8FBD-F1CF2BECCF00}"/>
            </c:ext>
          </c:extLst>
        </c:ser>
        <c:ser>
          <c:idx val="16"/>
          <c:order val="14"/>
          <c:tx>
            <c:strRef>
              <c:f>'Figure 3'!$Q$101</c:f>
              <c:strCache>
                <c:ptCount val="1"/>
                <c:pt idx="0">
                  <c:v>htl-bio-oil-chp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3'!$Q$102:$Q$116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0BC8-4222-8FBD-F1CF2BECCF00}"/>
            </c:ext>
          </c:extLst>
        </c:ser>
        <c:ser>
          <c:idx val="17"/>
          <c:order val="15"/>
          <c:tx>
            <c:strRef>
              <c:f>'Figure 3'!$R$101</c:f>
              <c:strCache>
                <c:ptCount val="1"/>
                <c:pt idx="0">
                  <c:v>htl-gp-disposal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3'!$R$102:$R$116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0BC8-4222-8FBD-F1CF2BECCF00}"/>
            </c:ext>
          </c:extLst>
        </c:ser>
        <c:ser>
          <c:idx val="18"/>
          <c:order val="16"/>
          <c:tx>
            <c:strRef>
              <c:f>'Figure 3'!$S$101</c:f>
              <c:strCache>
                <c:ptCount val="1"/>
                <c:pt idx="0">
                  <c:v>htl-ap-disposal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3'!$S$102:$S$116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0BC8-4222-8FBD-F1CF2BECCF00}"/>
            </c:ext>
          </c:extLst>
        </c:ser>
        <c:ser>
          <c:idx val="19"/>
          <c:order val="17"/>
          <c:tx>
            <c:strRef>
              <c:f>'Figure 3'!$T$101</c:f>
              <c:strCache>
                <c:ptCount val="1"/>
                <c:pt idx="0">
                  <c:v>htc-hydrochar-land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3'!$T$102:$T$116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0BC8-4222-8FBD-F1CF2BECCF00}"/>
            </c:ext>
          </c:extLst>
        </c:ser>
        <c:ser>
          <c:idx val="20"/>
          <c:order val="18"/>
          <c:tx>
            <c:strRef>
              <c:f>'Figure 3'!$U$101</c:f>
              <c:strCache>
                <c:ptCount val="1"/>
                <c:pt idx="0">
                  <c:v>htc-hydrochar-chp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3'!$U$102:$U$116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1.351341815559324</c:v>
                </c:pt>
                <c:pt idx="9">
                  <c:v>1.3717283744</c:v>
                </c:pt>
                <c:pt idx="10">
                  <c:v>1.3511753812137535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0BC8-4222-8FBD-F1CF2BECCF00}"/>
            </c:ext>
          </c:extLst>
        </c:ser>
        <c:ser>
          <c:idx val="21"/>
          <c:order val="19"/>
          <c:tx>
            <c:strRef>
              <c:f>'Figure 3'!$V$101</c:f>
              <c:strCache>
                <c:ptCount val="1"/>
                <c:pt idx="0">
                  <c:v>htc-hydrochar-disposal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3'!$V$102:$V$116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0BC8-4222-8FBD-F1CF2BECCF00}"/>
            </c:ext>
          </c:extLst>
        </c:ser>
        <c:ser>
          <c:idx val="22"/>
          <c:order val="20"/>
          <c:tx>
            <c:strRef>
              <c:f>'Figure 3'!$W$101</c:f>
              <c:strCache>
                <c:ptCount val="1"/>
                <c:pt idx="0">
                  <c:v>htc-gp-disposal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3'!$W$102:$W$116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5.3122905744414126E-2</c:v>
                </c:pt>
                <c:pt idx="9">
                  <c:v>5.3924326400000049E-2</c:v>
                </c:pt>
                <c:pt idx="10">
                  <c:v>5.3080441741813172E-2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0BC8-4222-8FBD-F1CF2BECCF00}"/>
            </c:ext>
          </c:extLst>
        </c:ser>
        <c:ser>
          <c:idx val="23"/>
          <c:order val="21"/>
          <c:tx>
            <c:strRef>
              <c:f>'Figure 3'!$X$101</c:f>
              <c:strCache>
                <c:ptCount val="1"/>
                <c:pt idx="0">
                  <c:v>htc-ap-disposal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3'!$X$102:$X$116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-3.3066032752746839E-2</c:v>
                </c:pt>
                <c:pt idx="9">
                  <c:v>-3.3564872213333374E-2</c:v>
                </c:pt>
                <c:pt idx="10">
                  <c:v>-3.3065603512370555E-2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0BC8-4222-8FBD-F1CF2BECCF00}"/>
            </c:ext>
          </c:extLst>
        </c:ser>
        <c:ser>
          <c:idx val="24"/>
          <c:order val="22"/>
          <c:tx>
            <c:strRef>
              <c:f>'Figure 3'!$Y$101</c:f>
              <c:strCache>
                <c:ptCount val="1"/>
                <c:pt idx="0">
                  <c:v>digestate-land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3'!$Y$102:$Y$116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2.2487371182552909E-2</c:v>
                </c:pt>
                <c:pt idx="13">
                  <c:v>2.2826619262133335E-2</c:v>
                </c:pt>
                <c:pt idx="14">
                  <c:v>2.2486968541698252E-2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0BC8-4222-8FBD-F1CF2BECCF00}"/>
            </c:ext>
          </c:extLst>
        </c:ser>
        <c:ser>
          <c:idx val="25"/>
          <c:order val="23"/>
          <c:tx>
            <c:strRef>
              <c:f>'Figure 3'!$Z$101</c:f>
              <c:strCache>
                <c:ptCount val="1"/>
                <c:pt idx="0">
                  <c:v>digestate-disposal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3'!$Z$102:$Z$116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3.9473470245557111E-3</c:v>
                </c:pt>
                <c:pt idx="13">
                  <c:v>4.0068973333333329E-3</c:v>
                </c:pt>
                <c:pt idx="14">
                  <c:v>3.9477893638888498E-3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0BC8-4222-8FBD-F1CF2BECCF00}"/>
            </c:ext>
          </c:extLst>
        </c:ser>
        <c:ser>
          <c:idx val="26"/>
          <c:order val="24"/>
          <c:tx>
            <c:strRef>
              <c:f>'Figure 3'!$AA$101</c:f>
              <c:strCache>
                <c:ptCount val="1"/>
                <c:pt idx="0">
                  <c:v>biogas-disposal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3'!$AA$102:$AA$116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1.3662339406206536E-16</c:v>
                </c:pt>
                <c:pt idx="13">
                  <c:v>-7.7197910286486152E-16</c:v>
                </c:pt>
                <c:pt idx="14">
                  <c:v>5.6900951110853484E-3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0BC8-4222-8FBD-F1CF2BECCF00}"/>
            </c:ext>
          </c:extLst>
        </c:ser>
        <c:ser>
          <c:idx val="27"/>
          <c:order val="25"/>
          <c:tx>
            <c:strRef>
              <c:f>'Figure 3'!$AB$101</c:f>
              <c:strCache>
                <c:ptCount val="1"/>
                <c:pt idx="0">
                  <c:v>biogas-chp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3'!$AB$102:$AB$116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9.2934410273748325E-2</c:v>
                </c:pt>
                <c:pt idx="13">
                  <c:v>9.4336433656399959E-2</c:v>
                </c:pt>
                <c:pt idx="14">
                  <c:v>9.281029367181956E-2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0BC8-4222-8FBD-F1CF2BECCF00}"/>
            </c:ext>
          </c:extLst>
        </c:ser>
        <c:ser>
          <c:idx val="28"/>
          <c:order val="26"/>
          <c:tx>
            <c:strRef>
              <c:f>'Figure 3'!$AC$101</c:f>
              <c:strCache>
                <c:ptCount val="1"/>
                <c:pt idx="0">
                  <c:v>manure-land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3'!$AC$102:$AC$116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9.9458444657473638E-2</c:v>
                </c:pt>
                <c:pt idx="5">
                  <c:v>0.10095889066666668</c:v>
                </c:pt>
                <c:pt idx="6">
                  <c:v>9.9456992155407709E-2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0BC8-4222-8FBD-F1CF2BECCF00}"/>
            </c:ext>
          </c:extLst>
        </c:ser>
        <c:ser>
          <c:idx val="29"/>
          <c:order val="27"/>
          <c:tx>
            <c:strRef>
              <c:f>'Figure 3'!$AD$101</c:f>
              <c:strCache>
                <c:ptCount val="1"/>
                <c:pt idx="0">
                  <c:v>process facility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3'!$AD$102:$AD$116</c:f>
              <c:numCache>
                <c:formatCode>General</c:formatCode>
                <c:ptCount val="15"/>
                <c:pt idx="0">
                  <c:v>8.4327236506030936E-3</c:v>
                </c:pt>
                <c:pt idx="1">
                  <c:v>2.5615195733773938E-2</c:v>
                </c:pt>
                <c:pt idx="2">
                  <c:v>1.3348480700766E-2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9.5432169874558985E-3</c:v>
                </c:pt>
                <c:pt idx="9">
                  <c:v>3.065411085247154E-2</c:v>
                </c:pt>
                <c:pt idx="10">
                  <c:v>1.5628737911073522E-2</c:v>
                </c:pt>
                <c:pt idx="12">
                  <c:v>1.2727312833370203</c:v>
                </c:pt>
                <c:pt idx="13">
                  <c:v>1.2919319111111109</c:v>
                </c:pt>
                <c:pt idx="14">
                  <c:v>1.2727126962293613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BC8-4222-8FBD-F1CF2BECCF00}"/>
            </c:ext>
          </c:extLst>
        </c:ser>
        <c:ser>
          <c:idx val="30"/>
          <c:order val="28"/>
          <c:tx>
            <c:strRef>
              <c:f>'Figure 3'!$AE$101</c:f>
              <c:strCache>
                <c:ptCount val="1"/>
                <c:pt idx="0">
                  <c:v>N fertilizer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3'!$AE$102:$AE$116</c:f>
              <c:numCache>
                <c:formatCode>General</c:formatCode>
                <c:ptCount val="15"/>
                <c:pt idx="0">
                  <c:v>3.2485773200349199E-18</c:v>
                </c:pt>
                <c:pt idx="1">
                  <c:v>-5.3283682733874287E-2</c:v>
                </c:pt>
                <c:pt idx="2">
                  <c:v>-9.7043576076470597E-3</c:v>
                </c:pt>
                <c:pt idx="4">
                  <c:v>-6.3088715200894693E-2</c:v>
                </c:pt>
                <c:pt idx="5">
                  <c:v>-6.4040481652444442E-2</c:v>
                </c:pt>
                <c:pt idx="6">
                  <c:v>-6.3087793846358375E-2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-1.3989513990130003E-2</c:v>
                </c:pt>
                <c:pt idx="13">
                  <c:v>-1.4200562036470663E-2</c:v>
                </c:pt>
                <c:pt idx="14">
                  <c:v>-1.3989263505098931E-2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0BC8-4222-8FBD-F1CF2BECCF00}"/>
            </c:ext>
          </c:extLst>
        </c:ser>
        <c:ser>
          <c:idx val="31"/>
          <c:order val="29"/>
          <c:tx>
            <c:strRef>
              <c:f>'Figure 3'!$AF$101</c:f>
              <c:strCache>
                <c:ptCount val="1"/>
                <c:pt idx="0">
                  <c:v>P fertilizer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3'!$AF$102:$AF$116</c:f>
              <c:numCache>
                <c:formatCode>General</c:formatCode>
                <c:ptCount val="15"/>
                <c:pt idx="0">
                  <c:v>3.2747490286422191E-19</c:v>
                </c:pt>
                <c:pt idx="1">
                  <c:v>-5.3712955267864564E-3</c:v>
                </c:pt>
                <c:pt idx="2">
                  <c:v>-9.774749010322012E-4</c:v>
                </c:pt>
                <c:pt idx="4">
                  <c:v>-5.6841860905169225E-2</c:v>
                </c:pt>
                <c:pt idx="5">
                  <c:v>-5.769938631333333E-2</c:v>
                </c:pt>
                <c:pt idx="6">
                  <c:v>-5.6841030780380164E-2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-5.9758509321475401E-3</c:v>
                </c:pt>
                <c:pt idx="13">
                  <c:v>-6.0660035754303999E-3</c:v>
                </c:pt>
                <c:pt idx="14">
                  <c:v>-5.9757439333477614E-3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0BC8-4222-8FBD-F1CF2BECCF00}"/>
            </c:ext>
          </c:extLst>
        </c:ser>
        <c:ser>
          <c:idx val="32"/>
          <c:order val="30"/>
          <c:tx>
            <c:strRef>
              <c:f>'Figure 3'!$AG$101</c:f>
              <c:strCache>
                <c:ptCount val="1"/>
                <c:pt idx="0">
                  <c:v>K fertilizer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3'!$AG$102:$AG$116</c:f>
              <c:numCache>
                <c:formatCode>General</c:formatCode>
                <c:ptCount val="15"/>
                <c:pt idx="0">
                  <c:v>7.0813406435702223E-19</c:v>
                </c:pt>
                <c:pt idx="1">
                  <c:v>-1.1614927736379966E-2</c:v>
                </c:pt>
                <c:pt idx="2">
                  <c:v>-2.11371733210123E-3</c:v>
                </c:pt>
                <c:pt idx="4">
                  <c:v>-3.3609637364378248E-2</c:v>
                </c:pt>
                <c:pt idx="5">
                  <c:v>-3.4116677731111114E-2</c:v>
                </c:pt>
                <c:pt idx="6">
                  <c:v>-3.360914652553721E-2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-3.4951910253176173E-3</c:v>
                </c:pt>
                <c:pt idx="13">
                  <c:v>-3.5479200363469593E-3</c:v>
                </c:pt>
                <c:pt idx="14">
                  <c:v>-3.4951284432269752E-3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0-0BC8-4222-8FBD-F1CF2BECCF00}"/>
            </c:ext>
          </c:extLst>
        </c:ser>
        <c:ser>
          <c:idx val="33"/>
          <c:order val="31"/>
          <c:tx>
            <c:strRef>
              <c:f>'Figure 3'!$AH$101</c:f>
              <c:strCache>
                <c:ptCount val="1"/>
                <c:pt idx="0">
                  <c:v>solid storage facility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3'!$AH$102:$AH$116</c:f>
              <c:numCache>
                <c:formatCode>General</c:formatCode>
                <c:ptCount val="15"/>
                <c:pt idx="0">
                  <c:v>1.061294351130971E-17</c:v>
                </c:pt>
                <c:pt idx="1">
                  <c:v>1.1323865666666717E-3</c:v>
                </c:pt>
                <c:pt idx="2">
                  <c:v>3.3165501608734227E-4</c:v>
                </c:pt>
                <c:pt idx="4">
                  <c:v>2.6983663250006082E-3</c:v>
                </c:pt>
                <c:pt idx="5">
                  <c:v>2.7390743111111041E-3</c:v>
                </c:pt>
                <c:pt idx="6">
                  <c:v>2.6983269177619875E-3</c:v>
                </c:pt>
                <c:pt idx="8">
                  <c:v>1.5221939405652915E-18</c:v>
                </c:pt>
                <c:pt idx="9">
                  <c:v>5.9568124260383435E-18</c:v>
                </c:pt>
                <c:pt idx="10">
                  <c:v>-1.6147123572047641E-18</c:v>
                </c:pt>
                <c:pt idx="12">
                  <c:v>1.7410312661308169E-3</c:v>
                </c:pt>
                <c:pt idx="13">
                  <c:v>1.7071280643999986E-3</c:v>
                </c:pt>
                <c:pt idx="14">
                  <c:v>2.1788476419072303E-3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0BC8-4222-8FBD-F1CF2BECCF00}"/>
            </c:ext>
          </c:extLst>
        </c:ser>
        <c:ser>
          <c:idx val="0"/>
          <c:order val="32"/>
          <c:tx>
            <c:strRef>
              <c:f>'Figure 3'!$AI$101</c:f>
              <c:strCache>
                <c:ptCount val="1"/>
                <c:pt idx="0">
                  <c:v>liquid storage facility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3'!$AI$102:$AI$116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1.2303233361272541E-15</c:v>
                </c:pt>
                <c:pt idx="12">
                  <c:v>0</c:v>
                </c:pt>
                <c:pt idx="13">
                  <c:v>-3.0923183658160269E-15</c:v>
                </c:pt>
                <c:pt idx="14">
                  <c:v>4.6927139451688758E-13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1-0BC8-4222-8FBD-F1CF2BECCF00}"/>
            </c:ext>
          </c:extLst>
        </c:ser>
        <c:ser>
          <c:idx val="1"/>
          <c:order val="33"/>
          <c:tx>
            <c:strRef>
              <c:f>'Figure 3'!$AJ$101</c:f>
              <c:strCache>
                <c:ptCount val="1"/>
                <c:pt idx="0">
                  <c:v>Biochar Market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3'!$AJ$102:$AJ$116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2-0BC8-4222-8FBD-F1CF2BECCF00}"/>
            </c:ext>
          </c:extLst>
        </c:ser>
        <c:ser>
          <c:idx val="34"/>
          <c:order val="34"/>
          <c:tx>
            <c:strRef>
              <c:f>'Figure 3'!$AK$101</c:f>
              <c:strCache>
                <c:ptCount val="1"/>
                <c:pt idx="0">
                  <c:v>Bio-oil Market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3'!$AK$102:$AK$116</c:f>
              <c:numCache>
                <c:formatCode>General</c:formatCode>
                <c:ptCount val="15"/>
                <c:pt idx="0">
                  <c:v>-0.3857694820932574</c:v>
                </c:pt>
                <c:pt idx="1">
                  <c:v>-0.61002264755553226</c:v>
                </c:pt>
                <c:pt idx="2">
                  <c:v>-0.42460756507503178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3-0BC8-4222-8FBD-F1CF2BECCF00}"/>
            </c:ext>
          </c:extLst>
        </c:ser>
        <c:ser>
          <c:idx val="35"/>
          <c:order val="35"/>
          <c:tx>
            <c:strRef>
              <c:f>'Figure 3'!$AL$101</c:f>
              <c:strCache>
                <c:ptCount val="1"/>
                <c:pt idx="0">
                  <c:v>Hydrochar Market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3'!$AL$102:$AL$116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-3.5059132064059229E-21</c:v>
                </c:pt>
                <c:pt idx="8">
                  <c:v>0</c:v>
                </c:pt>
                <c:pt idx="9">
                  <c:v>0</c:v>
                </c:pt>
                <c:pt idx="10">
                  <c:v>-5.8776497749806429E-7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4-0BC8-4222-8FBD-F1CF2BECCF00}"/>
            </c:ext>
          </c:extLst>
        </c:ser>
        <c:ser>
          <c:idx val="36"/>
          <c:order val="36"/>
          <c:tx>
            <c:strRef>
              <c:f>'Figure 3'!$AM$101</c:f>
              <c:strCache>
                <c:ptCount val="1"/>
                <c:pt idx="0">
                  <c:v>Avoided Electricity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3'!$AM$102:$AM$116</c:f>
              <c:numCache>
                <c:formatCode>General</c:formatCode>
                <c:ptCount val="15"/>
                <c:pt idx="0">
                  <c:v>-0.10944471043676432</c:v>
                </c:pt>
                <c:pt idx="1">
                  <c:v>-2.4081151180799912E-2</c:v>
                </c:pt>
                <c:pt idx="2">
                  <c:v>-9.3640815909088959E-2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-6.5597259807536779E-2</c:v>
                </c:pt>
                <c:pt idx="9">
                  <c:v>-6.6586870564382936E-2</c:v>
                </c:pt>
                <c:pt idx="10">
                  <c:v>-6.5582364080438063E-2</c:v>
                </c:pt>
                <c:pt idx="12">
                  <c:v>-5.0614595299305357E-2</c:v>
                </c:pt>
                <c:pt idx="13">
                  <c:v>-5.1378175182193266E-2</c:v>
                </c:pt>
                <c:pt idx="14">
                  <c:v>-5.0546998038419527E-2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5-0BC8-4222-8FBD-F1CF2BECCF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/>
      </c:barChart>
      <c:scatterChart>
        <c:scatterStyle val="lineMarker"/>
        <c:varyColors val="0"/>
        <c:ser>
          <c:idx val="37"/>
          <c:order val="37"/>
          <c:tx>
            <c:strRef>
              <c:f>'Figure 3'!$AN$101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xVal>
          <c:yVal>
            <c:numRef>
              <c:f>'Figure 3'!$AN$102:$AN$116</c:f>
              <c:numCache>
                <c:formatCode>General</c:formatCode>
                <c:ptCount val="15"/>
                <c:pt idx="0">
                  <c:v>0.58669642061877902</c:v>
                </c:pt>
                <c:pt idx="1">
                  <c:v>-1.400728752595072</c:v>
                </c:pt>
                <c:pt idx="2">
                  <c:v>0.22818954368447206</c:v>
                </c:pt>
                <c:pt idx="4">
                  <c:v>-4.6727822341711009E-2</c:v>
                </c:pt>
                <c:pt idx="5">
                  <c:v>-4.4654559367688813E-2</c:v>
                </c:pt>
                <c:pt idx="6">
                  <c:v>-4.575658922404522E-2</c:v>
                </c:pt>
                <c:pt idx="8">
                  <c:v>1.37058453143173</c:v>
                </c:pt>
                <c:pt idx="9">
                  <c:v>1.4136715364220644</c:v>
                </c:pt>
                <c:pt idx="10">
                  <c:v>1.3769744972759437</c:v>
                </c:pt>
                <c:pt idx="12">
                  <c:v>1.3256678234411652</c:v>
                </c:pt>
                <c:pt idx="13">
                  <c:v>1.3481594860229258</c:v>
                </c:pt>
                <c:pt idx="14">
                  <c:v>1.3326963977164223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BC8-4222-8FBD-F1CF2BECCF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910095"/>
        <c:axId val="656919663"/>
      </c:scatterChart>
      <c:catAx>
        <c:axId val="656910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  <c:max val="1.6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 baseline="0">
                    <a:latin typeface="Arial" panose="020B0604020202020204" pitchFamily="34" charset="0"/>
                    <a:cs typeface="Arial" panose="020B0604020202020204" pitchFamily="34" charset="0"/>
                  </a:rPr>
                  <a:t>Tons CO</a:t>
                </a:r>
                <a:r>
                  <a:rPr lang="en-US" sz="1400" baseline="-25000">
                    <a:latin typeface="Arial" panose="020B0604020202020204" pitchFamily="34" charset="0"/>
                    <a:cs typeface="Arial" panose="020B0604020202020204" pitchFamily="34" charset="0"/>
                  </a:rPr>
                  <a:t>2-eq </a:t>
                </a:r>
                <a:r>
                  <a:rPr lang="en-US" sz="1400" baseline="0">
                    <a:latin typeface="Arial" panose="020B0604020202020204" pitchFamily="34" charset="0"/>
                    <a:cs typeface="Arial" panose="020B0604020202020204" pitchFamily="34" charset="0"/>
                  </a:rPr>
                  <a:t>/ton manure</a:t>
                </a:r>
              </a:p>
            </c:rich>
          </c:tx>
          <c:layout>
            <c:manualLayout>
              <c:xMode val="edge"/>
              <c:yMode val="edge"/>
              <c:x val="6.8577183665995238E-3"/>
              <c:y val="0.101838341635866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56910095"/>
        <c:crosses val="autoZero"/>
        <c:crossBetween val="between"/>
        <c:majorUnit val="0.4"/>
      </c:valAx>
      <c:spPr>
        <a:noFill/>
        <a:ln>
          <a:noFill/>
        </a:ln>
        <a:effectLst/>
      </c:spPr>
    </c:plotArea>
    <c:legend>
      <c:legendPos val="b"/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legendEntry>
        <c:idx val="19"/>
        <c:delete val="1"/>
      </c:legendEntry>
      <c:legendEntry>
        <c:idx val="20"/>
        <c:delete val="1"/>
      </c:legendEntry>
      <c:legendEntry>
        <c:idx val="21"/>
        <c:delete val="1"/>
      </c:legendEntry>
      <c:legendEntry>
        <c:idx val="22"/>
        <c:delete val="1"/>
      </c:legendEntry>
      <c:legendEntry>
        <c:idx val="23"/>
        <c:delete val="1"/>
      </c:legendEntry>
      <c:legendEntry>
        <c:idx val="24"/>
        <c:delete val="1"/>
      </c:legendEntry>
      <c:legendEntry>
        <c:idx val="25"/>
        <c:delete val="1"/>
      </c:legendEntry>
      <c:legendEntry>
        <c:idx val="26"/>
        <c:delete val="1"/>
      </c:legendEntry>
      <c:legendEntry>
        <c:idx val="32"/>
        <c:delete val="1"/>
      </c:legendEntry>
      <c:legendEntry>
        <c:idx val="33"/>
        <c:delete val="1"/>
      </c:legendEntry>
      <c:legendEntry>
        <c:idx val="35"/>
        <c:delete val="1"/>
      </c:legendEntry>
      <c:layout>
        <c:manualLayout>
          <c:xMode val="edge"/>
          <c:yMode val="edge"/>
          <c:x val="0.29368406985212481"/>
          <c:y val="0.50487943904779453"/>
          <c:w val="0.69378747248727213"/>
          <c:h val="0.2312466978264698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180781908075443"/>
          <c:y val="4.7375680431229604E-2"/>
          <c:w val="0.85057117133614113"/>
          <c:h val="0.82259550596513686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'Figure 3'!$C$101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3'!$C$118:$C$120</c:f>
              <c:numCache>
                <c:formatCode>General</c:formatCode>
                <c:ptCount val="3"/>
                <c:pt idx="0">
                  <c:v>9.6854914315511742</c:v>
                </c:pt>
                <c:pt idx="1">
                  <c:v>9.8316083049407954</c:v>
                </c:pt>
                <c:pt idx="2">
                  <c:v>9.6856125061892602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99A-4C9B-9C08-0B59A088CD30}"/>
            </c:ext>
          </c:extLst>
        </c:ser>
        <c:ser>
          <c:idx val="3"/>
          <c:order val="1"/>
          <c:tx>
            <c:strRef>
              <c:f>'Figure 3'!$D$101</c:f>
              <c:strCache>
                <c:ptCount val="1"/>
                <c:pt idx="0">
                  <c:v>grid electricity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3'!$D$118:$D$120</c:f>
              <c:numCache>
                <c:formatCode>General</c:formatCode>
                <c:ptCount val="3"/>
                <c:pt idx="0">
                  <c:v>7.9091354500765362E-2</c:v>
                </c:pt>
                <c:pt idx="1">
                  <c:v>8.0284539329173316E-2</c:v>
                </c:pt>
                <c:pt idx="2">
                  <c:v>7.9111807977023718E-2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A99A-4C9B-9C08-0B59A088CD30}"/>
            </c:ext>
          </c:extLst>
        </c:ser>
        <c:ser>
          <c:idx val="4"/>
          <c:order val="2"/>
          <c:tx>
            <c:strRef>
              <c:f>'Figure 3'!$E$101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3'!$E$118:$E$120</c:f>
              <c:numCache>
                <c:formatCode>General</c:formatCode>
                <c:ptCount val="3"/>
                <c:pt idx="0">
                  <c:v>2.4184831928607342E-3</c:v>
                </c:pt>
                <c:pt idx="1">
                  <c:v>3.8981929098297632E-3</c:v>
                </c:pt>
                <c:pt idx="2">
                  <c:v>2.9227499757435169E-3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A99A-4C9B-9C08-0B59A088CD30}"/>
            </c:ext>
          </c:extLst>
        </c:ser>
        <c:ser>
          <c:idx val="5"/>
          <c:order val="3"/>
          <c:tx>
            <c:strRef>
              <c:f>'Figure 3'!$F$101</c:f>
              <c:strCache>
                <c:ptCount val="1"/>
                <c:pt idx="0">
                  <c:v>water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3'!$F$118:$F$120</c:f>
              <c:numCache>
                <c:formatCode>General</c:formatCode>
                <c:ptCount val="3"/>
                <c:pt idx="0">
                  <c:v>3.2258592906127883E-4</c:v>
                </c:pt>
                <c:pt idx="1">
                  <c:v>3.274525119999999E-4</c:v>
                </c:pt>
                <c:pt idx="2">
                  <c:v>3.2258121798088736E-4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A99A-4C9B-9C08-0B59A088CD30}"/>
            </c:ext>
          </c:extLst>
        </c:ser>
        <c:ser>
          <c:idx val="6"/>
          <c:order val="4"/>
          <c:tx>
            <c:strRef>
              <c:f>'Figure 3'!$G$101</c:f>
              <c:strCache>
                <c:ptCount val="1"/>
                <c:pt idx="0">
                  <c:v>solids to chp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3'!$G$118:$G$120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99A-4C9B-9C08-0B59A088CD30}"/>
            </c:ext>
          </c:extLst>
        </c:ser>
        <c:ser>
          <c:idx val="7"/>
          <c:order val="5"/>
          <c:tx>
            <c:strRef>
              <c:f>'Figure 3'!$H$101</c:f>
              <c:strCache>
                <c:ptCount val="1"/>
                <c:pt idx="0">
                  <c:v>solids to land application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3'!$H$118:$H$120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99A-4C9B-9C08-0B59A088CD30}"/>
            </c:ext>
          </c:extLst>
        </c:ser>
        <c:ser>
          <c:idx val="8"/>
          <c:order val="6"/>
          <c:tx>
            <c:strRef>
              <c:f>'Figure 3'!$I$101</c:f>
              <c:strCache>
                <c:ptCount val="1"/>
                <c:pt idx="0">
                  <c:v>solid to disposal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3'!$I$118:$I$120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A99A-4C9B-9C08-0B59A088CD30}"/>
            </c:ext>
          </c:extLst>
        </c:ser>
        <c:ser>
          <c:idx val="9"/>
          <c:order val="7"/>
          <c:tx>
            <c:strRef>
              <c:f>'Figure 3'!$J$101</c:f>
              <c:strCache>
                <c:ptCount val="1"/>
                <c:pt idx="0">
                  <c:v>biooil to chp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3'!$J$118:$J$120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A99A-4C9B-9C08-0B59A088CD30}"/>
            </c:ext>
          </c:extLst>
        </c:ser>
        <c:ser>
          <c:idx val="10"/>
          <c:order val="8"/>
          <c:tx>
            <c:strRef>
              <c:f>'Figure 3'!$K$101</c:f>
              <c:strCache>
                <c:ptCount val="1"/>
                <c:pt idx="0">
                  <c:v>gas to chp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3'!$K$118:$K$120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A99A-4C9B-9C08-0B59A088CD30}"/>
            </c:ext>
          </c:extLst>
        </c:ser>
        <c:ser>
          <c:idx val="11"/>
          <c:order val="9"/>
          <c:tx>
            <c:strRef>
              <c:f>'Figure 3'!$L$101</c:f>
              <c:strCache>
                <c:ptCount val="1"/>
                <c:pt idx="0">
                  <c:v>gas to disposal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3'!$L$118:$L$120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99A-4C9B-9C08-0B59A088CD30}"/>
            </c:ext>
          </c:extLst>
        </c:ser>
        <c:ser>
          <c:idx val="12"/>
          <c:order val="10"/>
          <c:tx>
            <c:strRef>
              <c:f>'Figure 3'!$M$101</c:f>
              <c:strCache>
                <c:ptCount val="1"/>
                <c:pt idx="0">
                  <c:v>ap to disposal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3'!$M$118:$M$120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99A-4C9B-9C08-0B59A088CD30}"/>
            </c:ext>
          </c:extLst>
        </c:ser>
        <c:ser>
          <c:idx val="13"/>
          <c:order val="11"/>
          <c:tx>
            <c:strRef>
              <c:f>'Figure 3'!$N$101</c:f>
              <c:strCache>
                <c:ptCount val="1"/>
                <c:pt idx="0">
                  <c:v>htl-hydrochar-land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3'!$N$118:$N$120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1.1182621957714002E-6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99A-4C9B-9C08-0B59A088CD30}"/>
            </c:ext>
          </c:extLst>
        </c:ser>
        <c:ser>
          <c:idx val="14"/>
          <c:order val="12"/>
          <c:tx>
            <c:strRef>
              <c:f>'Figure 3'!$O$101</c:f>
              <c:strCache>
                <c:ptCount val="1"/>
                <c:pt idx="0">
                  <c:v>htl-hydrochar-chp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3'!$O$118:$O$120</c:f>
              <c:numCache>
                <c:formatCode>General</c:formatCode>
                <c:ptCount val="3"/>
                <c:pt idx="0">
                  <c:v>0.52665874510729294</c:v>
                </c:pt>
                <c:pt idx="1">
                  <c:v>0.5346040031999999</c:v>
                </c:pt>
                <c:pt idx="2">
                  <c:v>0.52645313427911122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99A-4C9B-9C08-0B59A088CD30}"/>
            </c:ext>
          </c:extLst>
        </c:ser>
        <c:ser>
          <c:idx val="15"/>
          <c:order val="13"/>
          <c:tx>
            <c:strRef>
              <c:f>'Figure 3'!$P$101</c:f>
              <c:strCache>
                <c:ptCount val="1"/>
                <c:pt idx="0">
                  <c:v>htl-hydrochar-disposal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3'!$P$118:$P$120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A99A-4C9B-9C08-0B59A088CD30}"/>
            </c:ext>
          </c:extLst>
        </c:ser>
        <c:ser>
          <c:idx val="16"/>
          <c:order val="14"/>
          <c:tx>
            <c:strRef>
              <c:f>'Figure 3'!$Q$101</c:f>
              <c:strCache>
                <c:ptCount val="1"/>
                <c:pt idx="0">
                  <c:v>htl-bio-oil-chp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3'!$Q$118:$Q$120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A99A-4C9B-9C08-0B59A088CD30}"/>
            </c:ext>
          </c:extLst>
        </c:ser>
        <c:ser>
          <c:idx val="17"/>
          <c:order val="15"/>
          <c:tx>
            <c:strRef>
              <c:f>'Figure 3'!$R$101</c:f>
              <c:strCache>
                <c:ptCount val="1"/>
                <c:pt idx="0">
                  <c:v>htl-gp-disposal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3'!$R$118:$R$120</c:f>
              <c:numCache>
                <c:formatCode>General</c:formatCode>
                <c:ptCount val="3"/>
                <c:pt idx="0">
                  <c:v>0.11400280215323352</c:v>
                </c:pt>
                <c:pt idx="1">
                  <c:v>0.11572266666666658</c:v>
                </c:pt>
                <c:pt idx="2">
                  <c:v>0.11400113724377096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A99A-4C9B-9C08-0B59A088CD30}"/>
            </c:ext>
          </c:extLst>
        </c:ser>
        <c:ser>
          <c:idx val="18"/>
          <c:order val="16"/>
          <c:tx>
            <c:strRef>
              <c:f>'Figure 3'!$S$101</c:f>
              <c:strCache>
                <c:ptCount val="1"/>
                <c:pt idx="0">
                  <c:v>htl-ap-disposal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3'!$S$118:$S$120</c:f>
              <c:numCache>
                <c:formatCode>General</c:formatCode>
                <c:ptCount val="3"/>
                <c:pt idx="0">
                  <c:v>-5.8512288213750152E-2</c:v>
                </c:pt>
                <c:pt idx="1">
                  <c:v>-5.9395013955555506E-2</c:v>
                </c:pt>
                <c:pt idx="2">
                  <c:v>-5.8511433693694333E-2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A99A-4C9B-9C08-0B59A088CD30}"/>
            </c:ext>
          </c:extLst>
        </c:ser>
        <c:ser>
          <c:idx val="19"/>
          <c:order val="17"/>
          <c:tx>
            <c:strRef>
              <c:f>'Figure 3'!$T$101</c:f>
              <c:strCache>
                <c:ptCount val="1"/>
                <c:pt idx="0">
                  <c:v>htc-hydrochar-land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3'!$T$118:$T$120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A99A-4C9B-9C08-0B59A088CD30}"/>
            </c:ext>
          </c:extLst>
        </c:ser>
        <c:ser>
          <c:idx val="20"/>
          <c:order val="18"/>
          <c:tx>
            <c:strRef>
              <c:f>'Figure 3'!$U$101</c:f>
              <c:strCache>
                <c:ptCount val="1"/>
                <c:pt idx="0">
                  <c:v>htc-hydrochar-chp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3'!$U$118:$U$120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A99A-4C9B-9C08-0B59A088CD30}"/>
            </c:ext>
          </c:extLst>
        </c:ser>
        <c:ser>
          <c:idx val="21"/>
          <c:order val="19"/>
          <c:tx>
            <c:strRef>
              <c:f>'Figure 3'!$V$101</c:f>
              <c:strCache>
                <c:ptCount val="1"/>
                <c:pt idx="0">
                  <c:v>htc-hydrochar-disposal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3'!$V$118:$V$120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A99A-4C9B-9C08-0B59A088CD30}"/>
            </c:ext>
          </c:extLst>
        </c:ser>
        <c:ser>
          <c:idx val="22"/>
          <c:order val="20"/>
          <c:tx>
            <c:strRef>
              <c:f>'Figure 3'!$W$101</c:f>
              <c:strCache>
                <c:ptCount val="1"/>
                <c:pt idx="0">
                  <c:v>htc-gp-disposal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3'!$W$118:$W$120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A99A-4C9B-9C08-0B59A088CD30}"/>
            </c:ext>
          </c:extLst>
        </c:ser>
        <c:ser>
          <c:idx val="23"/>
          <c:order val="21"/>
          <c:tx>
            <c:strRef>
              <c:f>'Figure 3'!$X$101</c:f>
              <c:strCache>
                <c:ptCount val="1"/>
                <c:pt idx="0">
                  <c:v>htc-ap-disposal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3'!$X$118:$X$120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A99A-4C9B-9C08-0B59A088CD30}"/>
            </c:ext>
          </c:extLst>
        </c:ser>
        <c:ser>
          <c:idx val="24"/>
          <c:order val="22"/>
          <c:tx>
            <c:strRef>
              <c:f>'Figure 3'!$Y$101</c:f>
              <c:strCache>
                <c:ptCount val="1"/>
                <c:pt idx="0">
                  <c:v>digestate-land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3'!$Y$118:$Y$120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A99A-4C9B-9C08-0B59A088CD30}"/>
            </c:ext>
          </c:extLst>
        </c:ser>
        <c:ser>
          <c:idx val="25"/>
          <c:order val="23"/>
          <c:tx>
            <c:strRef>
              <c:f>'Figure 3'!$Z$101</c:f>
              <c:strCache>
                <c:ptCount val="1"/>
                <c:pt idx="0">
                  <c:v>digestate-disposal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3'!$Z$118:$Z$120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A99A-4C9B-9C08-0B59A088CD30}"/>
            </c:ext>
          </c:extLst>
        </c:ser>
        <c:ser>
          <c:idx val="26"/>
          <c:order val="24"/>
          <c:tx>
            <c:strRef>
              <c:f>'Figure 3'!$AA$101</c:f>
              <c:strCache>
                <c:ptCount val="1"/>
                <c:pt idx="0">
                  <c:v>biogas-disposal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3'!$AA$118:$AA$120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A99A-4C9B-9C08-0B59A088CD30}"/>
            </c:ext>
          </c:extLst>
        </c:ser>
        <c:ser>
          <c:idx val="27"/>
          <c:order val="25"/>
          <c:tx>
            <c:strRef>
              <c:f>'Figure 3'!$AB$101</c:f>
              <c:strCache>
                <c:ptCount val="1"/>
                <c:pt idx="0">
                  <c:v>biogas-chp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3'!$AB$118:$AB$120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A99A-4C9B-9C08-0B59A088CD30}"/>
            </c:ext>
          </c:extLst>
        </c:ser>
        <c:ser>
          <c:idx val="28"/>
          <c:order val="26"/>
          <c:tx>
            <c:strRef>
              <c:f>'Figure 3'!$AC$101</c:f>
              <c:strCache>
                <c:ptCount val="1"/>
                <c:pt idx="0">
                  <c:v>manure-land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3'!$AC$118:$AC$120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A99A-4C9B-9C08-0B59A088CD30}"/>
            </c:ext>
          </c:extLst>
        </c:ser>
        <c:ser>
          <c:idx val="29"/>
          <c:order val="27"/>
          <c:tx>
            <c:strRef>
              <c:f>'Figure 3'!$AD$101</c:f>
              <c:strCache>
                <c:ptCount val="1"/>
                <c:pt idx="0">
                  <c:v>process facility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3'!$AD$118:$AD$120</c:f>
              <c:numCache>
                <c:formatCode>General</c:formatCode>
                <c:ptCount val="3"/>
                <c:pt idx="0">
                  <c:v>9.543216987455895E-3</c:v>
                </c:pt>
                <c:pt idx="1">
                  <c:v>3.0654110852471547E-2</c:v>
                </c:pt>
                <c:pt idx="2">
                  <c:v>1.5543763719829927E-2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A99A-4C9B-9C08-0B59A088CD30}"/>
            </c:ext>
          </c:extLst>
        </c:ser>
        <c:ser>
          <c:idx val="30"/>
          <c:order val="28"/>
          <c:tx>
            <c:strRef>
              <c:f>'Figure 3'!$AE$101</c:f>
              <c:strCache>
                <c:ptCount val="1"/>
                <c:pt idx="0">
                  <c:v>N fertilizer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3'!$AE$118:$AE$120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-1.2182753495219332E-5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A99A-4C9B-9C08-0B59A088CD30}"/>
            </c:ext>
          </c:extLst>
        </c:ser>
        <c:ser>
          <c:idx val="31"/>
          <c:order val="29"/>
          <c:tx>
            <c:strRef>
              <c:f>'Figure 3'!$AF$101</c:f>
              <c:strCache>
                <c:ptCount val="1"/>
                <c:pt idx="0">
                  <c:v>P fertilizer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3'!$AF$118:$AF$120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-1.5245990335783453E-5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A99A-4C9B-9C08-0B59A088CD30}"/>
            </c:ext>
          </c:extLst>
        </c:ser>
        <c:ser>
          <c:idx val="32"/>
          <c:order val="30"/>
          <c:tx>
            <c:strRef>
              <c:f>'Figure 3'!$AG$101</c:f>
              <c:strCache>
                <c:ptCount val="1"/>
                <c:pt idx="0">
                  <c:v>K fertilizer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3'!$AG$118:$AG$120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-1.0780846867704917E-7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A99A-4C9B-9C08-0B59A088CD30}"/>
            </c:ext>
          </c:extLst>
        </c:ser>
        <c:ser>
          <c:idx val="33"/>
          <c:order val="31"/>
          <c:tx>
            <c:strRef>
              <c:f>'Figure 3'!$AH$101</c:f>
              <c:strCache>
                <c:ptCount val="1"/>
                <c:pt idx="0">
                  <c:v>solid storage facility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3'!$AH$118:$AH$120</c:f>
              <c:numCache>
                <c:formatCode>General</c:formatCode>
                <c:ptCount val="3"/>
                <c:pt idx="0">
                  <c:v>1.0198228134313594E-17</c:v>
                </c:pt>
                <c:pt idx="1">
                  <c:v>2.7975981827429071E-17</c:v>
                </c:pt>
                <c:pt idx="2">
                  <c:v>8.0376812279372357E-7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A99A-4C9B-9C08-0B59A088CD30}"/>
            </c:ext>
          </c:extLst>
        </c:ser>
        <c:ser>
          <c:idx val="0"/>
          <c:order val="32"/>
          <c:tx>
            <c:strRef>
              <c:f>'Figure 3'!$AI$101</c:f>
              <c:strCache>
                <c:ptCount val="1"/>
                <c:pt idx="0">
                  <c:v>liquid storage facility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3'!$AI$118:$AI$120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7.1469948429907052E-25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0-A99A-4C9B-9C08-0B59A088CD30}"/>
            </c:ext>
          </c:extLst>
        </c:ser>
        <c:ser>
          <c:idx val="1"/>
          <c:order val="33"/>
          <c:tx>
            <c:strRef>
              <c:f>'Figure 3'!$AJ$101</c:f>
              <c:strCache>
                <c:ptCount val="1"/>
                <c:pt idx="0">
                  <c:v>Biochar Market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3'!$AJ$118:$AJ$120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1-A99A-4C9B-9C08-0B59A088CD30}"/>
            </c:ext>
          </c:extLst>
        </c:ser>
        <c:ser>
          <c:idx val="34"/>
          <c:order val="34"/>
          <c:tx>
            <c:strRef>
              <c:f>'Figure 3'!$AK$101</c:f>
              <c:strCache>
                <c:ptCount val="1"/>
                <c:pt idx="0">
                  <c:v>Bio-oil Market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3'!$AK$118:$AK$120</c:f>
              <c:numCache>
                <c:formatCode>General</c:formatCode>
                <c:ptCount val="3"/>
                <c:pt idx="0">
                  <c:v>-0.40988007472408644</c:v>
                </c:pt>
                <c:pt idx="1">
                  <c:v>-0.41606359111111141</c:v>
                </c:pt>
                <c:pt idx="2">
                  <c:v>-0.40987408879038945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2-A99A-4C9B-9C08-0B59A088CD30}"/>
            </c:ext>
          </c:extLst>
        </c:ser>
        <c:ser>
          <c:idx val="35"/>
          <c:order val="35"/>
          <c:tx>
            <c:strRef>
              <c:f>'Figure 3'!$AL$101</c:f>
              <c:strCache>
                <c:ptCount val="1"/>
                <c:pt idx="0">
                  <c:v>Hydrochar Market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3'!$AL$118:$AL$120</c:f>
              <c:numCache>
                <c:formatCode>General</c:formatCode>
                <c:ptCount val="3"/>
                <c:pt idx="0">
                  <c:v>0</c:v>
                </c:pt>
                <c:pt idx="1">
                  <c:v>2.4902490102087102E-20</c:v>
                </c:pt>
                <c:pt idx="2">
                  <c:v>-1.4476112441788186E-7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3-A99A-4C9B-9C08-0B59A088CD30}"/>
            </c:ext>
          </c:extLst>
        </c:ser>
        <c:ser>
          <c:idx val="36"/>
          <c:order val="36"/>
          <c:tx>
            <c:strRef>
              <c:f>'Figure 3'!$AM$101</c:f>
              <c:strCache>
                <c:ptCount val="1"/>
                <c:pt idx="0">
                  <c:v>Avoided Electricity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3'!$AM$118:$AM$120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1.4184057786949616E-24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4-A99A-4C9B-9C08-0B59A088C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/>
      </c:barChart>
      <c:scatterChart>
        <c:scatterStyle val="lineMarker"/>
        <c:varyColors val="0"/>
        <c:ser>
          <c:idx val="37"/>
          <c:order val="37"/>
          <c:tx>
            <c:strRef>
              <c:f>'Figure 3'!$AN$101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xVal>
          <c:yVal>
            <c:numRef>
              <c:f>'Figure 3'!$AN$118:$AN$120</c:f>
              <c:numCache>
                <c:formatCode>General</c:formatCode>
                <c:ptCount val="3"/>
                <c:pt idx="0">
                  <c:v>9.9491362564840067</c:v>
                </c:pt>
                <c:pt idx="1">
                  <c:v>10.12164066534427</c:v>
                </c:pt>
                <c:pt idx="2">
                  <c:v>9.9555563988355349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A99A-4C9B-9C08-0B59A088C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910095"/>
        <c:axId val="656919663"/>
      </c:scatterChart>
      <c:catAx>
        <c:axId val="656910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7884250767366584E-2"/>
          <c:y val="4.7375680431229604E-2"/>
          <c:w val="0.9074331183226434"/>
          <c:h val="0.82259550596513686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'Figure 3'!$C$101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3'!$C$124:$C$142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2.1649972778879703E-6</c:v>
                </c:pt>
                <c:pt idx="6">
                  <c:v>5.7288425375961E-6</c:v>
                </c:pt>
                <c:pt idx="8">
                  <c:v>0.23386640726357139</c:v>
                </c:pt>
                <c:pt idx="9">
                  <c:v>0.23739455330156159</c:v>
                </c:pt>
                <c:pt idx="10">
                  <c:v>0.233869330738422</c:v>
                </c:pt>
                <c:pt idx="12">
                  <c:v>1.2711011608579185E-3</c:v>
                </c:pt>
                <c:pt idx="13">
                  <c:v>1.2902771963434723E-3</c:v>
                </c:pt>
                <c:pt idx="14">
                  <c:v>1.2709136347876335E-3</c:v>
                </c:pt>
                <c:pt idx="16">
                  <c:v>3.9213696335395614E-5</c:v>
                </c:pt>
                <c:pt idx="17">
                  <c:v>3.9805280432400001E-5</c:v>
                </c:pt>
                <c:pt idx="18">
                  <c:v>4.1233259217343177E-5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713-4DEB-85AC-0E288E3C031A}"/>
            </c:ext>
          </c:extLst>
        </c:ser>
        <c:ser>
          <c:idx val="3"/>
          <c:order val="1"/>
          <c:tx>
            <c:strRef>
              <c:f>'Figure 3'!$D$101</c:f>
              <c:strCache>
                <c:ptCount val="1"/>
                <c:pt idx="0">
                  <c:v>grid electricity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3'!$D$124:$D$142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1.4918095248717012E-2</c:v>
                </c:pt>
                <c:pt idx="9">
                  <c:v>1.5143152020495272E-2</c:v>
                </c:pt>
                <c:pt idx="10">
                  <c:v>1.4921953153400965E-2</c:v>
                </c:pt>
                <c:pt idx="12">
                  <c:v>0</c:v>
                </c:pt>
                <c:pt idx="13">
                  <c:v>0</c:v>
                </c:pt>
                <c:pt idx="14">
                  <c:v>4.2026947881130187E-7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A713-4DEB-85AC-0E288E3C031A}"/>
            </c:ext>
          </c:extLst>
        </c:ser>
        <c:ser>
          <c:idx val="4"/>
          <c:order val="2"/>
          <c:tx>
            <c:strRef>
              <c:f>'Figure 3'!$E$101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3'!$E$124:$E$142</c:f>
              <c:numCache>
                <c:formatCode>General</c:formatCode>
                <c:ptCount val="19"/>
                <c:pt idx="0">
                  <c:v>7.0916796937696316E-4</c:v>
                </c:pt>
                <c:pt idx="1">
                  <c:v>1.1430608896784002E-3</c:v>
                </c:pt>
                <c:pt idx="2">
                  <c:v>8.5699814956862797E-4</c:v>
                </c:pt>
                <c:pt idx="4">
                  <c:v>3.6839894513088982E-4</c:v>
                </c:pt>
                <c:pt idx="5">
                  <c:v>8.4945517910313341E-4</c:v>
                </c:pt>
                <c:pt idx="6">
                  <c:v>4.7767689438743061E-4</c:v>
                </c:pt>
                <c:pt idx="8">
                  <c:v>3.6839894513088982E-4</c:v>
                </c:pt>
                <c:pt idx="9">
                  <c:v>5.937978647679999E-4</c:v>
                </c:pt>
                <c:pt idx="10">
                  <c:v>4.4521211109663076E-4</c:v>
                </c:pt>
                <c:pt idx="12">
                  <c:v>3.6839894513088982E-4</c:v>
                </c:pt>
                <c:pt idx="13">
                  <c:v>5.937978647679999E-4</c:v>
                </c:pt>
                <c:pt idx="14">
                  <c:v>4.4519384393175481E-4</c:v>
                </c:pt>
                <c:pt idx="16">
                  <c:v>6.5157800427937665E-4</c:v>
                </c:pt>
                <c:pt idx="17">
                  <c:v>1.0502354384685428E-3</c:v>
                </c:pt>
                <c:pt idx="18">
                  <c:v>7.8740292731263465E-4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A713-4DEB-85AC-0E288E3C031A}"/>
            </c:ext>
          </c:extLst>
        </c:ser>
        <c:ser>
          <c:idx val="5"/>
          <c:order val="3"/>
          <c:tx>
            <c:strRef>
              <c:f>'Figure 3'!$F$101</c:f>
              <c:strCache>
                <c:ptCount val="1"/>
                <c:pt idx="0">
                  <c:v>water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3'!$F$124:$F$142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1.5498380945358004E-3</c:v>
                </c:pt>
                <c:pt idx="9">
                  <c:v>1.573219200000001E-3</c:v>
                </c:pt>
                <c:pt idx="10">
                  <c:v>1.5498154605297916E-3</c:v>
                </c:pt>
                <c:pt idx="12">
                  <c:v>8.6102116363100166E-4</c:v>
                </c:pt>
                <c:pt idx="13">
                  <c:v>8.7401066666666582E-4</c:v>
                </c:pt>
                <c:pt idx="14">
                  <c:v>8.6100858918321797E-4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A713-4DEB-85AC-0E288E3C031A}"/>
            </c:ext>
          </c:extLst>
        </c:ser>
        <c:ser>
          <c:idx val="6"/>
          <c:order val="4"/>
          <c:tx>
            <c:strRef>
              <c:f>'Figure 3'!$G$101</c:f>
              <c:strCache>
                <c:ptCount val="1"/>
                <c:pt idx="0">
                  <c:v>solids to chp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3'!$G$124:$G$142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0.39960332212472072</c:v>
                </c:pt>
                <c:pt idx="5">
                  <c:v>2.5031804225188598E-2</c:v>
                </c:pt>
                <c:pt idx="6">
                  <c:v>0.33055823296081166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713-4DEB-85AC-0E288E3C031A}"/>
            </c:ext>
          </c:extLst>
        </c:ser>
        <c:ser>
          <c:idx val="7"/>
          <c:order val="5"/>
          <c:tx>
            <c:strRef>
              <c:f>'Figure 3'!$H$101</c:f>
              <c:strCache>
                <c:ptCount val="1"/>
                <c:pt idx="0">
                  <c:v>solids to land application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3'!$H$124:$H$142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-2.2187597559687992E-21</c:v>
                </c:pt>
                <c:pt idx="5">
                  <c:v>3.6392450987886297E-5</c:v>
                </c:pt>
                <c:pt idx="6">
                  <c:v>6.6181450385056739E-6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713-4DEB-85AC-0E288E3C031A}"/>
            </c:ext>
          </c:extLst>
        </c:ser>
        <c:ser>
          <c:idx val="8"/>
          <c:order val="6"/>
          <c:tx>
            <c:strRef>
              <c:f>'Figure 3'!$I$101</c:f>
              <c:strCache>
                <c:ptCount val="1"/>
                <c:pt idx="0">
                  <c:v>solid to disposal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3'!$I$124:$I$142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A713-4DEB-85AC-0E288E3C031A}"/>
            </c:ext>
          </c:extLst>
        </c:ser>
        <c:ser>
          <c:idx val="9"/>
          <c:order val="7"/>
          <c:tx>
            <c:strRef>
              <c:f>'Figure 3'!$J$101</c:f>
              <c:strCache>
                <c:ptCount val="1"/>
                <c:pt idx="0">
                  <c:v>biooil to chp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3'!$J$124:$J$142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A713-4DEB-85AC-0E288E3C031A}"/>
            </c:ext>
          </c:extLst>
        </c:ser>
        <c:ser>
          <c:idx val="10"/>
          <c:order val="8"/>
          <c:tx>
            <c:strRef>
              <c:f>'Figure 3'!$K$101</c:f>
              <c:strCache>
                <c:ptCount val="1"/>
                <c:pt idx="0">
                  <c:v>gas to chp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3'!$K$124:$K$142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A713-4DEB-85AC-0E288E3C031A}"/>
            </c:ext>
          </c:extLst>
        </c:ser>
        <c:ser>
          <c:idx val="11"/>
          <c:order val="9"/>
          <c:tx>
            <c:strRef>
              <c:f>'Figure 3'!$L$101</c:f>
              <c:strCache>
                <c:ptCount val="1"/>
                <c:pt idx="0">
                  <c:v>gas to disposal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3'!$L$124:$L$142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713-4DEB-85AC-0E288E3C031A}"/>
            </c:ext>
          </c:extLst>
        </c:ser>
        <c:ser>
          <c:idx val="12"/>
          <c:order val="10"/>
          <c:tx>
            <c:strRef>
              <c:f>'Figure 3'!$M$101</c:f>
              <c:strCache>
                <c:ptCount val="1"/>
                <c:pt idx="0">
                  <c:v>ap to disposal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3'!$M$124:$M$142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713-4DEB-85AC-0E288E3C031A}"/>
            </c:ext>
          </c:extLst>
        </c:ser>
        <c:ser>
          <c:idx val="13"/>
          <c:order val="11"/>
          <c:tx>
            <c:strRef>
              <c:f>'Figure 3'!$N$101</c:f>
              <c:strCache>
                <c:ptCount val="1"/>
                <c:pt idx="0">
                  <c:v>htl-hydrochar-land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3'!$N$124:$N$142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4.8581132424215045E-9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713-4DEB-85AC-0E288E3C031A}"/>
            </c:ext>
          </c:extLst>
        </c:ser>
        <c:ser>
          <c:idx val="14"/>
          <c:order val="12"/>
          <c:tx>
            <c:strRef>
              <c:f>'Figure 3'!$O$101</c:f>
              <c:strCache>
                <c:ptCount val="1"/>
                <c:pt idx="0">
                  <c:v>htl-hydrochar-chp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3'!$O$124:$O$142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1.1823914628124761</c:v>
                </c:pt>
                <c:pt idx="9">
                  <c:v>1.2002292096000011</c:v>
                </c:pt>
                <c:pt idx="10">
                  <c:v>1.1819298498796951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713-4DEB-85AC-0E288E3C031A}"/>
            </c:ext>
          </c:extLst>
        </c:ser>
        <c:ser>
          <c:idx val="15"/>
          <c:order val="13"/>
          <c:tx>
            <c:strRef>
              <c:f>'Figure 3'!$P$101</c:f>
              <c:strCache>
                <c:ptCount val="1"/>
                <c:pt idx="0">
                  <c:v>htl-hydrochar-disposal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3'!$P$124:$P$142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A713-4DEB-85AC-0E288E3C031A}"/>
            </c:ext>
          </c:extLst>
        </c:ser>
        <c:ser>
          <c:idx val="16"/>
          <c:order val="14"/>
          <c:tx>
            <c:strRef>
              <c:f>'Figure 3'!$Q$101</c:f>
              <c:strCache>
                <c:ptCount val="1"/>
                <c:pt idx="0">
                  <c:v>htl-bio-oil-chp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3'!$Q$124:$Q$142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A713-4DEB-85AC-0E288E3C031A}"/>
            </c:ext>
          </c:extLst>
        </c:ser>
        <c:ser>
          <c:idx val="17"/>
          <c:order val="15"/>
          <c:tx>
            <c:strRef>
              <c:f>'Figure 3'!$R$101</c:f>
              <c:strCache>
                <c:ptCount val="1"/>
                <c:pt idx="0">
                  <c:v>htl-gp-disposal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3'!$R$124:$R$142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A713-4DEB-85AC-0E288E3C031A}"/>
            </c:ext>
          </c:extLst>
        </c:ser>
        <c:ser>
          <c:idx val="18"/>
          <c:order val="16"/>
          <c:tx>
            <c:strRef>
              <c:f>'Figure 3'!$S$101</c:f>
              <c:strCache>
                <c:ptCount val="1"/>
                <c:pt idx="0">
                  <c:v>htl-ap-disposal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3'!$S$124:$S$142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7.1493807295430575E-2</c:v>
                </c:pt>
                <c:pt idx="9">
                  <c:v>7.2572374311111076E-2</c:v>
                </c:pt>
                <c:pt idx="10">
                  <c:v>7.1492763191806016E-2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A713-4DEB-85AC-0E288E3C031A}"/>
            </c:ext>
          </c:extLst>
        </c:ser>
        <c:ser>
          <c:idx val="19"/>
          <c:order val="17"/>
          <c:tx>
            <c:strRef>
              <c:f>'Figure 3'!$T$101</c:f>
              <c:strCache>
                <c:ptCount val="1"/>
                <c:pt idx="0">
                  <c:v>htc-hydrochar-land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3'!$T$124:$T$142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A713-4DEB-85AC-0E288E3C031A}"/>
            </c:ext>
          </c:extLst>
        </c:ser>
        <c:ser>
          <c:idx val="20"/>
          <c:order val="18"/>
          <c:tx>
            <c:strRef>
              <c:f>'Figure 3'!$U$101</c:f>
              <c:strCache>
                <c:ptCount val="1"/>
                <c:pt idx="0">
                  <c:v>htc-hydrochar-chp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3'!$U$124:$U$142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3.033903472398789</c:v>
                </c:pt>
                <c:pt idx="13">
                  <c:v>3.0796734256000007</c:v>
                </c:pt>
                <c:pt idx="14">
                  <c:v>3.0335297233472214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A713-4DEB-85AC-0E288E3C031A}"/>
            </c:ext>
          </c:extLst>
        </c:ser>
        <c:ser>
          <c:idx val="21"/>
          <c:order val="19"/>
          <c:tx>
            <c:strRef>
              <c:f>'Figure 3'!$V$101</c:f>
              <c:strCache>
                <c:ptCount val="1"/>
                <c:pt idx="0">
                  <c:v>htc-hydrochar-disposal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3'!$V$124:$V$142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A713-4DEB-85AC-0E288E3C031A}"/>
            </c:ext>
          </c:extLst>
        </c:ser>
        <c:ser>
          <c:idx val="22"/>
          <c:order val="20"/>
          <c:tx>
            <c:strRef>
              <c:f>'Figure 3'!$W$101</c:f>
              <c:strCache>
                <c:ptCount val="1"/>
                <c:pt idx="0">
                  <c:v>htc-gp-disposal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3'!$W$124:$W$142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A713-4DEB-85AC-0E288E3C031A}"/>
            </c:ext>
          </c:extLst>
        </c:ser>
        <c:ser>
          <c:idx val="23"/>
          <c:order val="21"/>
          <c:tx>
            <c:strRef>
              <c:f>'Figure 3'!$X$101</c:f>
              <c:strCache>
                <c:ptCount val="1"/>
                <c:pt idx="0">
                  <c:v>htc-ap-disposal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3'!$X$124:$X$142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0.40403131896349831</c:v>
                </c:pt>
                <c:pt idx="13">
                  <c:v>0.41012660008533397</c:v>
                </c:pt>
                <c:pt idx="14">
                  <c:v>0.4040260741082512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A713-4DEB-85AC-0E288E3C031A}"/>
            </c:ext>
          </c:extLst>
        </c:ser>
        <c:ser>
          <c:idx val="24"/>
          <c:order val="22"/>
          <c:tx>
            <c:strRef>
              <c:f>'Figure 3'!$Y$101</c:f>
              <c:strCache>
                <c:ptCount val="1"/>
                <c:pt idx="0">
                  <c:v>digestate-land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3'!$Y$124:$Y$142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6.2264205434702435E-4</c:v>
                </c:pt>
                <c:pt idx="17">
                  <c:v>6.3203533199999973E-4</c:v>
                </c:pt>
                <c:pt idx="18">
                  <c:v>6.22630905817173E-4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A713-4DEB-85AC-0E288E3C031A}"/>
            </c:ext>
          </c:extLst>
        </c:ser>
        <c:ser>
          <c:idx val="25"/>
          <c:order val="23"/>
          <c:tx>
            <c:strRef>
              <c:f>'Figure 3'!$Z$101</c:f>
              <c:strCache>
                <c:ptCount val="1"/>
                <c:pt idx="0">
                  <c:v>digestate-disposal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3'!$Z$124:$Z$142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A713-4DEB-85AC-0E288E3C031A}"/>
            </c:ext>
          </c:extLst>
        </c:ser>
        <c:ser>
          <c:idx val="26"/>
          <c:order val="24"/>
          <c:tx>
            <c:strRef>
              <c:f>'Figure 3'!$AA$101</c:f>
              <c:strCache>
                <c:ptCount val="1"/>
                <c:pt idx="0">
                  <c:v>biogas-disposal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3'!$AA$124:$AA$142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A713-4DEB-85AC-0E288E3C031A}"/>
            </c:ext>
          </c:extLst>
        </c:ser>
        <c:ser>
          <c:idx val="27"/>
          <c:order val="25"/>
          <c:tx>
            <c:strRef>
              <c:f>'Figure 3'!$AB$101</c:f>
              <c:strCache>
                <c:ptCount val="1"/>
                <c:pt idx="0">
                  <c:v>biogas-chp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3'!$AB$124:$AB$142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0.68512496515743615</c:v>
                </c:pt>
                <c:pt idx="17">
                  <c:v>0.69546086999999956</c:v>
                </c:pt>
                <c:pt idx="18">
                  <c:v>0.6842099608837624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A713-4DEB-85AC-0E288E3C031A}"/>
            </c:ext>
          </c:extLst>
        </c:ser>
        <c:ser>
          <c:idx val="28"/>
          <c:order val="26"/>
          <c:tx>
            <c:strRef>
              <c:f>'Figure 3'!$AC$101</c:f>
              <c:strCache>
                <c:ptCount val="1"/>
                <c:pt idx="0">
                  <c:v>manure-land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3'!$AC$124:$AC$142</c:f>
              <c:numCache>
                <c:formatCode>General</c:formatCode>
                <c:ptCount val="19"/>
                <c:pt idx="0">
                  <c:v>0.52371087264950966</c:v>
                </c:pt>
                <c:pt idx="1">
                  <c:v>0.53161165866666671</c:v>
                </c:pt>
                <c:pt idx="2">
                  <c:v>0.52370322431831895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A713-4DEB-85AC-0E288E3C031A}"/>
            </c:ext>
          </c:extLst>
        </c:ser>
        <c:ser>
          <c:idx val="29"/>
          <c:order val="27"/>
          <c:tx>
            <c:strRef>
              <c:f>'Figure 3'!$AD$101</c:f>
              <c:strCache>
                <c:ptCount val="1"/>
                <c:pt idx="0">
                  <c:v>process facility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3'!$AD$124:$AD$142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6.9063415494104372E-3</c:v>
                </c:pt>
                <c:pt idx="5">
                  <c:v>2.097866572205195E-2</c:v>
                </c:pt>
                <c:pt idx="6">
                  <c:v>1.0932312109932642E-2</c:v>
                </c:pt>
                <c:pt idx="8">
                  <c:v>7.81582780680741E-3</c:v>
                </c:pt>
                <c:pt idx="9">
                  <c:v>2.5105501877263185E-2</c:v>
                </c:pt>
                <c:pt idx="10">
                  <c:v>1.2730233511779132E-2</c:v>
                </c:pt>
                <c:pt idx="12">
                  <c:v>7.8158278068074117E-3</c:v>
                </c:pt>
                <c:pt idx="13">
                  <c:v>2.5105501877263178E-2</c:v>
                </c:pt>
                <c:pt idx="14">
                  <c:v>1.2799826778667605E-2</c:v>
                </c:pt>
                <c:pt idx="16">
                  <c:v>0.4673504873288597</c:v>
                </c:pt>
                <c:pt idx="17">
                  <c:v>0.47440101155555559</c:v>
                </c:pt>
                <c:pt idx="18">
                  <c:v>0.46734366209093559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A713-4DEB-85AC-0E288E3C031A}"/>
            </c:ext>
          </c:extLst>
        </c:ser>
        <c:ser>
          <c:idx val="30"/>
          <c:order val="28"/>
          <c:tx>
            <c:strRef>
              <c:f>'Figure 3'!$AE$101</c:f>
              <c:strCache>
                <c:ptCount val="1"/>
                <c:pt idx="0">
                  <c:v>N fertilizer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3'!$AE$124:$AE$142</c:f>
              <c:numCache>
                <c:formatCode>General</c:formatCode>
                <c:ptCount val="19"/>
                <c:pt idx="0">
                  <c:v>-8.60154592330949E-3</c:v>
                </c:pt>
                <c:pt idx="1">
                  <c:v>-8.7313102213333327E-3</c:v>
                </c:pt>
                <c:pt idx="2">
                  <c:v>-8.6014203053866849E-3</c:v>
                </c:pt>
                <c:pt idx="4">
                  <c:v>4.4291260195620138E-19</c:v>
                </c:pt>
                <c:pt idx="5">
                  <c:v>-7.2647230576661486E-3</c:v>
                </c:pt>
                <c:pt idx="6">
                  <c:v>-1.3230968066569575E-3</c:v>
                </c:pt>
                <c:pt idx="8">
                  <c:v>0</c:v>
                </c:pt>
                <c:pt idx="9">
                  <c:v>0</c:v>
                </c:pt>
                <c:pt idx="10">
                  <c:v>-1.6610024998575689E-6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-1.9073370989995573E-3</c:v>
                </c:pt>
                <c:pt idx="17">
                  <c:v>-1.9361114916439999E-3</c:v>
                </c:pt>
                <c:pt idx="18">
                  <c:v>-1.9073029477493543E-3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A713-4DEB-85AC-0E288E3C031A}"/>
            </c:ext>
          </c:extLst>
        </c:ser>
        <c:ser>
          <c:idx val="31"/>
          <c:order val="29"/>
          <c:tx>
            <c:strRef>
              <c:f>'Figure 3'!$AF$101</c:f>
              <c:strCache>
                <c:ptCount val="1"/>
                <c:pt idx="0">
                  <c:v>P fertilizer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3'!$AF$124:$AF$142</c:f>
              <c:numCache>
                <c:formatCode>General</c:formatCode>
                <c:ptCount val="19"/>
                <c:pt idx="0">
                  <c:v>-1.1733913415923112E-2</c:v>
                </c:pt>
                <c:pt idx="1">
                  <c:v>-1.191093311111111E-2</c:v>
                </c:pt>
                <c:pt idx="2">
                  <c:v>-1.1733742052560893E-2</c:v>
                </c:pt>
                <c:pt idx="4">
                  <c:v>6.7600921132882306E-20</c:v>
                </c:pt>
                <c:pt idx="5">
                  <c:v>-1.1088010779202997E-3</c:v>
                </c:pt>
                <c:pt idx="6">
                  <c:v>-2.017809704380529E-4</c:v>
                </c:pt>
                <c:pt idx="8">
                  <c:v>0</c:v>
                </c:pt>
                <c:pt idx="9">
                  <c:v>0</c:v>
                </c:pt>
                <c:pt idx="10">
                  <c:v>-3.1472426780421392E-6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-1.2335999615013644E-3</c:v>
                </c:pt>
                <c:pt idx="17">
                  <c:v>-1.2522102478933334E-3</c:v>
                </c:pt>
                <c:pt idx="18">
                  <c:v>-1.2335778736486411E-3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A713-4DEB-85AC-0E288E3C031A}"/>
            </c:ext>
          </c:extLst>
        </c:ser>
        <c:ser>
          <c:idx val="32"/>
          <c:order val="30"/>
          <c:tx>
            <c:strRef>
              <c:f>'Figure 3'!$AG$101</c:f>
              <c:strCache>
                <c:ptCount val="1"/>
                <c:pt idx="0">
                  <c:v>K fertilizer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3'!$AG$124:$AG$142</c:f>
              <c:numCache>
                <c:formatCode>General</c:formatCode>
                <c:ptCount val="19"/>
                <c:pt idx="0">
                  <c:v>-6.4751591573876076E-3</c:v>
                </c:pt>
                <c:pt idx="1">
                  <c:v>-6.5728444444444435E-3</c:v>
                </c:pt>
                <c:pt idx="2">
                  <c:v>-6.4750645934510288E-3</c:v>
                </c:pt>
                <c:pt idx="4">
                  <c:v>1.3642755861267537E-19</c:v>
                </c:pt>
                <c:pt idx="5">
                  <c:v>-2.2377065506314297E-3</c:v>
                </c:pt>
                <c:pt idx="6">
                  <c:v>-4.0722415391456228E-4</c:v>
                </c:pt>
                <c:pt idx="8">
                  <c:v>0</c:v>
                </c:pt>
                <c:pt idx="9">
                  <c:v>0</c:v>
                </c:pt>
                <c:pt idx="10">
                  <c:v>-2.0770143564178983E-8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-6.7337585136789332E-4</c:v>
                </c:pt>
                <c:pt idx="17">
                  <c:v>-6.8353450719999974E-4</c:v>
                </c:pt>
                <c:pt idx="18">
                  <c:v>-6.733637944393129E-4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A713-4DEB-85AC-0E288E3C031A}"/>
            </c:ext>
          </c:extLst>
        </c:ser>
        <c:ser>
          <c:idx val="33"/>
          <c:order val="31"/>
          <c:tx>
            <c:strRef>
              <c:f>'Figure 3'!$AH$101</c:f>
              <c:strCache>
                <c:ptCount val="1"/>
                <c:pt idx="0">
                  <c:v>solid storage facility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3'!$AH$124:$AH$142</c:f>
              <c:numCache>
                <c:formatCode>General</c:formatCode>
                <c:ptCount val="19"/>
                <c:pt idx="0">
                  <c:v>3.5871881719637112E-4</c:v>
                </c:pt>
                <c:pt idx="1">
                  <c:v>3.6413050666666576E-4</c:v>
                </c:pt>
                <c:pt idx="2">
                  <c:v>3.5871357842730701E-4</c:v>
                </c:pt>
                <c:pt idx="4">
                  <c:v>1.4108768361345685E-18</c:v>
                </c:pt>
                <c:pt idx="5">
                  <c:v>1.5053863000000071E-4</c:v>
                </c:pt>
                <c:pt idx="6">
                  <c:v>4.4089971767665025E-5</c:v>
                </c:pt>
                <c:pt idx="8">
                  <c:v>1.3557448816142122E-18</c:v>
                </c:pt>
                <c:pt idx="9">
                  <c:v>3.7191062673969099E-18</c:v>
                </c:pt>
                <c:pt idx="10">
                  <c:v>1.0685233788953656E-7</c:v>
                </c:pt>
                <c:pt idx="12">
                  <c:v>2.0235933306903446E-19</c:v>
                </c:pt>
                <c:pt idx="13">
                  <c:v>7.9189422426869292E-19</c:v>
                </c:pt>
                <c:pt idx="14">
                  <c:v>-2.1465866273317336E-19</c:v>
                </c:pt>
                <c:pt idx="16">
                  <c:v>2.3145140476366061E-4</c:v>
                </c:pt>
                <c:pt idx="17">
                  <c:v>2.2694433827999985E-4</c:v>
                </c:pt>
                <c:pt idx="18">
                  <c:v>2.8965438892211476E-4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A713-4DEB-85AC-0E288E3C031A}"/>
            </c:ext>
          </c:extLst>
        </c:ser>
        <c:ser>
          <c:idx val="0"/>
          <c:order val="32"/>
          <c:tx>
            <c:strRef>
              <c:f>'Figure 3'!$AI$101</c:f>
              <c:strCache>
                <c:ptCount val="1"/>
                <c:pt idx="0">
                  <c:v>liquid storage facility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3'!$AI$124:$AI$142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3.3258863920589542E-25</c:v>
                </c:pt>
                <c:pt idx="12">
                  <c:v>0</c:v>
                </c:pt>
                <c:pt idx="13">
                  <c:v>0</c:v>
                </c:pt>
                <c:pt idx="14">
                  <c:v>5.7253653197627324E-16</c:v>
                </c:pt>
                <c:pt idx="16">
                  <c:v>0</c:v>
                </c:pt>
                <c:pt idx="17">
                  <c:v>-1.4390243450179697E-15</c:v>
                </c:pt>
                <c:pt idx="18">
                  <c:v>2.1837756700453169E-13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0-A713-4DEB-85AC-0E288E3C031A}"/>
            </c:ext>
          </c:extLst>
        </c:ser>
        <c:ser>
          <c:idx val="1"/>
          <c:order val="33"/>
          <c:tx>
            <c:strRef>
              <c:f>'Figure 3'!$AJ$101</c:f>
              <c:strCache>
                <c:ptCount val="1"/>
                <c:pt idx="0">
                  <c:v>Biochar Market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3'!$AJ$124:$AJ$142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1-A713-4DEB-85AC-0E288E3C031A}"/>
            </c:ext>
          </c:extLst>
        </c:ser>
        <c:ser>
          <c:idx val="34"/>
          <c:order val="34"/>
          <c:tx>
            <c:strRef>
              <c:f>'Figure 3'!$AK$101</c:f>
              <c:strCache>
                <c:ptCount val="1"/>
                <c:pt idx="0">
                  <c:v>Bio-oil Market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3'!$AK$124:$AK$142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2.1408526214880901</c:v>
                </c:pt>
                <c:pt idx="5">
                  <c:v>3.3853600266665369</c:v>
                </c:pt>
                <c:pt idx="6">
                  <c:v>2.3563870678987668</c:v>
                </c:pt>
                <c:pt idx="8">
                  <c:v>2.2746559103310968</c:v>
                </c:pt>
                <c:pt idx="9">
                  <c:v>2.3089717333333324</c:v>
                </c:pt>
                <c:pt idx="10">
                  <c:v>2.2746226910059781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2-A713-4DEB-85AC-0E288E3C031A}"/>
            </c:ext>
          </c:extLst>
        </c:ser>
        <c:ser>
          <c:idx val="35"/>
          <c:order val="35"/>
          <c:tx>
            <c:strRef>
              <c:f>'Figure 3'!$AL$101</c:f>
              <c:strCache>
                <c:ptCount val="1"/>
                <c:pt idx="0">
                  <c:v>Hydrochar Market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3'!$AL$124:$AL$142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-3.3266742899230026E-19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2.3629356661285106E-18</c:v>
                </c:pt>
                <c:pt idx="10">
                  <c:v>-1.373602489363951E-5</c:v>
                </c:pt>
                <c:pt idx="12">
                  <c:v>0</c:v>
                </c:pt>
                <c:pt idx="13">
                  <c:v>0</c:v>
                </c:pt>
                <c:pt idx="14">
                  <c:v>-5.5771564327014689E-5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3-A713-4DEB-85AC-0E288E3C031A}"/>
            </c:ext>
          </c:extLst>
        </c:ser>
        <c:ser>
          <c:idx val="36"/>
          <c:order val="36"/>
          <c:tx>
            <c:strRef>
              <c:f>'Figure 3'!$AM$101</c:f>
              <c:strCache>
                <c:ptCount val="1"/>
                <c:pt idx="0">
                  <c:v>Avoided Electricity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3'!$AM$124:$AM$142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-2.064330071307734E-2</c:v>
                </c:pt>
                <c:pt idx="5">
                  <c:v>-4.5421514055679806E-3</c:v>
                </c:pt>
                <c:pt idx="6">
                  <c:v>-1.7662393313618695E-2</c:v>
                </c:pt>
                <c:pt idx="8">
                  <c:v>0</c:v>
                </c:pt>
                <c:pt idx="9">
                  <c:v>0</c:v>
                </c:pt>
                <c:pt idx="10">
                  <c:v>2.6753761699323644E-25</c:v>
                </c:pt>
                <c:pt idx="12">
                  <c:v>-1.2372858905257468E-2</c:v>
                </c:pt>
                <c:pt idx="13">
                  <c:v>-1.2559517834327176E-2</c:v>
                </c:pt>
                <c:pt idx="14">
                  <c:v>-1.2370049295066059E-2</c:v>
                </c:pt>
                <c:pt idx="16">
                  <c:v>-9.5468507072159828E-3</c:v>
                </c:pt>
                <c:pt idx="17">
                  <c:v>-9.6908760244561257E-3</c:v>
                </c:pt>
                <c:pt idx="18">
                  <c:v>-9.534100611041596E-3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4-A713-4DEB-85AC-0E288E3C0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/>
      </c:barChart>
      <c:scatterChart>
        <c:scatterStyle val="lineMarker"/>
        <c:varyColors val="0"/>
        <c:ser>
          <c:idx val="37"/>
          <c:order val="37"/>
          <c:tx>
            <c:strRef>
              <c:f>'Figure 3'!$AN$101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xVal>
          <c:yVal>
            <c:numRef>
              <c:f>'Figure 3'!$AN$124:$AN$142</c:f>
              <c:numCache>
                <c:formatCode>General</c:formatCode>
                <c:ptCount val="19"/>
                <c:pt idx="0">
                  <c:v>0.49796814093946279</c:v>
                </c:pt>
                <c:pt idx="1">
                  <c:v>0.50590376228612266</c:v>
                </c:pt>
                <c:pt idx="2">
                  <c:v>0.49810870909491606</c:v>
                </c:pt>
                <c:pt idx="4">
                  <c:v>2.5270873833942749</c:v>
                </c:pt>
                <c:pt idx="5">
                  <c:v>3.4172556657793605</c:v>
                </c:pt>
                <c:pt idx="6">
                  <c:v>2.6788172315786158</c:v>
                </c:pt>
                <c:pt idx="8">
                  <c:v>3.7870597477977657</c:v>
                </c:pt>
                <c:pt idx="9">
                  <c:v>3.8615835415085327</c:v>
                </c:pt>
                <c:pt idx="10">
                  <c:v>3.7915433957229432</c:v>
                </c:pt>
                <c:pt idx="12">
                  <c:v>3.4358782815334563</c:v>
                </c:pt>
                <c:pt idx="13">
                  <c:v>3.5051040954560486</c:v>
                </c:pt>
                <c:pt idx="14">
                  <c:v>3.4405073397121289</c:v>
                </c:pt>
                <c:pt idx="16">
                  <c:v>1.1406591740269367</c:v>
                </c:pt>
                <c:pt idx="17">
                  <c:v>1.1582481696735412</c:v>
                </c:pt>
                <c:pt idx="18">
                  <c:v>1.1399461992293067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A713-4DEB-85AC-0E288E3C0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910095"/>
        <c:axId val="656919663"/>
      </c:scatterChart>
      <c:catAx>
        <c:axId val="656910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 baseline="0">
                    <a:latin typeface="Arial" panose="020B0604020202020204" pitchFamily="34" charset="0"/>
                    <a:cs typeface="Arial" panose="020B0604020202020204" pitchFamily="34" charset="0"/>
                  </a:rPr>
                  <a:t>kg P-eq/ton manure</a:t>
                </a:r>
              </a:p>
            </c:rich>
          </c:tx>
          <c:layout>
            <c:manualLayout>
              <c:xMode val="edge"/>
              <c:yMode val="edge"/>
              <c:x val="6.8576718142675745E-3"/>
              <c:y val="0.269927345853800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955648900769188"/>
          <c:y val="4.7375680431229604E-2"/>
          <c:w val="0.75566051063841688"/>
          <c:h val="0.73429051797299338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'Figure 3'!$C$101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3'!$C$146:$C$152</c:f>
              <c:numCache>
                <c:formatCode>General</c:formatCode>
                <c:ptCount val="7"/>
                <c:pt idx="0">
                  <c:v>0.32201719008185237</c:v>
                </c:pt>
                <c:pt idx="1">
                  <c:v>0.32687519293333339</c:v>
                </c:pt>
                <c:pt idx="2">
                  <c:v>0.33860154772251017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777-4916-9370-16E4FD23C95F}"/>
            </c:ext>
          </c:extLst>
        </c:ser>
        <c:ser>
          <c:idx val="3"/>
          <c:order val="1"/>
          <c:tx>
            <c:strRef>
              <c:f>'Figure 3'!$D$101</c:f>
              <c:strCache>
                <c:ptCount val="1"/>
                <c:pt idx="0">
                  <c:v>grid electricity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3'!$D$146:$D$152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777-4916-9370-16E4FD23C95F}"/>
            </c:ext>
          </c:extLst>
        </c:ser>
        <c:ser>
          <c:idx val="4"/>
          <c:order val="2"/>
          <c:tx>
            <c:strRef>
              <c:f>'Figure 3'!$E$101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3'!$E$146:$E$152</c:f>
              <c:numCache>
                <c:formatCode>General</c:formatCode>
                <c:ptCount val="7"/>
                <c:pt idx="0">
                  <c:v>4.0908096063635409</c:v>
                </c:pt>
                <c:pt idx="1">
                  <c:v>6.5937051165226448</c:v>
                </c:pt>
                <c:pt idx="2">
                  <c:v>4.9435607678189468</c:v>
                </c:pt>
                <c:pt idx="4">
                  <c:v>4.4523773402404698</c:v>
                </c:pt>
                <c:pt idx="5">
                  <c:v>7.1764922042241164</c:v>
                </c:pt>
                <c:pt idx="6">
                  <c:v>5.3805012444648632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0777-4916-9370-16E4FD23C95F}"/>
            </c:ext>
          </c:extLst>
        </c:ser>
        <c:ser>
          <c:idx val="5"/>
          <c:order val="3"/>
          <c:tx>
            <c:strRef>
              <c:f>'Figure 3'!$F$101</c:f>
              <c:strCache>
                <c:ptCount val="1"/>
                <c:pt idx="0">
                  <c:v>water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3'!$F$146:$F$152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0777-4916-9370-16E4FD23C95F}"/>
            </c:ext>
          </c:extLst>
        </c:ser>
        <c:ser>
          <c:idx val="6"/>
          <c:order val="4"/>
          <c:tx>
            <c:strRef>
              <c:f>'Figure 3'!$G$101</c:f>
              <c:strCache>
                <c:ptCount val="1"/>
                <c:pt idx="0">
                  <c:v>solids to chp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3'!$G$146:$G$152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0777-4916-9370-16E4FD23C95F}"/>
            </c:ext>
          </c:extLst>
        </c:ser>
        <c:ser>
          <c:idx val="7"/>
          <c:order val="5"/>
          <c:tx>
            <c:strRef>
              <c:f>'Figure 3'!$H$101</c:f>
              <c:strCache>
                <c:ptCount val="1"/>
                <c:pt idx="0">
                  <c:v>solids to land application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3'!$H$146:$H$152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0777-4916-9370-16E4FD23C95F}"/>
            </c:ext>
          </c:extLst>
        </c:ser>
        <c:ser>
          <c:idx val="8"/>
          <c:order val="6"/>
          <c:tx>
            <c:strRef>
              <c:f>'Figure 3'!$I$101</c:f>
              <c:strCache>
                <c:ptCount val="1"/>
                <c:pt idx="0">
                  <c:v>solid to disposal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3'!$I$146:$I$152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0777-4916-9370-16E4FD23C95F}"/>
            </c:ext>
          </c:extLst>
        </c:ser>
        <c:ser>
          <c:idx val="9"/>
          <c:order val="7"/>
          <c:tx>
            <c:strRef>
              <c:f>'Figure 3'!$J$101</c:f>
              <c:strCache>
                <c:ptCount val="1"/>
                <c:pt idx="0">
                  <c:v>biooil to chp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3'!$J$146:$J$152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0777-4916-9370-16E4FD23C95F}"/>
            </c:ext>
          </c:extLst>
        </c:ser>
        <c:ser>
          <c:idx val="10"/>
          <c:order val="8"/>
          <c:tx>
            <c:strRef>
              <c:f>'Figure 3'!$K$101</c:f>
              <c:strCache>
                <c:ptCount val="1"/>
                <c:pt idx="0">
                  <c:v>gas to chp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3'!$K$146:$K$152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0777-4916-9370-16E4FD23C95F}"/>
            </c:ext>
          </c:extLst>
        </c:ser>
        <c:ser>
          <c:idx val="11"/>
          <c:order val="9"/>
          <c:tx>
            <c:strRef>
              <c:f>'Figure 3'!$L$101</c:f>
              <c:strCache>
                <c:ptCount val="1"/>
                <c:pt idx="0">
                  <c:v>gas to disposal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3'!$L$146:$L$152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0777-4916-9370-16E4FD23C95F}"/>
            </c:ext>
          </c:extLst>
        </c:ser>
        <c:ser>
          <c:idx val="12"/>
          <c:order val="10"/>
          <c:tx>
            <c:strRef>
              <c:f>'Figure 3'!$M$101</c:f>
              <c:strCache>
                <c:ptCount val="1"/>
                <c:pt idx="0">
                  <c:v>ap to disposal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3'!$M$146:$M$152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0777-4916-9370-16E4FD23C95F}"/>
            </c:ext>
          </c:extLst>
        </c:ser>
        <c:ser>
          <c:idx val="13"/>
          <c:order val="11"/>
          <c:tx>
            <c:strRef>
              <c:f>'Figure 3'!$N$101</c:f>
              <c:strCache>
                <c:ptCount val="1"/>
                <c:pt idx="0">
                  <c:v>htl-hydrochar-land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3'!$N$146:$N$152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0777-4916-9370-16E4FD23C95F}"/>
            </c:ext>
          </c:extLst>
        </c:ser>
        <c:ser>
          <c:idx val="14"/>
          <c:order val="12"/>
          <c:tx>
            <c:strRef>
              <c:f>'Figure 3'!$O$101</c:f>
              <c:strCache>
                <c:ptCount val="1"/>
                <c:pt idx="0">
                  <c:v>htl-hydrochar-chp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3'!$O$146:$O$152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777-4916-9370-16E4FD23C95F}"/>
            </c:ext>
          </c:extLst>
        </c:ser>
        <c:ser>
          <c:idx val="15"/>
          <c:order val="13"/>
          <c:tx>
            <c:strRef>
              <c:f>'Figure 3'!$P$101</c:f>
              <c:strCache>
                <c:ptCount val="1"/>
                <c:pt idx="0">
                  <c:v>htl-hydrochar-disposal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3'!$P$146:$P$152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777-4916-9370-16E4FD23C95F}"/>
            </c:ext>
          </c:extLst>
        </c:ser>
        <c:ser>
          <c:idx val="16"/>
          <c:order val="14"/>
          <c:tx>
            <c:strRef>
              <c:f>'Figure 3'!$Q$101</c:f>
              <c:strCache>
                <c:ptCount val="1"/>
                <c:pt idx="0">
                  <c:v>htl-bio-oil-chp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3'!$Q$146:$Q$152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777-4916-9370-16E4FD23C95F}"/>
            </c:ext>
          </c:extLst>
        </c:ser>
        <c:ser>
          <c:idx val="17"/>
          <c:order val="15"/>
          <c:tx>
            <c:strRef>
              <c:f>'Figure 3'!$R$101</c:f>
              <c:strCache>
                <c:ptCount val="1"/>
                <c:pt idx="0">
                  <c:v>htl-gp-disposal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3'!$R$146:$R$152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777-4916-9370-16E4FD23C95F}"/>
            </c:ext>
          </c:extLst>
        </c:ser>
        <c:ser>
          <c:idx val="18"/>
          <c:order val="16"/>
          <c:tx>
            <c:strRef>
              <c:f>'Figure 3'!$S$101</c:f>
              <c:strCache>
                <c:ptCount val="1"/>
                <c:pt idx="0">
                  <c:v>htl-ap-disposal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3'!$S$146:$S$152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777-4916-9370-16E4FD23C95F}"/>
            </c:ext>
          </c:extLst>
        </c:ser>
        <c:ser>
          <c:idx val="19"/>
          <c:order val="17"/>
          <c:tx>
            <c:strRef>
              <c:f>'Figure 3'!$T$101</c:f>
              <c:strCache>
                <c:ptCount val="1"/>
                <c:pt idx="0">
                  <c:v>htc-hydrochar-land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3'!$T$146:$T$152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777-4916-9370-16E4FD23C95F}"/>
            </c:ext>
          </c:extLst>
        </c:ser>
        <c:ser>
          <c:idx val="20"/>
          <c:order val="18"/>
          <c:tx>
            <c:strRef>
              <c:f>'Figure 3'!$U$101</c:f>
              <c:strCache>
                <c:ptCount val="1"/>
                <c:pt idx="0">
                  <c:v>htc-hydrochar-chp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3'!$U$146:$U$152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777-4916-9370-16E4FD23C95F}"/>
            </c:ext>
          </c:extLst>
        </c:ser>
        <c:ser>
          <c:idx val="21"/>
          <c:order val="19"/>
          <c:tx>
            <c:strRef>
              <c:f>'Figure 3'!$V$101</c:f>
              <c:strCache>
                <c:ptCount val="1"/>
                <c:pt idx="0">
                  <c:v>htc-hydrochar-disposal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3'!$V$146:$V$152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777-4916-9370-16E4FD23C95F}"/>
            </c:ext>
          </c:extLst>
        </c:ser>
        <c:ser>
          <c:idx val="22"/>
          <c:order val="20"/>
          <c:tx>
            <c:strRef>
              <c:f>'Figure 3'!$W$101</c:f>
              <c:strCache>
                <c:ptCount val="1"/>
                <c:pt idx="0">
                  <c:v>htc-gp-disposal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3'!$W$146:$W$152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777-4916-9370-16E4FD23C95F}"/>
            </c:ext>
          </c:extLst>
        </c:ser>
        <c:ser>
          <c:idx val="23"/>
          <c:order val="21"/>
          <c:tx>
            <c:strRef>
              <c:f>'Figure 3'!$X$101</c:f>
              <c:strCache>
                <c:ptCount val="1"/>
                <c:pt idx="0">
                  <c:v>htc-ap-disposal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3'!$X$146:$X$152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0777-4916-9370-16E4FD23C95F}"/>
            </c:ext>
          </c:extLst>
        </c:ser>
        <c:ser>
          <c:idx val="24"/>
          <c:order val="22"/>
          <c:tx>
            <c:strRef>
              <c:f>'Figure 3'!$Y$101</c:f>
              <c:strCache>
                <c:ptCount val="1"/>
                <c:pt idx="0">
                  <c:v>digestate-land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3'!$Y$146:$Y$152</c:f>
              <c:numCache>
                <c:formatCode>General</c:formatCode>
                <c:ptCount val="7"/>
                <c:pt idx="0">
                  <c:v>22.487371182552909</c:v>
                </c:pt>
                <c:pt idx="1">
                  <c:v>22.826619262133335</c:v>
                </c:pt>
                <c:pt idx="2">
                  <c:v>22.486968541698253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0777-4916-9370-16E4FD23C95F}"/>
            </c:ext>
          </c:extLst>
        </c:ser>
        <c:ser>
          <c:idx val="25"/>
          <c:order val="23"/>
          <c:tx>
            <c:strRef>
              <c:f>'Figure 3'!$Z$101</c:f>
              <c:strCache>
                <c:ptCount val="1"/>
                <c:pt idx="0">
                  <c:v>digestate-disposal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3'!$Z$146:$Z$152</c:f>
              <c:numCache>
                <c:formatCode>General</c:formatCode>
                <c:ptCount val="7"/>
                <c:pt idx="0">
                  <c:v>3.947347024555711</c:v>
                </c:pt>
                <c:pt idx="1">
                  <c:v>4.0068973333333329</c:v>
                </c:pt>
                <c:pt idx="2">
                  <c:v>3.9477893638888499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0777-4916-9370-16E4FD23C95F}"/>
            </c:ext>
          </c:extLst>
        </c:ser>
        <c:ser>
          <c:idx val="26"/>
          <c:order val="24"/>
          <c:tx>
            <c:strRef>
              <c:f>'Figure 3'!$AA$101</c:f>
              <c:strCache>
                <c:ptCount val="1"/>
                <c:pt idx="0">
                  <c:v>biogas-disposal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3'!$AA$146:$AA$152</c:f>
              <c:numCache>
                <c:formatCode>General</c:formatCode>
                <c:ptCount val="7"/>
                <c:pt idx="0">
                  <c:v>1.3662339406206536E-13</c:v>
                </c:pt>
                <c:pt idx="1">
                  <c:v>-7.7197910286486149E-13</c:v>
                </c:pt>
                <c:pt idx="2">
                  <c:v>5.6900951110853484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0777-4916-9370-16E4FD23C95F}"/>
            </c:ext>
          </c:extLst>
        </c:ser>
        <c:ser>
          <c:idx val="27"/>
          <c:order val="25"/>
          <c:tx>
            <c:strRef>
              <c:f>'Figure 3'!$AB$101</c:f>
              <c:strCache>
                <c:ptCount val="1"/>
                <c:pt idx="0">
                  <c:v>biogas-chp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3'!$AB$146:$AB$152</c:f>
              <c:numCache>
                <c:formatCode>General</c:formatCode>
                <c:ptCount val="7"/>
                <c:pt idx="0">
                  <c:v>43.650072780141599</c:v>
                </c:pt>
                <c:pt idx="1">
                  <c:v>44.308584762000002</c:v>
                </c:pt>
                <c:pt idx="2">
                  <c:v>43.591776841194388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0777-4916-9370-16E4FD23C95F}"/>
            </c:ext>
          </c:extLst>
        </c:ser>
        <c:ser>
          <c:idx val="28"/>
          <c:order val="26"/>
          <c:tx>
            <c:strRef>
              <c:f>'Figure 3'!$AC$101</c:f>
              <c:strCache>
                <c:ptCount val="1"/>
                <c:pt idx="0">
                  <c:v>manure-land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3'!$AC$146:$AC$152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99.458444657473635</c:v>
                </c:pt>
                <c:pt idx="5">
                  <c:v>100.95889066666668</c:v>
                </c:pt>
                <c:pt idx="6">
                  <c:v>99.456992155407704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0777-4916-9370-16E4FD23C95F}"/>
            </c:ext>
          </c:extLst>
        </c:ser>
        <c:ser>
          <c:idx val="29"/>
          <c:order val="27"/>
          <c:tx>
            <c:strRef>
              <c:f>'Figure 3'!$AD$101</c:f>
              <c:strCache>
                <c:ptCount val="1"/>
                <c:pt idx="0">
                  <c:v>process facility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3'!$AD$146:$AD$152</c:f>
              <c:numCache>
                <c:formatCode>General</c:formatCode>
                <c:ptCount val="7"/>
                <c:pt idx="0">
                  <c:v>3.7212556332250002</c:v>
                </c:pt>
                <c:pt idx="1">
                  <c:v>3.7773950910989775</c:v>
                </c:pt>
                <c:pt idx="2">
                  <c:v>3.7212012875984075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0777-4916-9370-16E4FD23C95F}"/>
            </c:ext>
          </c:extLst>
        </c:ser>
        <c:ser>
          <c:idx val="30"/>
          <c:order val="28"/>
          <c:tx>
            <c:strRef>
              <c:f>'Figure 3'!$AE$101</c:f>
              <c:strCache>
                <c:ptCount val="1"/>
                <c:pt idx="0">
                  <c:v>N fertilizer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3'!$AE$146:$AE$152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0777-4916-9370-16E4FD23C95F}"/>
            </c:ext>
          </c:extLst>
        </c:ser>
        <c:ser>
          <c:idx val="31"/>
          <c:order val="29"/>
          <c:tx>
            <c:strRef>
              <c:f>'Figure 3'!$AF$101</c:f>
              <c:strCache>
                <c:ptCount val="1"/>
                <c:pt idx="0">
                  <c:v>P fertilizer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3'!$AF$146:$AF$152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0777-4916-9370-16E4FD23C95F}"/>
            </c:ext>
          </c:extLst>
        </c:ser>
        <c:ser>
          <c:idx val="32"/>
          <c:order val="30"/>
          <c:tx>
            <c:strRef>
              <c:f>'Figure 3'!$AG$101</c:f>
              <c:strCache>
                <c:ptCount val="1"/>
                <c:pt idx="0">
                  <c:v>K fertilizer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3'!$AG$146:$AG$152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0777-4916-9370-16E4FD23C95F}"/>
            </c:ext>
          </c:extLst>
        </c:ser>
        <c:ser>
          <c:idx val="33"/>
          <c:order val="31"/>
          <c:tx>
            <c:strRef>
              <c:f>'Figure 3'!$AH$101</c:f>
              <c:strCache>
                <c:ptCount val="1"/>
                <c:pt idx="0">
                  <c:v>solid storage facility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3'!$AH$146:$AH$152</c:f>
              <c:numCache>
                <c:formatCode>General</c:formatCode>
                <c:ptCount val="7"/>
                <c:pt idx="0">
                  <c:v>1.8790465304918527</c:v>
                </c:pt>
                <c:pt idx="1">
                  <c:v>1.8424557495999982</c:v>
                </c:pt>
                <c:pt idx="2">
                  <c:v>2.3515695448105234</c:v>
                </c:pt>
                <c:pt idx="4">
                  <c:v>2.9122715827249643</c:v>
                </c:pt>
                <c:pt idx="5">
                  <c:v>2.95620657777777</c:v>
                </c:pt>
                <c:pt idx="6">
                  <c:v>2.9122290515904323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0777-4916-9370-16E4FD23C95F}"/>
            </c:ext>
          </c:extLst>
        </c:ser>
        <c:ser>
          <c:idx val="0"/>
          <c:order val="32"/>
          <c:tx>
            <c:strRef>
              <c:f>'Figure 3'!$AI$101</c:f>
              <c:strCache>
                <c:ptCount val="1"/>
                <c:pt idx="0">
                  <c:v>liquid storage facility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3'!$AI$146:$AI$152</c:f>
              <c:numCache>
                <c:formatCode>General</c:formatCode>
                <c:ptCount val="7"/>
                <c:pt idx="0">
                  <c:v>0</c:v>
                </c:pt>
                <c:pt idx="1">
                  <c:v>-2.5359850042150357E-12</c:v>
                </c:pt>
                <c:pt idx="2">
                  <c:v>3.848456331526072E-10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0-0777-4916-9370-16E4FD23C95F}"/>
            </c:ext>
          </c:extLst>
        </c:ser>
        <c:ser>
          <c:idx val="1"/>
          <c:order val="33"/>
          <c:tx>
            <c:strRef>
              <c:f>'Figure 3'!$AJ$101</c:f>
              <c:strCache>
                <c:ptCount val="1"/>
                <c:pt idx="0">
                  <c:v>Biochar Market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3'!$AJ$146:$AJ$152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1-0777-4916-9370-16E4FD23C95F}"/>
            </c:ext>
          </c:extLst>
        </c:ser>
        <c:ser>
          <c:idx val="34"/>
          <c:order val="34"/>
          <c:tx>
            <c:strRef>
              <c:f>'Figure 3'!$AK$101</c:f>
              <c:strCache>
                <c:ptCount val="1"/>
                <c:pt idx="0">
                  <c:v>Bio-oil Market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3'!$AK$146:$AK$152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2-0777-4916-9370-16E4FD23C95F}"/>
            </c:ext>
          </c:extLst>
        </c:ser>
        <c:ser>
          <c:idx val="35"/>
          <c:order val="35"/>
          <c:tx>
            <c:strRef>
              <c:f>'Figure 3'!$AL$101</c:f>
              <c:strCache>
                <c:ptCount val="1"/>
                <c:pt idx="0">
                  <c:v>Hydrochar Market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3'!$AL$146:$AL$152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3-0777-4916-9370-16E4FD23C95F}"/>
            </c:ext>
          </c:extLst>
        </c:ser>
        <c:ser>
          <c:idx val="36"/>
          <c:order val="36"/>
          <c:tx>
            <c:strRef>
              <c:f>'Figure 3'!$AM$101</c:f>
              <c:strCache>
                <c:ptCount val="1"/>
                <c:pt idx="0">
                  <c:v>Avoided Electricity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3'!$AM$146:$AM$152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4-0777-4916-9370-16E4FD23C9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/>
      </c:barChart>
      <c:scatterChart>
        <c:scatterStyle val="lineMarker"/>
        <c:varyColors val="0"/>
        <c:ser>
          <c:idx val="37"/>
          <c:order val="37"/>
          <c:tx>
            <c:strRef>
              <c:f>'Figure 3'!$AN$101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xVal>
          <c:yVal>
            <c:numRef>
              <c:f>'Figure 3'!$AN$146:$AN$152</c:f>
              <c:numCache>
                <c:formatCode>General</c:formatCode>
                <c:ptCount val="7"/>
                <c:pt idx="0">
                  <c:v>80.097919947412592</c:v>
                </c:pt>
                <c:pt idx="1">
                  <c:v>83.682532507618305</c:v>
                </c:pt>
                <c:pt idx="2">
                  <c:v>87.071563006202084</c:v>
                </c:pt>
                <c:pt idx="4">
                  <c:v>106.82309358043906</c:v>
                </c:pt>
                <c:pt idx="5">
                  <c:v>111.09158944866856</c:v>
                </c:pt>
                <c:pt idx="6">
                  <c:v>107.74972245146297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0777-4916-9370-16E4FD23C9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910095"/>
        <c:axId val="656919663"/>
      </c:scatterChart>
      <c:catAx>
        <c:axId val="656910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 baseline="0">
                    <a:latin typeface="Arial" panose="020B0604020202020204" pitchFamily="34" charset="0"/>
                    <a:cs typeface="Arial" panose="020B0604020202020204" pitchFamily="34" charset="0"/>
                  </a:rPr>
                  <a:t>kg CO</a:t>
                </a:r>
                <a:r>
                  <a:rPr lang="en-US" sz="1400" baseline="-25000">
                    <a:latin typeface="Arial" panose="020B0604020202020204" pitchFamily="34" charset="0"/>
                    <a:cs typeface="Arial" panose="020B0604020202020204" pitchFamily="34" charset="0"/>
                  </a:rPr>
                  <a:t>2-eq</a:t>
                </a:r>
                <a:r>
                  <a:rPr lang="en-US" sz="1400" baseline="0">
                    <a:latin typeface="Arial" panose="020B0604020202020204" pitchFamily="34" charset="0"/>
                    <a:cs typeface="Arial" panose="020B0604020202020204" pitchFamily="34" charset="0"/>
                  </a:rPr>
                  <a:t>/ton manure</a:t>
                </a:r>
              </a:p>
            </c:rich>
          </c:tx>
          <c:layout>
            <c:manualLayout>
              <c:xMode val="edge"/>
              <c:yMode val="edge"/>
              <c:x val="6.8576718142675745E-3"/>
              <c:y val="0.269927345853800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7884250767366584E-2"/>
          <c:y val="4.7375680431229604E-2"/>
          <c:w val="0.9074331183226434"/>
          <c:h val="0.82259550596513686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'Figure 3'!$C$101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3'!$C$154:$C$164</c:f>
              <c:numCache>
                <c:formatCode>General</c:formatCode>
                <c:ptCount val="11"/>
                <c:pt idx="0">
                  <c:v>0</c:v>
                </c:pt>
                <c:pt idx="1">
                  <c:v>1.7778643818666423E-2</c:v>
                </c:pt>
                <c:pt idx="2">
                  <c:v>4.7044424493921488E-2</c:v>
                </c:pt>
                <c:pt idx="4">
                  <c:v>1920.4770363251096</c:v>
                </c:pt>
                <c:pt idx="5">
                  <c:v>1949.4496601664009</c:v>
                </c:pt>
                <c:pt idx="6">
                  <c:v>1920.5010434768103</c:v>
                </c:pt>
                <c:pt idx="8">
                  <c:v>10.43809848039712</c:v>
                </c:pt>
                <c:pt idx="9">
                  <c:v>10.595569304140776</c:v>
                </c:pt>
                <c:pt idx="10">
                  <c:v>10.436558543490811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81AD-4791-8994-4CF321555A63}"/>
            </c:ext>
          </c:extLst>
        </c:ser>
        <c:ser>
          <c:idx val="3"/>
          <c:order val="1"/>
          <c:tx>
            <c:strRef>
              <c:f>'Figure 3'!$D$101</c:f>
              <c:strCache>
                <c:ptCount val="1"/>
                <c:pt idx="0">
                  <c:v>grid electricity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3'!$D$154:$D$164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134.02890082847773</c:v>
                </c:pt>
                <c:pt idx="5">
                  <c:v>136.05088227064877</c:v>
                </c:pt>
                <c:pt idx="6">
                  <c:v>134.06356146816864</c:v>
                </c:pt>
                <c:pt idx="8">
                  <c:v>0</c:v>
                </c:pt>
                <c:pt idx="9">
                  <c:v>0</c:v>
                </c:pt>
                <c:pt idx="10">
                  <c:v>3.7758343379447417E-3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1AD-4791-8994-4CF321555A63}"/>
            </c:ext>
          </c:extLst>
        </c:ser>
        <c:ser>
          <c:idx val="4"/>
          <c:order val="2"/>
          <c:tx>
            <c:strRef>
              <c:f>'Figure 3'!$E$101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3'!$E$154:$E$164</c:f>
              <c:numCache>
                <c:formatCode>General</c:formatCode>
                <c:ptCount val="11"/>
                <c:pt idx="0">
                  <c:v>2.3129232936314126</c:v>
                </c:pt>
                <c:pt idx="1">
                  <c:v>5.3331441270697093</c:v>
                </c:pt>
                <c:pt idx="2">
                  <c:v>2.9990042872290537</c:v>
                </c:pt>
                <c:pt idx="4">
                  <c:v>2.3129232936314126</c:v>
                </c:pt>
                <c:pt idx="5">
                  <c:v>3.7280478982982426</c:v>
                </c:pt>
                <c:pt idx="6">
                  <c:v>2.7951802684895095</c:v>
                </c:pt>
                <c:pt idx="8">
                  <c:v>2.3129232936314126</c:v>
                </c:pt>
                <c:pt idx="9">
                  <c:v>3.7280478982982426</c:v>
                </c:pt>
                <c:pt idx="10">
                  <c:v>2.795065581540189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1AD-4791-8994-4CF321555A63}"/>
            </c:ext>
          </c:extLst>
        </c:ser>
        <c:ser>
          <c:idx val="5"/>
          <c:order val="3"/>
          <c:tx>
            <c:strRef>
              <c:f>'Figure 3'!$F$101</c:f>
              <c:strCache>
                <c:ptCount val="1"/>
                <c:pt idx="0">
                  <c:v>water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3'!$F$154:$F$164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0.68071373173069805</c:v>
                </c:pt>
                <c:pt idx="5">
                  <c:v>0.69098308800000041</c:v>
                </c:pt>
                <c:pt idx="6">
                  <c:v>0.68070379051248386</c:v>
                </c:pt>
                <c:pt idx="8">
                  <c:v>0.37817429540594377</c:v>
                </c:pt>
                <c:pt idx="9">
                  <c:v>0.38387949333333365</c:v>
                </c:pt>
                <c:pt idx="10">
                  <c:v>0.37816877250693542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81AD-4791-8994-4CF321555A63}"/>
            </c:ext>
          </c:extLst>
        </c:ser>
        <c:ser>
          <c:idx val="6"/>
          <c:order val="4"/>
          <c:tx>
            <c:strRef>
              <c:f>'Figure 3'!$G$101</c:f>
              <c:strCache>
                <c:ptCount val="1"/>
                <c:pt idx="0">
                  <c:v>solids to chp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3'!$G$154:$G$164</c:f>
              <c:numCache>
                <c:formatCode>General</c:formatCode>
                <c:ptCount val="11"/>
                <c:pt idx="0">
                  <c:v>862.24427369466434</c:v>
                </c:pt>
                <c:pt idx="1">
                  <c:v>54.011482138487786</c:v>
                </c:pt>
                <c:pt idx="2">
                  <c:v>713.26205527727177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81AD-4791-8994-4CF321555A63}"/>
            </c:ext>
          </c:extLst>
        </c:ser>
        <c:ser>
          <c:idx val="7"/>
          <c:order val="5"/>
          <c:tx>
            <c:strRef>
              <c:f>'Figure 3'!$H$101</c:f>
              <c:strCache>
                <c:ptCount val="1"/>
                <c:pt idx="0">
                  <c:v>solids to land application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3'!$H$154:$H$164</c:f>
              <c:numCache>
                <c:formatCode>General</c:formatCode>
                <c:ptCount val="11"/>
                <c:pt idx="0">
                  <c:v>6.1676714276172132E-14</c:v>
                </c:pt>
                <c:pt idx="1">
                  <c:v>-1011.631293271494</c:v>
                </c:pt>
                <c:pt idx="2">
                  <c:v>-183.4498131437287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81AD-4791-8994-4CF321555A63}"/>
            </c:ext>
          </c:extLst>
        </c:ser>
        <c:ser>
          <c:idx val="8"/>
          <c:order val="6"/>
          <c:tx>
            <c:strRef>
              <c:f>'Figure 3'!$I$101</c:f>
              <c:strCache>
                <c:ptCount val="1"/>
                <c:pt idx="0">
                  <c:v>solid to disposal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3'!$I$154:$I$164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81AD-4791-8994-4CF321555A63}"/>
            </c:ext>
          </c:extLst>
        </c:ser>
        <c:ser>
          <c:idx val="9"/>
          <c:order val="7"/>
          <c:tx>
            <c:strRef>
              <c:f>'Figure 3'!$J$101</c:f>
              <c:strCache>
                <c:ptCount val="1"/>
                <c:pt idx="0">
                  <c:v>biooil to chp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3'!$J$154:$J$164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81AD-4791-8994-4CF321555A63}"/>
            </c:ext>
          </c:extLst>
        </c:ser>
        <c:ser>
          <c:idx val="10"/>
          <c:order val="8"/>
          <c:tx>
            <c:strRef>
              <c:f>'Figure 3'!$K$101</c:f>
              <c:strCache>
                <c:ptCount val="1"/>
                <c:pt idx="0">
                  <c:v>gas to chp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3'!$K$154:$K$164</c:f>
              <c:numCache>
                <c:formatCode>General</c:formatCode>
                <c:ptCount val="11"/>
                <c:pt idx="0">
                  <c:v>208.81513261067261</c:v>
                </c:pt>
                <c:pt idx="1">
                  <c:v>225.29714164046825</c:v>
                </c:pt>
                <c:pt idx="2">
                  <c:v>210.93527244444479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81AD-4791-8994-4CF321555A63}"/>
            </c:ext>
          </c:extLst>
        </c:ser>
        <c:ser>
          <c:idx val="11"/>
          <c:order val="9"/>
          <c:tx>
            <c:strRef>
              <c:f>'Figure 3'!$L$101</c:f>
              <c:strCache>
                <c:ptCount val="1"/>
                <c:pt idx="0">
                  <c:v>gas to disposal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3'!$L$154:$L$164</c:f>
              <c:numCache>
                <c:formatCode>General</c:formatCode>
                <c:ptCount val="11"/>
                <c:pt idx="0">
                  <c:v>4.6832634944449898E-14</c:v>
                </c:pt>
                <c:pt idx="1">
                  <c:v>3.5538323645167114</c:v>
                </c:pt>
                <c:pt idx="2">
                  <c:v>1.4326899497229673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81AD-4791-8994-4CF321555A63}"/>
            </c:ext>
          </c:extLst>
        </c:ser>
        <c:ser>
          <c:idx val="12"/>
          <c:order val="10"/>
          <c:tx>
            <c:strRef>
              <c:f>'Figure 3'!$M$101</c:f>
              <c:strCache>
                <c:ptCount val="1"/>
                <c:pt idx="0">
                  <c:v>ap to disposal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3'!$M$154:$M$164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81AD-4791-8994-4CF321555A63}"/>
            </c:ext>
          </c:extLst>
        </c:ser>
        <c:ser>
          <c:idx val="13"/>
          <c:order val="11"/>
          <c:tx>
            <c:strRef>
              <c:f>'Figure 3'!$N$101</c:f>
              <c:strCache>
                <c:ptCount val="1"/>
                <c:pt idx="0">
                  <c:v>htl-hydrochar-land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3'!$N$154:$N$164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1.1182621957714003E-3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81AD-4791-8994-4CF321555A63}"/>
            </c:ext>
          </c:extLst>
        </c:ser>
        <c:ser>
          <c:idx val="14"/>
          <c:order val="12"/>
          <c:tx>
            <c:strRef>
              <c:f>'Figure 3'!$O$101</c:f>
              <c:strCache>
                <c:ptCount val="1"/>
                <c:pt idx="0">
                  <c:v>htl-hydrochar-chp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3'!$O$154:$O$164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527.55267915591253</c:v>
                </c:pt>
                <c:pt idx="5">
                  <c:v>535.51142328070409</c:v>
                </c:pt>
                <c:pt idx="6">
                  <c:v>527.34671933035474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81AD-4791-8994-4CF321555A63}"/>
            </c:ext>
          </c:extLst>
        </c:ser>
        <c:ser>
          <c:idx val="15"/>
          <c:order val="13"/>
          <c:tx>
            <c:strRef>
              <c:f>'Figure 3'!$P$101</c:f>
              <c:strCache>
                <c:ptCount val="1"/>
                <c:pt idx="0">
                  <c:v>htl-hydrochar-disposal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3'!$P$154:$P$164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81AD-4791-8994-4CF321555A63}"/>
            </c:ext>
          </c:extLst>
        </c:ser>
        <c:ser>
          <c:idx val="16"/>
          <c:order val="14"/>
          <c:tx>
            <c:strRef>
              <c:f>'Figure 3'!$Q$101</c:f>
              <c:strCache>
                <c:ptCount val="1"/>
                <c:pt idx="0">
                  <c:v>htl-bio-oil-chp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3'!$Q$154:$Q$164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81AD-4791-8994-4CF321555A63}"/>
            </c:ext>
          </c:extLst>
        </c:ser>
        <c:ser>
          <c:idx val="17"/>
          <c:order val="15"/>
          <c:tx>
            <c:strRef>
              <c:f>'Figure 3'!$R$101</c:f>
              <c:strCache>
                <c:ptCount val="1"/>
                <c:pt idx="0">
                  <c:v>htl-gp-disposal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3'!$R$154:$R$164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114.00280215323352</c:v>
                </c:pt>
                <c:pt idx="5">
                  <c:v>115.72266666666658</c:v>
                </c:pt>
                <c:pt idx="6">
                  <c:v>114.00113724377097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81AD-4791-8994-4CF321555A63}"/>
            </c:ext>
          </c:extLst>
        </c:ser>
        <c:ser>
          <c:idx val="18"/>
          <c:order val="16"/>
          <c:tx>
            <c:strRef>
              <c:f>'Figure 3'!$S$101</c:f>
              <c:strCache>
                <c:ptCount val="1"/>
                <c:pt idx="0">
                  <c:v>htl-ap-disposal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3'!$S$154:$S$164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66.530285293611627</c:v>
                </c:pt>
                <c:pt idx="5">
                  <c:v>67.533971822222185</c:v>
                </c:pt>
                <c:pt idx="6">
                  <c:v>66.529313677822103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81AD-4791-8994-4CF321555A63}"/>
            </c:ext>
          </c:extLst>
        </c:ser>
        <c:ser>
          <c:idx val="19"/>
          <c:order val="17"/>
          <c:tx>
            <c:strRef>
              <c:f>'Figure 3'!$T$101</c:f>
              <c:strCache>
                <c:ptCount val="1"/>
                <c:pt idx="0">
                  <c:v>htc-hydrochar-land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3'!$T$154:$T$164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81AD-4791-8994-4CF321555A63}"/>
            </c:ext>
          </c:extLst>
        </c:ser>
        <c:ser>
          <c:idx val="20"/>
          <c:order val="18"/>
          <c:tx>
            <c:strRef>
              <c:f>'Figure 3'!$U$101</c:f>
              <c:strCache>
                <c:ptCount val="1"/>
                <c:pt idx="0">
                  <c:v>htc-hydrochar-chp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3'!$U$154:$U$164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1353.6437682016017</c:v>
                </c:pt>
                <c:pt idx="9">
                  <c:v>1374.0650546681454</c:v>
                </c:pt>
                <c:pt idx="10">
                  <c:v>1353.4770204042632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81AD-4791-8994-4CF321555A63}"/>
            </c:ext>
          </c:extLst>
        </c:ser>
        <c:ser>
          <c:idx val="21"/>
          <c:order val="19"/>
          <c:tx>
            <c:strRef>
              <c:f>'Figure 3'!$V$101</c:f>
              <c:strCache>
                <c:ptCount val="1"/>
                <c:pt idx="0">
                  <c:v>htc-hydrochar-disposal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3'!$V$154:$V$164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81AD-4791-8994-4CF321555A63}"/>
            </c:ext>
          </c:extLst>
        </c:ser>
        <c:ser>
          <c:idx val="22"/>
          <c:order val="20"/>
          <c:tx>
            <c:strRef>
              <c:f>'Figure 3'!$W$101</c:f>
              <c:strCache>
                <c:ptCount val="1"/>
                <c:pt idx="0">
                  <c:v>htc-gp-disposal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3'!$W$154:$W$164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53.122905744414126</c:v>
                </c:pt>
                <c:pt idx="9">
                  <c:v>53.924326400000048</c:v>
                </c:pt>
                <c:pt idx="10">
                  <c:v>53.080441741813175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81AD-4791-8994-4CF321555A63}"/>
            </c:ext>
          </c:extLst>
        </c:ser>
        <c:ser>
          <c:idx val="23"/>
          <c:order val="21"/>
          <c:tx>
            <c:strRef>
              <c:f>'Figure 3'!$X$101</c:f>
              <c:strCache>
                <c:ptCount val="1"/>
                <c:pt idx="0">
                  <c:v>htc-ap-disposal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3'!$X$154:$X$164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37.597104125064561</c:v>
                </c:pt>
                <c:pt idx="9">
                  <c:v>38.164300053333349</c:v>
                </c:pt>
                <c:pt idx="10">
                  <c:v>37.596616065452331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81AD-4791-8994-4CF321555A63}"/>
            </c:ext>
          </c:extLst>
        </c:ser>
        <c:ser>
          <c:idx val="24"/>
          <c:order val="22"/>
          <c:tx>
            <c:strRef>
              <c:f>'Figure 3'!$Y$101</c:f>
              <c:strCache>
                <c:ptCount val="1"/>
                <c:pt idx="0">
                  <c:v>digestate-land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3'!$Y$154:$Y$164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81AD-4791-8994-4CF321555A63}"/>
            </c:ext>
          </c:extLst>
        </c:ser>
        <c:ser>
          <c:idx val="25"/>
          <c:order val="23"/>
          <c:tx>
            <c:strRef>
              <c:f>'Figure 3'!$Z$101</c:f>
              <c:strCache>
                <c:ptCount val="1"/>
                <c:pt idx="0">
                  <c:v>digestate-disposal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3'!$Z$154:$Z$164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81AD-4791-8994-4CF321555A63}"/>
            </c:ext>
          </c:extLst>
        </c:ser>
        <c:ser>
          <c:idx val="26"/>
          <c:order val="24"/>
          <c:tx>
            <c:strRef>
              <c:f>'Figure 3'!$AA$101</c:f>
              <c:strCache>
                <c:ptCount val="1"/>
                <c:pt idx="0">
                  <c:v>biogas-disposal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3'!$AA$154:$AA$164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81AD-4791-8994-4CF321555A63}"/>
            </c:ext>
          </c:extLst>
        </c:ser>
        <c:ser>
          <c:idx val="27"/>
          <c:order val="25"/>
          <c:tx>
            <c:strRef>
              <c:f>'Figure 3'!$AB$101</c:f>
              <c:strCache>
                <c:ptCount val="1"/>
                <c:pt idx="0">
                  <c:v>biogas-chp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3'!$AB$154:$AB$164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81AD-4791-8994-4CF321555A63}"/>
            </c:ext>
          </c:extLst>
        </c:ser>
        <c:ser>
          <c:idx val="28"/>
          <c:order val="26"/>
          <c:tx>
            <c:strRef>
              <c:f>'Figure 3'!$AC$101</c:f>
              <c:strCache>
                <c:ptCount val="1"/>
                <c:pt idx="0">
                  <c:v>manure-land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3'!$AC$154:$AC$164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81AD-4791-8994-4CF321555A63}"/>
            </c:ext>
          </c:extLst>
        </c:ser>
        <c:ser>
          <c:idx val="29"/>
          <c:order val="27"/>
          <c:tx>
            <c:strRef>
              <c:f>'Figure 3'!$AD$101</c:f>
              <c:strCache>
                <c:ptCount val="1"/>
                <c:pt idx="0">
                  <c:v>process facility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3'!$AD$154:$AD$164</c:f>
              <c:numCache>
                <c:formatCode>General</c:formatCode>
                <c:ptCount val="11"/>
                <c:pt idx="0">
                  <c:v>7.302806669920801</c:v>
                </c:pt>
                <c:pt idx="1">
                  <c:v>22.182966026943472</c:v>
                </c:pt>
                <c:pt idx="2">
                  <c:v>11.559891908457288</c:v>
                </c:pt>
                <c:pt idx="4">
                  <c:v>8.26450285294362</c:v>
                </c:pt>
                <c:pt idx="5">
                  <c:v>26.546707145788023</c:v>
                </c:pt>
                <c:pt idx="6">
                  <c:v>13.461024702348533</c:v>
                </c:pt>
                <c:pt idx="8">
                  <c:v>8.2645028529436217</c:v>
                </c:pt>
                <c:pt idx="9">
                  <c:v>26.546707145788016</c:v>
                </c:pt>
                <c:pt idx="10">
                  <c:v>13.53461303706651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81AD-4791-8994-4CF321555A63}"/>
            </c:ext>
          </c:extLst>
        </c:ser>
        <c:ser>
          <c:idx val="30"/>
          <c:order val="28"/>
          <c:tx>
            <c:strRef>
              <c:f>'Figure 3'!$AE$101</c:f>
              <c:strCache>
                <c:ptCount val="1"/>
                <c:pt idx="0">
                  <c:v>N fertilizer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3'!$AE$154:$AE$164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81AD-4791-8994-4CF321555A63}"/>
            </c:ext>
          </c:extLst>
        </c:ser>
        <c:ser>
          <c:idx val="31"/>
          <c:order val="29"/>
          <c:tx>
            <c:strRef>
              <c:f>'Figure 3'!$AF$101</c:f>
              <c:strCache>
                <c:ptCount val="1"/>
                <c:pt idx="0">
                  <c:v>P fertilizer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3'!$AF$154:$AF$164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81AD-4791-8994-4CF321555A63}"/>
            </c:ext>
          </c:extLst>
        </c:ser>
        <c:ser>
          <c:idx val="32"/>
          <c:order val="30"/>
          <c:tx>
            <c:strRef>
              <c:f>'Figure 3'!$AG$101</c:f>
              <c:strCache>
                <c:ptCount val="1"/>
                <c:pt idx="0">
                  <c:v>K fertilizer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3'!$AG$154:$AG$164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81AD-4791-8994-4CF321555A63}"/>
            </c:ext>
          </c:extLst>
        </c:ser>
        <c:ser>
          <c:idx val="33"/>
          <c:order val="31"/>
          <c:tx>
            <c:strRef>
              <c:f>'Figure 3'!$AH$101</c:f>
              <c:strCache>
                <c:ptCount val="1"/>
                <c:pt idx="0">
                  <c:v>solid storage facility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3'!$AH$154:$AH$164</c:f>
              <c:numCache>
                <c:formatCode>General</c:formatCode>
                <c:ptCount val="11"/>
                <c:pt idx="0">
                  <c:v>1.1454254194728584E-14</c:v>
                </c:pt>
                <c:pt idx="1">
                  <c:v>1.2221532666666721</c:v>
                </c:pt>
                <c:pt idx="2">
                  <c:v>0.35794601706613732</c:v>
                </c:pt>
                <c:pt idx="4">
                  <c:v>1.1006663444668141E-14</c:v>
                </c:pt>
                <c:pt idx="5">
                  <c:v>3.0193697616217231E-14</c:v>
                </c:pt>
                <c:pt idx="6">
                  <c:v>8.674845373753407E-4</c:v>
                </c:pt>
                <c:pt idx="8">
                  <c:v>1.6428615030627587E-15</c:v>
                </c:pt>
                <c:pt idx="9">
                  <c:v>6.4290216607155846E-15</c:v>
                </c:pt>
                <c:pt idx="10">
                  <c:v>-1.7427140520519287E-15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81AD-4791-8994-4CF321555A63}"/>
            </c:ext>
          </c:extLst>
        </c:ser>
        <c:ser>
          <c:idx val="0"/>
          <c:order val="32"/>
          <c:tx>
            <c:strRef>
              <c:f>'Figure 3'!$AI$101</c:f>
              <c:strCache>
                <c:ptCount val="1"/>
                <c:pt idx="0">
                  <c:v>liquid storage facility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3'!$AI$154:$AI$164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5.8611920258229071E-22</c:v>
                </c:pt>
                <c:pt idx="8">
                  <c:v>0</c:v>
                </c:pt>
                <c:pt idx="9">
                  <c:v>0</c:v>
                </c:pt>
                <c:pt idx="10">
                  <c:v>1.0089781069263148E-12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0-81AD-4791-8994-4CF321555A63}"/>
            </c:ext>
          </c:extLst>
        </c:ser>
        <c:ser>
          <c:idx val="1"/>
          <c:order val="33"/>
          <c:tx>
            <c:strRef>
              <c:f>'Figure 3'!$AJ$101</c:f>
              <c:strCache>
                <c:ptCount val="1"/>
                <c:pt idx="0">
                  <c:v>Biochar Market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3'!$AJ$154:$AJ$164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1-81AD-4791-8994-4CF321555A63}"/>
            </c:ext>
          </c:extLst>
        </c:ser>
        <c:ser>
          <c:idx val="34"/>
          <c:order val="34"/>
          <c:tx>
            <c:strRef>
              <c:f>'Figure 3'!$AK$101</c:f>
              <c:strCache>
                <c:ptCount val="1"/>
                <c:pt idx="0">
                  <c:v>Bio-oil Market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3'!$AK$154:$AK$164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2-81AD-4791-8994-4CF321555A63}"/>
            </c:ext>
          </c:extLst>
        </c:ser>
        <c:ser>
          <c:idx val="35"/>
          <c:order val="35"/>
          <c:tx>
            <c:strRef>
              <c:f>'Figure 3'!$AL$101</c:f>
              <c:strCache>
                <c:ptCount val="1"/>
                <c:pt idx="0">
                  <c:v>Hydrochar Market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3'!$AL$154:$AL$164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3-81AD-4791-8994-4CF321555A63}"/>
            </c:ext>
          </c:extLst>
        </c:ser>
        <c:ser>
          <c:idx val="36"/>
          <c:order val="36"/>
          <c:tx>
            <c:strRef>
              <c:f>'Figure 3'!$AM$101</c:f>
              <c:strCache>
                <c:ptCount val="1"/>
                <c:pt idx="0">
                  <c:v>Avoided Electricity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3'!$AM$154:$AM$164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4-81AD-4791-8994-4CF321555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/>
      </c:barChart>
      <c:scatterChart>
        <c:scatterStyle val="lineMarker"/>
        <c:varyColors val="0"/>
        <c:ser>
          <c:idx val="37"/>
          <c:order val="37"/>
          <c:tx>
            <c:strRef>
              <c:f>'Figure 3'!$AN$101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xVal>
          <c:yVal>
            <c:numRef>
              <c:f>'Figure 3'!$AN$154:$AN$164</c:f>
              <c:numCache>
                <c:formatCode>General</c:formatCode>
                <c:ptCount val="11"/>
                <c:pt idx="0">
                  <c:v>1080.6751362688892</c:v>
                </c:pt>
                <c:pt idx="1">
                  <c:v>-700.01279506352262</c:v>
                </c:pt>
                <c:pt idx="2">
                  <c:v>757.14409116495665</c:v>
                </c:pt>
                <c:pt idx="4">
                  <c:v>2773.8498436346499</c:v>
                </c:pt>
                <c:pt idx="5">
                  <c:v>2835.2343423387292</c:v>
                </c:pt>
                <c:pt idx="6">
                  <c:v>2779.3806697050104</c:v>
                </c:pt>
                <c:pt idx="8">
                  <c:v>1465.7574769934586</c:v>
                </c:pt>
                <c:pt idx="9">
                  <c:v>1507.4078849630391</c:v>
                </c:pt>
                <c:pt idx="10">
                  <c:v>1471.3022599804729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81AD-4791-8994-4CF321555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910095"/>
        <c:axId val="656919663"/>
      </c:scatterChart>
      <c:catAx>
        <c:axId val="656910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  <c:max val="3000"/>
          <c:min val="-12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56910095"/>
        <c:crosses val="autoZero"/>
        <c:crossBetween val="between"/>
        <c:majorUnit val="6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7884250767366584E-2"/>
          <c:y val="4.7375680431229604E-2"/>
          <c:w val="0.9074331183226434"/>
          <c:h val="0.82259550596513686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'Figure 3'!$C$101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3'!$C$168:$C$186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3.0636801267199581E-7</c:v>
                </c:pt>
                <c:pt idx="6">
                  <c:v>8.1068651729036081E-7</c:v>
                </c:pt>
                <c:pt idx="8">
                  <c:v>3.3094354046475413E-2</c:v>
                </c:pt>
                <c:pt idx="9">
                  <c:v>3.3593620766630382E-2</c:v>
                </c:pt>
                <c:pt idx="10">
                  <c:v>3.3094767746385909E-2</c:v>
                </c:pt>
                <c:pt idx="12">
                  <c:v>1.7987308369135912E-4</c:v>
                </c:pt>
                <c:pt idx="13">
                  <c:v>1.8258667781114864E-4</c:v>
                </c:pt>
                <c:pt idx="14">
                  <c:v>1.7984654694229974E-4</c:v>
                </c:pt>
                <c:pt idx="16">
                  <c:v>5.5491165455497381E-6</c:v>
                </c:pt>
                <c:pt idx="17">
                  <c:v>5.6328314056000017E-6</c:v>
                </c:pt>
                <c:pt idx="18">
                  <c:v>5.8349041873762375E-6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EC3-46E1-A777-59F4F3833AB1}"/>
            </c:ext>
          </c:extLst>
        </c:ser>
        <c:ser>
          <c:idx val="3"/>
          <c:order val="1"/>
          <c:tx>
            <c:strRef>
              <c:f>'Figure 3'!$D$101</c:f>
              <c:strCache>
                <c:ptCount val="1"/>
                <c:pt idx="0">
                  <c:v>grid electricity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3'!$D$168:$D$186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1.6992085754155201E-2</c:v>
                </c:pt>
                <c:pt idx="9">
                  <c:v>1.7248431078531554E-2</c:v>
                </c:pt>
                <c:pt idx="10">
                  <c:v>1.6996480004636109E-2</c:v>
                </c:pt>
                <c:pt idx="12">
                  <c:v>0</c:v>
                </c:pt>
                <c:pt idx="13">
                  <c:v>0</c:v>
                </c:pt>
                <c:pt idx="14">
                  <c:v>4.7869750827807015E-7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AEC3-46E1-A777-59F4F3833AB1}"/>
            </c:ext>
          </c:extLst>
        </c:ser>
        <c:ser>
          <c:idx val="4"/>
          <c:order val="2"/>
          <c:tx>
            <c:strRef>
              <c:f>'Figure 3'!$E$101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3'!$E$168:$E$186</c:f>
              <c:numCache>
                <c:formatCode>General</c:formatCode>
                <c:ptCount val="19"/>
                <c:pt idx="0">
                  <c:v>6.1885110076157054E-4</c:v>
                </c:pt>
                <c:pt idx="1">
                  <c:v>9.9748510982024122E-4</c:v>
                </c:pt>
                <c:pt idx="2">
                  <c:v>7.4785420536846176E-4</c:v>
                </c:pt>
                <c:pt idx="4">
                  <c:v>3.2148109130471187E-4</c:v>
                </c:pt>
                <c:pt idx="5">
                  <c:v>7.4127187822291296E-4</c:v>
                </c:pt>
                <c:pt idx="6">
                  <c:v>4.1684182685201886E-4</c:v>
                </c:pt>
                <c:pt idx="8">
                  <c:v>3.2148109130471187E-4</c:v>
                </c:pt>
                <c:pt idx="9">
                  <c:v>5.1817408302350175E-4</c:v>
                </c:pt>
                <c:pt idx="10">
                  <c:v>3.8851163183045272E-4</c:v>
                </c:pt>
                <c:pt idx="12">
                  <c:v>3.2148109130471187E-4</c:v>
                </c:pt>
                <c:pt idx="13">
                  <c:v>5.1817408302350175E-4</c:v>
                </c:pt>
                <c:pt idx="14">
                  <c:v>3.8849569110049978E-4</c:v>
                </c:pt>
                <c:pt idx="16">
                  <c:v>5.6859556916336149E-4</c:v>
                </c:pt>
                <c:pt idx="17">
                  <c:v>9.164815462915925E-4</c:v>
                </c:pt>
                <c:pt idx="18">
                  <c:v>6.8712235937335006E-4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AEC3-46E1-A777-59F4F3833AB1}"/>
            </c:ext>
          </c:extLst>
        </c:ser>
        <c:ser>
          <c:idx val="5"/>
          <c:order val="3"/>
          <c:tx>
            <c:strRef>
              <c:f>'Figure 3'!$F$101</c:f>
              <c:strCache>
                <c:ptCount val="1"/>
                <c:pt idx="0">
                  <c:v>water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3'!$F$168:$F$186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1.8605257311407714E-3</c:v>
                </c:pt>
                <c:pt idx="9">
                  <c:v>1.8885939199999998E-3</c:v>
                </c:pt>
                <c:pt idx="10">
                  <c:v>1.8604985598183424E-3</c:v>
                </c:pt>
                <c:pt idx="12">
                  <c:v>1.0336254061893179E-3</c:v>
                </c:pt>
                <c:pt idx="13">
                  <c:v>1.0492188444444443E-3</c:v>
                </c:pt>
                <c:pt idx="14">
                  <c:v>1.03361031101019E-3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AEC3-46E1-A777-59F4F3833AB1}"/>
            </c:ext>
          </c:extLst>
        </c:ser>
        <c:ser>
          <c:idx val="6"/>
          <c:order val="4"/>
          <c:tx>
            <c:strRef>
              <c:f>'Figure 3'!$G$101</c:f>
              <c:strCache>
                <c:ptCount val="1"/>
                <c:pt idx="0">
                  <c:v>solids to chp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3'!$G$168:$G$186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0.39960332212472072</c:v>
                </c:pt>
                <c:pt idx="5">
                  <c:v>2.5031804225188598E-2</c:v>
                </c:pt>
                <c:pt idx="6">
                  <c:v>0.33055823296081166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EC3-46E1-A777-59F4F3833AB1}"/>
            </c:ext>
          </c:extLst>
        </c:ser>
        <c:ser>
          <c:idx val="7"/>
          <c:order val="5"/>
          <c:tx>
            <c:strRef>
              <c:f>'Figure 3'!$H$101</c:f>
              <c:strCache>
                <c:ptCount val="1"/>
                <c:pt idx="0">
                  <c:v>solids to land application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3'!$H$168:$H$186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-2.2187597559687992E-21</c:v>
                </c:pt>
                <c:pt idx="5">
                  <c:v>3.6392450987886297E-5</c:v>
                </c:pt>
                <c:pt idx="6">
                  <c:v>6.6181450385056739E-6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EC3-46E1-A777-59F4F3833AB1}"/>
            </c:ext>
          </c:extLst>
        </c:ser>
        <c:ser>
          <c:idx val="8"/>
          <c:order val="6"/>
          <c:tx>
            <c:strRef>
              <c:f>'Figure 3'!$I$101</c:f>
              <c:strCache>
                <c:ptCount val="1"/>
                <c:pt idx="0">
                  <c:v>solid to disposal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3'!$I$168:$I$186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AEC3-46E1-A777-59F4F3833AB1}"/>
            </c:ext>
          </c:extLst>
        </c:ser>
        <c:ser>
          <c:idx val="9"/>
          <c:order val="7"/>
          <c:tx>
            <c:strRef>
              <c:f>'Figure 3'!$J$101</c:f>
              <c:strCache>
                <c:ptCount val="1"/>
                <c:pt idx="0">
                  <c:v>biooil to chp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3'!$J$168:$J$186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AEC3-46E1-A777-59F4F3833AB1}"/>
            </c:ext>
          </c:extLst>
        </c:ser>
        <c:ser>
          <c:idx val="10"/>
          <c:order val="8"/>
          <c:tx>
            <c:strRef>
              <c:f>'Figure 3'!$K$101</c:f>
              <c:strCache>
                <c:ptCount val="1"/>
                <c:pt idx="0">
                  <c:v>gas to chp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3'!$K$168:$K$186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AEC3-46E1-A777-59F4F3833AB1}"/>
            </c:ext>
          </c:extLst>
        </c:ser>
        <c:ser>
          <c:idx val="11"/>
          <c:order val="9"/>
          <c:tx>
            <c:strRef>
              <c:f>'Figure 3'!$L$101</c:f>
              <c:strCache>
                <c:ptCount val="1"/>
                <c:pt idx="0">
                  <c:v>gas to disposal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3'!$L$168:$L$186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EC3-46E1-A777-59F4F3833AB1}"/>
            </c:ext>
          </c:extLst>
        </c:ser>
        <c:ser>
          <c:idx val="12"/>
          <c:order val="10"/>
          <c:tx>
            <c:strRef>
              <c:f>'Figure 3'!$M$101</c:f>
              <c:strCache>
                <c:ptCount val="1"/>
                <c:pt idx="0">
                  <c:v>ap to disposal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3'!$M$168:$M$186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EC3-46E1-A777-59F4F3833AB1}"/>
            </c:ext>
          </c:extLst>
        </c:ser>
        <c:ser>
          <c:idx val="13"/>
          <c:order val="11"/>
          <c:tx>
            <c:strRef>
              <c:f>'Figure 3'!$N$101</c:f>
              <c:strCache>
                <c:ptCount val="1"/>
                <c:pt idx="0">
                  <c:v>htl-hydrochar-land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3'!$N$168:$N$186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4.8581132424215045E-9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EC3-46E1-A777-59F4F3833AB1}"/>
            </c:ext>
          </c:extLst>
        </c:ser>
        <c:ser>
          <c:idx val="14"/>
          <c:order val="12"/>
          <c:tx>
            <c:strRef>
              <c:f>'Figure 3'!$O$101</c:f>
              <c:strCache>
                <c:ptCount val="1"/>
                <c:pt idx="0">
                  <c:v>htl-hydrochar-chp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3'!$O$168:$O$186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1.1781762092028618</c:v>
                </c:pt>
                <c:pt idx="9">
                  <c:v>1.1959503640000015</c:v>
                </c:pt>
                <c:pt idx="10">
                  <c:v>1.177716241931134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EC3-46E1-A777-59F4F3833AB1}"/>
            </c:ext>
          </c:extLst>
        </c:ser>
        <c:ser>
          <c:idx val="15"/>
          <c:order val="13"/>
          <c:tx>
            <c:strRef>
              <c:f>'Figure 3'!$P$101</c:f>
              <c:strCache>
                <c:ptCount val="1"/>
                <c:pt idx="0">
                  <c:v>htl-hydrochar-disposal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3'!$P$168:$P$186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AEC3-46E1-A777-59F4F3833AB1}"/>
            </c:ext>
          </c:extLst>
        </c:ser>
        <c:ser>
          <c:idx val="16"/>
          <c:order val="14"/>
          <c:tx>
            <c:strRef>
              <c:f>'Figure 3'!$Q$101</c:f>
              <c:strCache>
                <c:ptCount val="1"/>
                <c:pt idx="0">
                  <c:v>htl-bio-oil-chp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3'!$Q$168:$Q$186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AEC3-46E1-A777-59F4F3833AB1}"/>
            </c:ext>
          </c:extLst>
        </c:ser>
        <c:ser>
          <c:idx val="17"/>
          <c:order val="15"/>
          <c:tx>
            <c:strRef>
              <c:f>'Figure 3'!$R$101</c:f>
              <c:strCache>
                <c:ptCount val="1"/>
                <c:pt idx="0">
                  <c:v>htl-gp-disposal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3'!$R$168:$R$186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AEC3-46E1-A777-59F4F3833AB1}"/>
            </c:ext>
          </c:extLst>
        </c:ser>
        <c:ser>
          <c:idx val="18"/>
          <c:order val="16"/>
          <c:tx>
            <c:strRef>
              <c:f>'Figure 3'!$S$101</c:f>
              <c:strCache>
                <c:ptCount val="1"/>
                <c:pt idx="0">
                  <c:v>htl-ap-disposal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3'!$S$168:$S$186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0.75502805835361131</c:v>
                </c:pt>
                <c:pt idx="9">
                  <c:v>0.76641853244444458</c:v>
                </c:pt>
                <c:pt idx="10">
                  <c:v>0.75501703183869862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AEC3-46E1-A777-59F4F3833AB1}"/>
            </c:ext>
          </c:extLst>
        </c:ser>
        <c:ser>
          <c:idx val="19"/>
          <c:order val="17"/>
          <c:tx>
            <c:strRef>
              <c:f>'Figure 3'!$T$101</c:f>
              <c:strCache>
                <c:ptCount val="1"/>
                <c:pt idx="0">
                  <c:v>htc-hydrochar-land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3'!$T$168:$T$186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AEC3-46E1-A777-59F4F3833AB1}"/>
            </c:ext>
          </c:extLst>
        </c:ser>
        <c:ser>
          <c:idx val="20"/>
          <c:order val="18"/>
          <c:tx>
            <c:strRef>
              <c:f>'Figure 3'!$U$101</c:f>
              <c:strCache>
                <c:ptCount val="1"/>
                <c:pt idx="0">
                  <c:v>htc-hydrochar-chp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3'!$U$168:$U$186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3.0230741812182016</c:v>
                </c:pt>
                <c:pt idx="13">
                  <c:v>3.0686807620000023</c:v>
                </c:pt>
                <c:pt idx="14">
                  <c:v>3.0227017856342684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AEC3-46E1-A777-59F4F3833AB1}"/>
            </c:ext>
          </c:extLst>
        </c:ser>
        <c:ser>
          <c:idx val="21"/>
          <c:order val="19"/>
          <c:tx>
            <c:strRef>
              <c:f>'Figure 3'!$V$101</c:f>
              <c:strCache>
                <c:ptCount val="1"/>
                <c:pt idx="0">
                  <c:v>htc-hydrochar-disposal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3'!$V$168:$V$186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AEC3-46E1-A777-59F4F3833AB1}"/>
            </c:ext>
          </c:extLst>
        </c:ser>
        <c:ser>
          <c:idx val="22"/>
          <c:order val="20"/>
          <c:tx>
            <c:strRef>
              <c:f>'Figure 3'!$W$101</c:f>
              <c:strCache>
                <c:ptCount val="1"/>
                <c:pt idx="0">
                  <c:v>htc-gp-disposal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3'!$W$168:$W$186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AEC3-46E1-A777-59F4F3833AB1}"/>
            </c:ext>
          </c:extLst>
        </c:ser>
        <c:ser>
          <c:idx val="23"/>
          <c:order val="21"/>
          <c:tx>
            <c:strRef>
              <c:f>'Figure 3'!$X$101</c:f>
              <c:strCache>
                <c:ptCount val="1"/>
                <c:pt idx="0">
                  <c:v>htc-ap-disposal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3'!$X$168:$X$186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0.42667588755991465</c:v>
                </c:pt>
                <c:pt idx="13">
                  <c:v>0.43311278826666688</c:v>
                </c:pt>
                <c:pt idx="14">
                  <c:v>0.42667034874853382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AEC3-46E1-A777-59F4F3833AB1}"/>
            </c:ext>
          </c:extLst>
        </c:ser>
        <c:ser>
          <c:idx val="24"/>
          <c:order val="22"/>
          <c:tx>
            <c:strRef>
              <c:f>'Figure 3'!$Y$101</c:f>
              <c:strCache>
                <c:ptCount val="1"/>
                <c:pt idx="0">
                  <c:v>digestate-land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3'!$Y$168:$Y$186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6.2264205434702435E-4</c:v>
                </c:pt>
                <c:pt idx="17">
                  <c:v>6.3203533199999973E-4</c:v>
                </c:pt>
                <c:pt idx="18">
                  <c:v>6.22630905817173E-4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AEC3-46E1-A777-59F4F3833AB1}"/>
            </c:ext>
          </c:extLst>
        </c:ser>
        <c:ser>
          <c:idx val="25"/>
          <c:order val="23"/>
          <c:tx>
            <c:strRef>
              <c:f>'Figure 3'!$Z$101</c:f>
              <c:strCache>
                <c:ptCount val="1"/>
                <c:pt idx="0">
                  <c:v>digestate-disposal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3'!$Z$168:$Z$186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AEC3-46E1-A777-59F4F3833AB1}"/>
            </c:ext>
          </c:extLst>
        </c:ser>
        <c:ser>
          <c:idx val="26"/>
          <c:order val="24"/>
          <c:tx>
            <c:strRef>
              <c:f>'Figure 3'!$AA$101</c:f>
              <c:strCache>
                <c:ptCount val="1"/>
                <c:pt idx="0">
                  <c:v>biogas-disposal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3'!$AA$168:$AA$186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AEC3-46E1-A777-59F4F3833AB1}"/>
            </c:ext>
          </c:extLst>
        </c:ser>
        <c:ser>
          <c:idx val="27"/>
          <c:order val="25"/>
          <c:tx>
            <c:strRef>
              <c:f>'Figure 3'!$AB$101</c:f>
              <c:strCache>
                <c:ptCount val="1"/>
                <c:pt idx="0">
                  <c:v>biogas-chp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3'!$AB$168:$AB$186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7.0289456925374917E-3</c:v>
                </c:pt>
                <c:pt idx="17">
                  <c:v>7.1349854918679985E-3</c:v>
                </c:pt>
                <c:pt idx="18">
                  <c:v>7.0195583315812143E-3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AEC3-46E1-A777-59F4F3833AB1}"/>
            </c:ext>
          </c:extLst>
        </c:ser>
        <c:ser>
          <c:idx val="28"/>
          <c:order val="26"/>
          <c:tx>
            <c:strRef>
              <c:f>'Figure 3'!$AC$101</c:f>
              <c:strCache>
                <c:ptCount val="1"/>
                <c:pt idx="0">
                  <c:v>manure-land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3'!$AC$168:$AC$186</c:f>
              <c:numCache>
                <c:formatCode>General</c:formatCode>
                <c:ptCount val="19"/>
                <c:pt idx="0">
                  <c:v>0.52371087264950966</c:v>
                </c:pt>
                <c:pt idx="1">
                  <c:v>0.53161165866666671</c:v>
                </c:pt>
                <c:pt idx="2">
                  <c:v>0.52370322431831895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AEC3-46E1-A777-59F4F3833AB1}"/>
            </c:ext>
          </c:extLst>
        </c:ser>
        <c:ser>
          <c:idx val="29"/>
          <c:order val="27"/>
          <c:tx>
            <c:strRef>
              <c:f>'Figure 3'!$AD$101</c:f>
              <c:strCache>
                <c:ptCount val="1"/>
                <c:pt idx="0">
                  <c:v>process facility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3'!$AD$168:$AD$186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6.9775547988498825E-3</c:v>
                </c:pt>
                <c:pt idx="5">
                  <c:v>2.1194982703232636E-2</c:v>
                </c:pt>
                <c:pt idx="6">
                  <c:v>1.1045038285385254E-2</c:v>
                </c:pt>
                <c:pt idx="8">
                  <c:v>7.8964190273834393E-3</c:v>
                </c:pt>
                <c:pt idx="9">
                  <c:v>2.5364371838254421E-2</c:v>
                </c:pt>
                <c:pt idx="10">
                  <c:v>1.2861498565499818E-2</c:v>
                </c:pt>
                <c:pt idx="12">
                  <c:v>7.896419027383441E-3</c:v>
                </c:pt>
                <c:pt idx="13">
                  <c:v>2.536437183825441E-2</c:v>
                </c:pt>
                <c:pt idx="14">
                  <c:v>1.293180942833091E-2</c:v>
                </c:pt>
                <c:pt idx="16">
                  <c:v>1.0856783448842759E-3</c:v>
                </c:pt>
                <c:pt idx="17">
                  <c:v>1.1020570621008889E-3</c:v>
                </c:pt>
                <c:pt idx="18">
                  <c:v>1.0856624895183061E-3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AEC3-46E1-A777-59F4F3833AB1}"/>
            </c:ext>
          </c:extLst>
        </c:ser>
        <c:ser>
          <c:idx val="30"/>
          <c:order val="28"/>
          <c:tx>
            <c:strRef>
              <c:f>'Figure 3'!$AE$101</c:f>
              <c:strCache>
                <c:ptCount val="1"/>
                <c:pt idx="0">
                  <c:v>N fertilizer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3'!$AE$168:$AE$186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AEC3-46E1-A777-59F4F3833AB1}"/>
            </c:ext>
          </c:extLst>
        </c:ser>
        <c:ser>
          <c:idx val="31"/>
          <c:order val="29"/>
          <c:tx>
            <c:strRef>
              <c:f>'Figure 3'!$AF$101</c:f>
              <c:strCache>
                <c:ptCount val="1"/>
                <c:pt idx="0">
                  <c:v>P fertilizer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3'!$AF$168:$AF$186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AEC3-46E1-A777-59F4F3833AB1}"/>
            </c:ext>
          </c:extLst>
        </c:ser>
        <c:ser>
          <c:idx val="32"/>
          <c:order val="30"/>
          <c:tx>
            <c:strRef>
              <c:f>'Figure 3'!$AG$101</c:f>
              <c:strCache>
                <c:ptCount val="1"/>
                <c:pt idx="0">
                  <c:v>K fertilizer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3'!$AG$168:$AG$186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AEC3-46E1-A777-59F4F3833AB1}"/>
            </c:ext>
          </c:extLst>
        </c:ser>
        <c:ser>
          <c:idx val="33"/>
          <c:order val="31"/>
          <c:tx>
            <c:strRef>
              <c:f>'Figure 3'!$AH$101</c:f>
              <c:strCache>
                <c:ptCount val="1"/>
                <c:pt idx="0">
                  <c:v>solid storage facility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3'!$AH$168:$AH$186</c:f>
              <c:numCache>
                <c:formatCode>General</c:formatCode>
                <c:ptCount val="19"/>
                <c:pt idx="0">
                  <c:v>9.4516613188801006E-4</c:v>
                </c:pt>
                <c:pt idx="1">
                  <c:v>9.5942505937777534E-4</c:v>
                </c:pt>
                <c:pt idx="2">
                  <c:v>9.4515232857785535E-4</c:v>
                </c:pt>
                <c:pt idx="4">
                  <c:v>3.717432534490398E-18</c:v>
                </c:pt>
                <c:pt idx="5">
                  <c:v>3.9664497036666845E-4</c:v>
                </c:pt>
                <c:pt idx="6">
                  <c:v>1.1616995282375468E-4</c:v>
                </c:pt>
                <c:pt idx="8">
                  <c:v>3.5721687409579141E-18</c:v>
                </c:pt>
                <c:pt idx="9">
                  <c:v>9.7992441888313431E-18</c:v>
                </c:pt>
                <c:pt idx="10">
                  <c:v>2.8153864822473995E-7</c:v>
                </c:pt>
                <c:pt idx="12">
                  <c:v>5.3318415126127836E-19</c:v>
                </c:pt>
                <c:pt idx="13">
                  <c:v>2.0865133495541323E-18</c:v>
                </c:pt>
                <c:pt idx="14">
                  <c:v>-5.6559089795587875E-19</c:v>
                </c:pt>
                <c:pt idx="16">
                  <c:v>6.0983706032003587E-4</c:v>
                </c:pt>
                <c:pt idx="17">
                  <c:v>5.9796166825719951E-4</c:v>
                </c:pt>
                <c:pt idx="18">
                  <c:v>7.6319252082065081E-4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AEC3-46E1-A777-59F4F3833AB1}"/>
            </c:ext>
          </c:extLst>
        </c:ser>
        <c:ser>
          <c:idx val="0"/>
          <c:order val="32"/>
          <c:tx>
            <c:strRef>
              <c:f>'Figure 3'!$AI$101</c:f>
              <c:strCache>
                <c:ptCount val="1"/>
                <c:pt idx="0">
                  <c:v>liquid storage facility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3'!$AI$168:$AI$186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1.7945619658362625E-25</c:v>
                </c:pt>
                <c:pt idx="12">
                  <c:v>0</c:v>
                </c:pt>
                <c:pt idx="13">
                  <c:v>0</c:v>
                </c:pt>
                <c:pt idx="14">
                  <c:v>3.0892585110231413E-16</c:v>
                </c:pt>
                <c:pt idx="16">
                  <c:v>0</c:v>
                </c:pt>
                <c:pt idx="17">
                  <c:v>-7.7646018326049669E-16</c:v>
                </c:pt>
                <c:pt idx="18">
                  <c:v>1.1783086664472147E-13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0-AEC3-46E1-A777-59F4F3833AB1}"/>
            </c:ext>
          </c:extLst>
        </c:ser>
        <c:ser>
          <c:idx val="1"/>
          <c:order val="33"/>
          <c:tx>
            <c:strRef>
              <c:f>'Figure 3'!$AJ$101</c:f>
              <c:strCache>
                <c:ptCount val="1"/>
                <c:pt idx="0">
                  <c:v>Biochar Market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3'!$AJ$168:$AJ$186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1-AEC3-46E1-A777-59F4F3833AB1}"/>
            </c:ext>
          </c:extLst>
        </c:ser>
        <c:ser>
          <c:idx val="34"/>
          <c:order val="34"/>
          <c:tx>
            <c:strRef>
              <c:f>'Figure 3'!$AK$101</c:f>
              <c:strCache>
                <c:ptCount val="1"/>
                <c:pt idx="0">
                  <c:v>Bio-oil Market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3'!$AK$168:$AK$186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2-AEC3-46E1-A777-59F4F3833AB1}"/>
            </c:ext>
          </c:extLst>
        </c:ser>
        <c:ser>
          <c:idx val="35"/>
          <c:order val="35"/>
          <c:tx>
            <c:strRef>
              <c:f>'Figure 3'!$AL$101</c:f>
              <c:strCache>
                <c:ptCount val="1"/>
                <c:pt idx="0">
                  <c:v>Hydrochar Market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3'!$AL$168:$AL$186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3-AEC3-46E1-A777-59F4F3833AB1}"/>
            </c:ext>
          </c:extLst>
        </c:ser>
        <c:ser>
          <c:idx val="36"/>
          <c:order val="36"/>
          <c:tx>
            <c:strRef>
              <c:f>'Figure 3'!$AM$101</c:f>
              <c:strCache>
                <c:ptCount val="1"/>
                <c:pt idx="0">
                  <c:v>Avoided Electricity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3'!$AM$168:$AM$186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4-AEC3-46E1-A777-59F4F3833A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/>
      </c:barChart>
      <c:scatterChart>
        <c:scatterStyle val="lineMarker"/>
        <c:varyColors val="0"/>
        <c:ser>
          <c:idx val="37"/>
          <c:order val="37"/>
          <c:tx>
            <c:strRef>
              <c:f>'Figure 3'!$AN$101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xVal>
          <c:yVal>
            <c:numRef>
              <c:f>'Figure 3'!$AN$168:$AN$186</c:f>
              <c:numCache>
                <c:formatCode>General</c:formatCode>
                <c:ptCount val="19"/>
                <c:pt idx="0">
                  <c:v>0.5252748898821592</c:v>
                </c:pt>
                <c:pt idx="1">
                  <c:v>0.53356856883586468</c:v>
                </c:pt>
                <c:pt idx="2">
                  <c:v>0.52539623085226517</c:v>
                </c:pt>
                <c:pt idx="4">
                  <c:v>0.40690235801487545</c:v>
                </c:pt>
                <c:pt idx="5">
                  <c:v>4.7401402596011374E-2</c:v>
                </c:pt>
                <c:pt idx="6">
                  <c:v>0.34214371185742859</c:v>
                </c:pt>
                <c:pt idx="8">
                  <c:v>1.9933691332069325</c:v>
                </c:pt>
                <c:pt idx="9">
                  <c:v>2.0409820881308858</c:v>
                </c:pt>
                <c:pt idx="10">
                  <c:v>1.9979353166747646</c:v>
                </c:pt>
                <c:pt idx="12">
                  <c:v>3.459181467386685</c:v>
                </c:pt>
                <c:pt idx="13">
                  <c:v>3.5289079017102027</c:v>
                </c:pt>
                <c:pt idx="14">
                  <c:v>3.4639063750576953</c:v>
                </c:pt>
                <c:pt idx="16">
                  <c:v>9.9212478377977368E-3</c:v>
                </c:pt>
                <c:pt idx="17">
                  <c:v>1.0389153931922503E-2</c:v>
                </c:pt>
                <c:pt idx="18">
                  <c:v>1.0184001511415899E-2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AEC3-46E1-A777-59F4F3833A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910095"/>
        <c:axId val="656919663"/>
      </c:scatterChart>
      <c:catAx>
        <c:axId val="656910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 baseline="0">
                    <a:latin typeface="Arial" panose="020B0604020202020204" pitchFamily="34" charset="0"/>
                    <a:cs typeface="Arial" panose="020B0604020202020204" pitchFamily="34" charset="0"/>
                  </a:rPr>
                  <a:t>kg P-eq/ton manure</a:t>
                </a:r>
              </a:p>
            </c:rich>
          </c:tx>
          <c:layout>
            <c:manualLayout>
              <c:xMode val="edge"/>
              <c:yMode val="edge"/>
              <c:x val="6.8576718142675745E-3"/>
              <c:y val="0.269927345853800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625718</xdr:colOff>
      <xdr:row>15</xdr:row>
      <xdr:rowOff>0</xdr:rowOff>
    </xdr:from>
    <xdr:to>
      <xdr:col>12</xdr:col>
      <xdr:colOff>549519</xdr:colOff>
      <xdr:row>44</xdr:row>
      <xdr:rowOff>183173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FDD30D-05E2-75FE-AC52-98E0FADD2B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161926</xdr:colOff>
      <xdr:row>15</xdr:row>
      <xdr:rowOff>9526</xdr:rowOff>
    </xdr:from>
    <xdr:to>
      <xdr:col>6</xdr:col>
      <xdr:colOff>586155</xdr:colOff>
      <xdr:row>27</xdr:row>
      <xdr:rowOff>175846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DBE130-AE5B-4C93-A864-23C103A37F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278422</xdr:colOff>
      <xdr:row>15</xdr:row>
      <xdr:rowOff>143974</xdr:rowOff>
    </xdr:from>
    <xdr:to>
      <xdr:col>11</xdr:col>
      <xdr:colOff>576261</xdr:colOff>
      <xdr:row>18</xdr:row>
      <xdr:rowOff>107339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426CA20-98D9-4815-8335-503A60D9D892}"/>
            </a:ext>
          </a:extLst>
        </xdr:cNvPr>
        <xdr:cNvSpPr txBox="1"/>
      </xdr:nvSpPr>
      <xdr:spPr>
        <a:xfrm>
          <a:off x="4791807" y="2891570"/>
          <a:ext cx="2876916" cy="5128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Biochar</a:t>
          </a:r>
          <a:r>
            <a:rPr lang="en-US" sz="1100" baseline="0"/>
            <a:t> to CHP</a:t>
          </a:r>
        </a:p>
        <a:p>
          <a:r>
            <a:rPr lang="en-US" sz="1100" baseline="0"/>
            <a:t>Origin - graphics from intro figure</a:t>
          </a:r>
          <a:endParaRPr lang="en-US" sz="1100"/>
        </a:p>
      </xdr:txBody>
    </xdr:sp>
    <xdr:clientData/>
  </xdr:twoCellAnchor>
  <xdr:twoCellAnchor>
    <xdr:from>
      <xdr:col>8</xdr:col>
      <xdr:colOff>612896</xdr:colOff>
      <xdr:row>22</xdr:row>
      <xdr:rowOff>56050</xdr:rowOff>
    </xdr:from>
    <xdr:to>
      <xdr:col>10</xdr:col>
      <xdr:colOff>468924</xdr:colOff>
      <xdr:row>25</xdr:row>
      <xdr:rowOff>28939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8D4B350-C294-45AC-B992-696007CFCD24}"/>
            </a:ext>
          </a:extLst>
        </xdr:cNvPr>
        <xdr:cNvSpPr txBox="1"/>
      </xdr:nvSpPr>
      <xdr:spPr>
        <a:xfrm>
          <a:off x="5771050" y="4085858"/>
          <a:ext cx="1145566" cy="5224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Manure</a:t>
          </a:r>
          <a:r>
            <a:rPr lang="en-US" sz="1100" baseline="0"/>
            <a:t> Direct Land Application</a:t>
          </a:r>
        </a:p>
        <a:p>
          <a:r>
            <a:rPr lang="en-US" sz="1100" baseline="0"/>
            <a:t>Origin</a:t>
          </a:r>
          <a:endParaRPr lang="en-US" sz="1100"/>
        </a:p>
      </xdr:txBody>
    </xdr:sp>
    <xdr:clientData/>
  </xdr:twoCellAnchor>
  <xdr:twoCellAnchor>
    <xdr:from>
      <xdr:col>6</xdr:col>
      <xdr:colOff>559044</xdr:colOff>
      <xdr:row>37</xdr:row>
      <xdr:rowOff>63378</xdr:rowOff>
    </xdr:from>
    <xdr:to>
      <xdr:col>8</xdr:col>
      <xdr:colOff>410309</xdr:colOff>
      <xdr:row>40</xdr:row>
      <xdr:rowOff>36267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30EDD90-9FD6-4555-8661-1718143E8D16}"/>
            </a:ext>
          </a:extLst>
        </xdr:cNvPr>
        <xdr:cNvSpPr txBox="1"/>
      </xdr:nvSpPr>
      <xdr:spPr>
        <a:xfrm>
          <a:off x="4427659" y="6840782"/>
          <a:ext cx="1140804" cy="5224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Biochar Direct Land Application</a:t>
          </a:r>
        </a:p>
        <a:p>
          <a:r>
            <a:rPr lang="en-US" sz="1100"/>
            <a:t>Origin</a:t>
          </a:r>
        </a:p>
      </xdr:txBody>
    </xdr:sp>
    <xdr:clientData/>
  </xdr:twoCellAnchor>
  <xdr:twoCellAnchor>
    <xdr:from>
      <xdr:col>0</xdr:col>
      <xdr:colOff>629749</xdr:colOff>
      <xdr:row>14</xdr:row>
      <xdr:rowOff>126755</xdr:rowOff>
    </xdr:from>
    <xdr:to>
      <xdr:col>2</xdr:col>
      <xdr:colOff>481015</xdr:colOff>
      <xdr:row>17</xdr:row>
      <xdr:rowOff>99644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8A75FAF-7B29-4DFB-AB04-4FD8EF2051BA}"/>
            </a:ext>
          </a:extLst>
        </xdr:cNvPr>
        <xdr:cNvSpPr txBox="1"/>
      </xdr:nvSpPr>
      <xdr:spPr>
        <a:xfrm>
          <a:off x="629749" y="2691178"/>
          <a:ext cx="1140804" cy="522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a)</a:t>
          </a:r>
        </a:p>
      </xdr:txBody>
    </xdr:sp>
    <xdr:clientData/>
  </xdr:twoCellAnchor>
  <xdr:twoCellAnchor>
    <xdr:from>
      <xdr:col>2</xdr:col>
      <xdr:colOff>539262</xdr:colOff>
      <xdr:row>14</xdr:row>
      <xdr:rowOff>160825</xdr:rowOff>
    </xdr:from>
    <xdr:to>
      <xdr:col>4</xdr:col>
      <xdr:colOff>395289</xdr:colOff>
      <xdr:row>17</xdr:row>
      <xdr:rowOff>133714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BFC464B-06D5-4B54-AA6F-2A4AB975EC61}"/>
            </a:ext>
          </a:extLst>
        </xdr:cNvPr>
        <xdr:cNvSpPr txBox="1"/>
      </xdr:nvSpPr>
      <xdr:spPr>
        <a:xfrm>
          <a:off x="1828800" y="2725248"/>
          <a:ext cx="1145566" cy="5224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b)</a:t>
          </a:r>
        </a:p>
      </xdr:txBody>
    </xdr:sp>
    <xdr:clientData/>
  </xdr:twoCellAnchor>
  <xdr:twoCellAnchor>
    <xdr:from>
      <xdr:col>8</xdr:col>
      <xdr:colOff>381000</xdr:colOff>
      <xdr:row>30</xdr:row>
      <xdr:rowOff>36635</xdr:rowOff>
    </xdr:from>
    <xdr:to>
      <xdr:col>10</xdr:col>
      <xdr:colOff>183173</xdr:colOff>
      <xdr:row>34</xdr:row>
      <xdr:rowOff>161192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22B0BE06-F5C8-801C-EBBE-A3C07EC6BF15}"/>
            </a:ext>
          </a:extLst>
        </xdr:cNvPr>
        <xdr:cNvCxnSpPr/>
      </xdr:nvCxnSpPr>
      <xdr:spPr>
        <a:xfrm>
          <a:off x="5539154" y="5531827"/>
          <a:ext cx="1091711" cy="85725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563408</xdr:colOff>
      <xdr:row>31</xdr:row>
      <xdr:rowOff>180735</xdr:rowOff>
    </xdr:from>
    <xdr:to>
      <xdr:col>10</xdr:col>
      <xdr:colOff>419436</xdr:colOff>
      <xdr:row>33</xdr:row>
      <xdr:rowOff>35745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318CE84-DDDD-42F4-AF4A-BC04249AB580}"/>
            </a:ext>
          </a:extLst>
        </xdr:cNvPr>
        <xdr:cNvSpPr txBox="1"/>
      </xdr:nvSpPr>
      <xdr:spPr>
        <a:xfrm rot="2270600">
          <a:off x="5721562" y="5859100"/>
          <a:ext cx="1145566" cy="221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utopia point</a:t>
          </a:r>
        </a:p>
      </xdr:txBody>
    </xdr:sp>
    <xdr:clientData/>
  </xdr:twoCellAnchor>
  <xdr:twoCellAnchor>
    <xdr:from>
      <xdr:col>11</xdr:col>
      <xdr:colOff>195262</xdr:colOff>
      <xdr:row>37</xdr:row>
      <xdr:rowOff>7327</xdr:rowOff>
    </xdr:from>
    <xdr:to>
      <xdr:col>11</xdr:col>
      <xdr:colOff>437050</xdr:colOff>
      <xdr:row>39</xdr:row>
      <xdr:rowOff>26628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E9C350A1-B290-8175-8C56-1356EA0E13C1}"/>
            </a:ext>
          </a:extLst>
        </xdr:cNvPr>
        <xdr:cNvGrpSpPr/>
      </xdr:nvGrpSpPr>
      <xdr:grpSpPr>
        <a:xfrm>
          <a:off x="7328022" y="6649183"/>
          <a:ext cx="241788" cy="378320"/>
          <a:chOff x="9371135" y="4066442"/>
          <a:chExt cx="246550" cy="385647"/>
        </a:xfrm>
      </xdr:grpSpPr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0D37CFA1-BD11-FD0B-335C-0E59BBAE1854}"/>
              </a:ext>
            </a:extLst>
          </xdr:cNvPr>
          <xdr:cNvSpPr/>
        </xdr:nvSpPr>
        <xdr:spPr>
          <a:xfrm rot="2132957">
            <a:off x="9380164" y="4180993"/>
            <a:ext cx="55243" cy="271096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" name="Oval 13">
            <a:extLst>
              <a:ext uri="{FF2B5EF4-FFF2-40B4-BE49-F238E27FC236}">
                <a16:creationId xmlns:a16="http://schemas.microsoft.com/office/drawing/2014/main" id="{F642995A-4026-93E4-AFFB-5C6DB01338CD}"/>
              </a:ext>
            </a:extLst>
          </xdr:cNvPr>
          <xdr:cNvSpPr/>
        </xdr:nvSpPr>
        <xdr:spPr>
          <a:xfrm>
            <a:off x="9371135" y="4066442"/>
            <a:ext cx="246550" cy="241789"/>
          </a:xfrm>
          <a:prstGeom prst="ellipse">
            <a:avLst/>
          </a:prstGeom>
          <a:gradFill flip="none" rotWithShape="1"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bg1">
                  <a:lumMod val="85000"/>
                </a:schemeClr>
              </a:gs>
              <a:gs pos="83000">
                <a:schemeClr val="bg1">
                  <a:lumMod val="75000"/>
                </a:schemeClr>
              </a:gs>
              <a:gs pos="100000">
                <a:schemeClr val="bg1">
                  <a:lumMod val="50000"/>
                </a:schemeClr>
              </a:gs>
            </a:gsLst>
            <a:path path="circle">
              <a:fillToRect l="50000" t="50000" r="50000" b="50000"/>
            </a:path>
            <a:tileRect/>
          </a:gradFill>
          <a:ln w="63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503464</xdr:colOff>
      <xdr:row>67</xdr:row>
      <xdr:rowOff>172110</xdr:rowOff>
    </xdr:from>
    <xdr:to>
      <xdr:col>10</xdr:col>
      <xdr:colOff>358547</xdr:colOff>
      <xdr:row>72</xdr:row>
      <xdr:rowOff>95814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B1A4B5A2-4C38-4B37-B709-8994D1E327E9}"/>
            </a:ext>
          </a:extLst>
        </xdr:cNvPr>
        <xdr:cNvGrpSpPr/>
      </xdr:nvGrpSpPr>
      <xdr:grpSpPr>
        <a:xfrm>
          <a:off x="7130143" y="12479771"/>
          <a:ext cx="501423" cy="842186"/>
          <a:chOff x="9371135" y="4066442"/>
          <a:chExt cx="246550" cy="385647"/>
        </a:xfrm>
      </xdr:grpSpPr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8BBA8EFA-18F1-BAD8-7FB7-5AB63C33102A}"/>
              </a:ext>
            </a:extLst>
          </xdr:cNvPr>
          <xdr:cNvSpPr/>
        </xdr:nvSpPr>
        <xdr:spPr>
          <a:xfrm rot="2132957">
            <a:off x="9380164" y="4180993"/>
            <a:ext cx="55243" cy="271096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" name="Oval 26">
            <a:extLst>
              <a:ext uri="{FF2B5EF4-FFF2-40B4-BE49-F238E27FC236}">
                <a16:creationId xmlns:a16="http://schemas.microsoft.com/office/drawing/2014/main" id="{A2FCDD22-3426-A8A9-639E-DC803C4D532A}"/>
              </a:ext>
            </a:extLst>
          </xdr:cNvPr>
          <xdr:cNvSpPr/>
        </xdr:nvSpPr>
        <xdr:spPr>
          <a:xfrm>
            <a:off x="9371135" y="4066442"/>
            <a:ext cx="246550" cy="241789"/>
          </a:xfrm>
          <a:prstGeom prst="ellipse">
            <a:avLst/>
          </a:prstGeom>
          <a:gradFill flip="none" rotWithShape="1"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bg1">
                  <a:lumMod val="85000"/>
                </a:schemeClr>
              </a:gs>
              <a:gs pos="83000">
                <a:schemeClr val="bg1">
                  <a:lumMod val="75000"/>
                </a:schemeClr>
              </a:gs>
              <a:gs pos="100000">
                <a:schemeClr val="bg1">
                  <a:lumMod val="50000"/>
                </a:schemeClr>
              </a:gs>
            </a:gsLst>
            <a:path path="circle">
              <a:fillToRect l="50000" t="50000" r="50000" b="50000"/>
            </a:path>
            <a:tileRect/>
          </a:gradFill>
          <a:ln w="63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381000</xdr:colOff>
      <xdr:row>58</xdr:row>
      <xdr:rowOff>17685</xdr:rowOff>
    </xdr:from>
    <xdr:to>
      <xdr:col>27</xdr:col>
      <xdr:colOff>133366</xdr:colOff>
      <xdr:row>120</xdr:row>
      <xdr:rowOff>160422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FDA3EBF4-8AC4-B893-B6E0-EB99E059C54C}"/>
            </a:ext>
          </a:extLst>
        </xdr:cNvPr>
        <xdr:cNvGrpSpPr/>
      </xdr:nvGrpSpPr>
      <xdr:grpSpPr>
        <a:xfrm>
          <a:off x="3129643" y="10672078"/>
          <a:ext cx="15264509" cy="11531915"/>
          <a:chOff x="3129643" y="10672078"/>
          <a:chExt cx="15264509" cy="11531915"/>
        </a:xfrm>
      </xdr:grpSpPr>
      <xdr:grpSp>
        <xdr:nvGrpSpPr>
          <xdr:cNvPr id="20" name="Group 19">
            <a:extLst>
              <a:ext uri="{FF2B5EF4-FFF2-40B4-BE49-F238E27FC236}">
                <a16:creationId xmlns:a16="http://schemas.microsoft.com/office/drawing/2014/main" id="{576E0E11-4F99-8FEC-152D-DA7FA027CC62}"/>
              </a:ext>
            </a:extLst>
          </xdr:cNvPr>
          <xdr:cNvGrpSpPr/>
        </xdr:nvGrpSpPr>
        <xdr:grpSpPr>
          <a:xfrm>
            <a:off x="3129643" y="10672078"/>
            <a:ext cx="15264509" cy="11531915"/>
            <a:chOff x="2758074" y="10354352"/>
            <a:chExt cx="15427330" cy="11114856"/>
          </a:xfrm>
        </xdr:grpSpPr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7835067-0484-46FA-8E2F-5C00203A463A}"/>
                </a:ext>
              </a:extLst>
            </xdr:cNvPr>
            <xdr:cNvGraphicFramePr>
              <a:graphicFrameLocks/>
            </xdr:cNvGraphicFramePr>
          </xdr:nvGraphicFramePr>
          <xdr:xfrm>
            <a:off x="2758074" y="10436679"/>
            <a:ext cx="15427330" cy="110325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92C1B760-C4D0-5B10-2F26-421DD0177045}"/>
                </a:ext>
              </a:extLst>
            </xdr:cNvPr>
            <xdr:cNvGraphicFramePr>
              <a:graphicFrameLocks/>
            </xdr:cNvGraphicFramePr>
          </xdr:nvGraphicFramePr>
          <xdr:xfrm>
            <a:off x="4200388" y="13101276"/>
            <a:ext cx="2520958" cy="69168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8E29BB5F-CE92-41AA-AD63-2796703C81AB}"/>
                </a:ext>
              </a:extLst>
            </xdr:cNvPr>
            <xdr:cNvGraphicFramePr>
              <a:graphicFrameLocks/>
            </xdr:cNvGraphicFramePr>
          </xdr:nvGraphicFramePr>
          <xdr:xfrm>
            <a:off x="7009560" y="13110799"/>
            <a:ext cx="2524667" cy="6905267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86E2676B-836B-C25E-DB54-DC36AAFC12B5}"/>
                </a:ext>
              </a:extLst>
            </xdr:cNvPr>
            <xdr:cNvSpPr txBox="1"/>
          </xdr:nvSpPr>
          <xdr:spPr>
            <a:xfrm>
              <a:off x="7679191" y="10968036"/>
              <a:ext cx="1673678" cy="51366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2000" b="1">
                  <a:latin typeface="Arial" panose="020B0604020202020204" pitchFamily="34" charset="0"/>
                  <a:cs typeface="Arial" panose="020B0604020202020204" pitchFamily="34" charset="0"/>
                </a:rPr>
                <a:t>AD + CHP</a:t>
              </a:r>
            </a:p>
          </xdr:txBody>
        </xdr:sp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41216F58-AD34-4F93-A64C-E07252AD38AC}"/>
                </a:ext>
              </a:extLst>
            </xdr:cNvPr>
            <xdr:cNvSpPr txBox="1"/>
          </xdr:nvSpPr>
          <xdr:spPr>
            <a:xfrm>
              <a:off x="4086906" y="10689769"/>
              <a:ext cx="3192916" cy="47557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2000" b="1">
                  <a:latin typeface="Arial" panose="020B0604020202020204" pitchFamily="34" charset="0"/>
                  <a:cs typeface="Arial" panose="020B0604020202020204" pitchFamily="34" charset="0"/>
                </a:rPr>
                <a:t>Direct Land Application</a:t>
              </a:r>
            </a:p>
          </xdr:txBody>
        </xdr:sp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B66155C0-A724-4891-BD19-6CCC42621E50}"/>
                </a:ext>
              </a:extLst>
            </xdr:cNvPr>
            <xdr:cNvSpPr txBox="1"/>
          </xdr:nvSpPr>
          <xdr:spPr>
            <a:xfrm>
              <a:off x="10101262" y="10354352"/>
              <a:ext cx="2458131" cy="49461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2000" b="1">
                  <a:latin typeface="Arial" panose="020B0604020202020204" pitchFamily="34" charset="0"/>
                  <a:cs typeface="Arial" panose="020B0604020202020204" pitchFamily="34" charset="0"/>
                </a:rPr>
                <a:t>Pyrolysis + CHP</a:t>
              </a:r>
            </a:p>
          </xdr:txBody>
        </xdr:sp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361C9D83-B824-4533-B524-299D13A633C0}"/>
                </a:ext>
              </a:extLst>
            </xdr:cNvPr>
            <xdr:cNvSpPr txBox="1"/>
          </xdr:nvSpPr>
          <xdr:spPr>
            <a:xfrm>
              <a:off x="13316627" y="11043555"/>
              <a:ext cx="1678440" cy="48509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2000" b="1">
                  <a:latin typeface="Arial" panose="020B0604020202020204" pitchFamily="34" charset="0"/>
                  <a:cs typeface="Arial" panose="020B0604020202020204" pitchFamily="34" charset="0"/>
                </a:rPr>
                <a:t>HTC + CHP</a:t>
              </a:r>
            </a:p>
          </xdr:txBody>
        </xdr:sp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55443240-ABB4-49DF-923B-338E8B2927E4}"/>
                </a:ext>
              </a:extLst>
            </xdr:cNvPr>
            <xdr:cNvSpPr txBox="1"/>
          </xdr:nvSpPr>
          <xdr:spPr>
            <a:xfrm>
              <a:off x="16073436" y="10444841"/>
              <a:ext cx="1678440" cy="49938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2000" b="1">
                  <a:latin typeface="Arial" panose="020B0604020202020204" pitchFamily="34" charset="0"/>
                  <a:cs typeface="Arial" panose="020B0604020202020204" pitchFamily="34" charset="0"/>
                </a:rPr>
                <a:t>HTL + CHP</a:t>
              </a:r>
            </a:p>
          </xdr:txBody>
        </xdr:sp>
      </xdr:grpSp>
      <xdr:sp macro="" textlink="">
        <xdr:nvSpPr>
          <xdr:cNvPr id="2" name="TextBox 1">
            <a:extLst>
              <a:ext uri="{FF2B5EF4-FFF2-40B4-BE49-F238E27FC236}">
                <a16:creationId xmlns:a16="http://schemas.microsoft.com/office/drawing/2014/main" id="{4904683B-21C3-41C3-88D8-AF4EB6E40762}"/>
              </a:ext>
            </a:extLst>
          </xdr:cNvPr>
          <xdr:cNvSpPr txBox="1"/>
        </xdr:nvSpPr>
        <xdr:spPr>
          <a:xfrm>
            <a:off x="3394982" y="11178268"/>
            <a:ext cx="553116" cy="47324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latin typeface="Arial" panose="020B0604020202020204" pitchFamily="34" charset="0"/>
                <a:cs typeface="Arial" panose="020B0604020202020204" pitchFamily="34" charset="0"/>
              </a:rPr>
              <a:t>a)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D1E3B5C5-C448-4DA4-8B56-F9B4FC1AF7EF}"/>
              </a:ext>
            </a:extLst>
          </xdr:cNvPr>
          <xdr:cNvSpPr txBox="1"/>
        </xdr:nvSpPr>
        <xdr:spPr>
          <a:xfrm>
            <a:off x="4479472" y="13684703"/>
            <a:ext cx="553116" cy="47324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latin typeface="Arial" panose="020B0604020202020204" pitchFamily="34" charset="0"/>
                <a:cs typeface="Arial" panose="020B0604020202020204" pitchFamily="34" charset="0"/>
              </a:rPr>
              <a:t>b)</a:t>
            </a: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B1383CE5-E6DF-4F20-961B-5F743FA17AD4}"/>
              </a:ext>
            </a:extLst>
          </xdr:cNvPr>
          <xdr:cNvSpPr txBox="1"/>
        </xdr:nvSpPr>
        <xdr:spPr>
          <a:xfrm>
            <a:off x="7252607" y="13736412"/>
            <a:ext cx="553116" cy="47324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latin typeface="Arial" panose="020B0604020202020204" pitchFamily="34" charset="0"/>
                <a:cs typeface="Arial" panose="020B0604020202020204" pitchFamily="34" charset="0"/>
              </a:rPr>
              <a:t>c)</a:t>
            </a:r>
          </a:p>
        </xdr:txBody>
      </xdr:sp>
    </xdr:grp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0.07587</cdr:x>
      <cdr:y>0.88556</cdr:y>
    </cdr:from>
    <cdr:to>
      <cdr:x>0.99078</cdr:x>
      <cdr:y>0.88679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DBE7A3CC-A3C4-4F58-504E-455B89072A55}"/>
            </a:ext>
          </a:extLst>
        </cdr:cNvPr>
        <cdr:cNvCxnSpPr/>
      </cdr:nvCxnSpPr>
      <cdr:spPr>
        <a:xfrm xmlns:a="http://schemas.openxmlformats.org/drawingml/2006/main" flipV="1">
          <a:off x="1170214" y="9769928"/>
          <a:ext cx="14110607" cy="13607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397809</xdr:colOff>
      <xdr:row>99</xdr:row>
      <xdr:rowOff>71566</xdr:rowOff>
    </xdr:from>
    <xdr:to>
      <xdr:col>51</xdr:col>
      <xdr:colOff>638735</xdr:colOff>
      <xdr:row>141</xdr:row>
      <xdr:rowOff>135892</xdr:rowOff>
    </xdr:to>
    <xdr:grpSp>
      <xdr:nvGrpSpPr>
        <xdr:cNvPr id="60" name="Group 59">
          <a:extLst>
            <a:ext uri="{FF2B5EF4-FFF2-40B4-BE49-F238E27FC236}">
              <a16:creationId xmlns:a16="http://schemas.microsoft.com/office/drawing/2014/main" id="{FD4E2098-C0D1-DF3B-873D-68A6EEDA9F05}"/>
            </a:ext>
          </a:extLst>
        </xdr:cNvPr>
        <xdr:cNvGrpSpPr/>
      </xdr:nvGrpSpPr>
      <xdr:grpSpPr>
        <a:xfrm>
          <a:off x="26395456" y="17821684"/>
          <a:ext cx="7390279" cy="7594679"/>
          <a:chOff x="26395456" y="17821684"/>
          <a:chExt cx="7390279" cy="7594679"/>
        </a:xfrm>
      </xdr:grpSpPr>
      <xdr:grpSp>
        <xdr:nvGrpSpPr>
          <xdr:cNvPr id="50" name="Group 49">
            <a:extLst>
              <a:ext uri="{FF2B5EF4-FFF2-40B4-BE49-F238E27FC236}">
                <a16:creationId xmlns:a16="http://schemas.microsoft.com/office/drawing/2014/main" id="{36B2AF3B-879D-5751-273A-1EC185AC0E0C}"/>
              </a:ext>
            </a:extLst>
          </xdr:cNvPr>
          <xdr:cNvGrpSpPr/>
        </xdr:nvGrpSpPr>
        <xdr:grpSpPr>
          <a:xfrm>
            <a:off x="26492948" y="17994255"/>
            <a:ext cx="7292787" cy="3702151"/>
            <a:chOff x="26286070" y="18382151"/>
            <a:chExt cx="8028108" cy="3783609"/>
          </a:xfrm>
        </xdr:grpSpPr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7029022-E74A-41FC-8E6B-86E9B87A5375}"/>
                </a:ext>
              </a:extLst>
            </xdr:cNvPr>
            <xdr:cNvGraphicFramePr>
              <a:graphicFrameLocks/>
            </xdr:cNvGraphicFramePr>
          </xdr:nvGraphicFramePr>
          <xdr:xfrm>
            <a:off x="26286070" y="18382151"/>
            <a:ext cx="6523893" cy="3777761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6C8A207-2CBB-4754-82C2-36A9CB05E36F}"/>
                </a:ext>
              </a:extLst>
            </xdr:cNvPr>
            <xdr:cNvGraphicFramePr>
              <a:graphicFrameLocks/>
            </xdr:cNvGraphicFramePr>
          </xdr:nvGraphicFramePr>
          <xdr:xfrm>
            <a:off x="32782481" y="18383237"/>
            <a:ext cx="1531697" cy="378252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grpSp>
          <xdr:nvGrpSpPr>
            <xdr:cNvPr id="10" name="Group 9">
              <a:extLst>
                <a:ext uri="{FF2B5EF4-FFF2-40B4-BE49-F238E27FC236}">
                  <a16:creationId xmlns:a16="http://schemas.microsoft.com/office/drawing/2014/main" id="{B7271036-F310-0E07-B1B6-B879D21C7B36}"/>
                </a:ext>
              </a:extLst>
            </xdr:cNvPr>
            <xdr:cNvGrpSpPr/>
          </xdr:nvGrpSpPr>
          <xdr:grpSpPr>
            <a:xfrm>
              <a:off x="27015612" y="18392030"/>
              <a:ext cx="7267559" cy="1861263"/>
              <a:chOff x="27015502" y="18387268"/>
              <a:chExt cx="7262869" cy="1866025"/>
            </a:xfrm>
          </xdr:grpSpPr>
          <xdr:sp macro="" textlink="">
            <xdr:nvSpPr>
              <xdr:cNvPr id="4" name="TextBox 3">
                <a:extLst>
                  <a:ext uri="{FF2B5EF4-FFF2-40B4-BE49-F238E27FC236}">
                    <a16:creationId xmlns:a16="http://schemas.microsoft.com/office/drawing/2014/main" id="{16241FA1-1923-4381-A8E4-5521432BD12E}"/>
                  </a:ext>
                </a:extLst>
              </xdr:cNvPr>
              <xdr:cNvSpPr txBox="1"/>
            </xdr:nvSpPr>
            <xdr:spPr>
              <a:xfrm>
                <a:off x="27015502" y="18484862"/>
                <a:ext cx="1228580" cy="48489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sz="1100" b="1">
                    <a:latin typeface="Arial" panose="020B0604020202020204" pitchFamily="34" charset="0"/>
                    <a:cs typeface="Arial" panose="020B0604020202020204" pitchFamily="34" charset="0"/>
                  </a:rPr>
                  <a:t>Pyrolysis + CHP</a:t>
                </a:r>
              </a:p>
            </xdr:txBody>
          </xdr:sp>
          <xdr:sp macro="" textlink="">
            <xdr:nvSpPr>
              <xdr:cNvPr id="5" name="TextBox 4">
                <a:extLst>
                  <a:ext uri="{FF2B5EF4-FFF2-40B4-BE49-F238E27FC236}">
                    <a16:creationId xmlns:a16="http://schemas.microsoft.com/office/drawing/2014/main" id="{7F67A3DE-4A66-48CF-A169-12B39B2AAF61}"/>
                  </a:ext>
                </a:extLst>
              </xdr:cNvPr>
              <xdr:cNvSpPr txBox="1"/>
            </xdr:nvSpPr>
            <xdr:spPr>
              <a:xfrm>
                <a:off x="28354089" y="19156971"/>
                <a:ext cx="1590310" cy="480129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sz="1100" b="1">
                    <a:latin typeface="Arial" panose="020B0604020202020204" pitchFamily="34" charset="0"/>
                    <a:cs typeface="Arial" panose="020B0604020202020204" pitchFamily="34" charset="0"/>
                  </a:rPr>
                  <a:t>Direct Land Application</a:t>
                </a:r>
              </a:p>
            </xdr:txBody>
          </xdr:sp>
          <xdr:sp macro="" textlink="">
            <xdr:nvSpPr>
              <xdr:cNvPr id="6" name="TextBox 5">
                <a:extLst>
                  <a:ext uri="{FF2B5EF4-FFF2-40B4-BE49-F238E27FC236}">
                    <a16:creationId xmlns:a16="http://schemas.microsoft.com/office/drawing/2014/main" id="{A6CB181D-29F8-4ABD-9901-18BD735A982D}"/>
                  </a:ext>
                </a:extLst>
              </xdr:cNvPr>
              <xdr:cNvSpPr txBox="1"/>
            </xdr:nvSpPr>
            <xdr:spPr>
              <a:xfrm>
                <a:off x="29878456" y="19772432"/>
                <a:ext cx="1595072" cy="480129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sz="1100" b="1">
                    <a:latin typeface="Arial" panose="020B0604020202020204" pitchFamily="34" charset="0"/>
                    <a:cs typeface="Arial" panose="020B0604020202020204" pitchFamily="34" charset="0"/>
                  </a:rPr>
                  <a:t>HTC + CHP</a:t>
                </a:r>
              </a:p>
            </xdr:txBody>
          </xdr:sp>
          <xdr:sp macro="" textlink="">
            <xdr:nvSpPr>
              <xdr:cNvPr id="7" name="TextBox 6">
                <a:extLst>
                  <a:ext uri="{FF2B5EF4-FFF2-40B4-BE49-F238E27FC236}">
                    <a16:creationId xmlns:a16="http://schemas.microsoft.com/office/drawing/2014/main" id="{94A6EB6A-2F29-4BBD-93C6-47A93CEFA1D8}"/>
                  </a:ext>
                </a:extLst>
              </xdr:cNvPr>
              <xdr:cNvSpPr txBox="1"/>
            </xdr:nvSpPr>
            <xdr:spPr>
              <a:xfrm>
                <a:off x="31407950" y="19763640"/>
                <a:ext cx="1599834" cy="489653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sz="1100" b="1">
                    <a:latin typeface="Arial" panose="020B0604020202020204" pitchFamily="34" charset="0"/>
                    <a:cs typeface="Arial" panose="020B0604020202020204" pitchFamily="34" charset="0"/>
                  </a:rPr>
                  <a:t>AD + CHP</a:t>
                </a:r>
              </a:p>
            </xdr:txBody>
          </xdr:sp>
          <xdr:sp macro="" textlink="">
            <xdr:nvSpPr>
              <xdr:cNvPr id="8" name="TextBox 7">
                <a:extLst>
                  <a:ext uri="{FF2B5EF4-FFF2-40B4-BE49-F238E27FC236}">
                    <a16:creationId xmlns:a16="http://schemas.microsoft.com/office/drawing/2014/main" id="{1F00A600-2D2D-4B11-BDD1-512417FBCD3D}"/>
                  </a:ext>
                </a:extLst>
              </xdr:cNvPr>
              <xdr:cNvSpPr txBox="1"/>
            </xdr:nvSpPr>
            <xdr:spPr>
              <a:xfrm>
                <a:off x="33218348" y="18387268"/>
                <a:ext cx="1060023" cy="489653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sz="1100" b="1">
                    <a:latin typeface="Arial" panose="020B0604020202020204" pitchFamily="34" charset="0"/>
                    <a:cs typeface="Arial" panose="020B0604020202020204" pitchFamily="34" charset="0"/>
                  </a:rPr>
                  <a:t>HTL + CHP</a:t>
                </a:r>
              </a:p>
            </xdr:txBody>
          </xdr:sp>
        </xdr:grpSp>
      </xdr:grpSp>
      <xdr:grpSp>
        <xdr:nvGrpSpPr>
          <xdr:cNvPr id="17" name="Group 16">
            <a:extLst>
              <a:ext uri="{FF2B5EF4-FFF2-40B4-BE49-F238E27FC236}">
                <a16:creationId xmlns:a16="http://schemas.microsoft.com/office/drawing/2014/main" id="{E46B09BD-C0E8-8417-A2BC-C0E5593FB514}"/>
              </a:ext>
            </a:extLst>
          </xdr:cNvPr>
          <xdr:cNvGrpSpPr/>
        </xdr:nvGrpSpPr>
        <xdr:grpSpPr>
          <a:xfrm>
            <a:off x="26490747" y="21720060"/>
            <a:ext cx="7289385" cy="3696303"/>
            <a:chOff x="26227819" y="22491088"/>
            <a:chExt cx="8128123" cy="3777761"/>
          </a:xfrm>
        </xdr:grpSpPr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4F84E927-F127-4A6F-868C-0E9BD9E09D23}"/>
                </a:ext>
              </a:extLst>
            </xdr:cNvPr>
            <xdr:cNvGraphicFramePr>
              <a:graphicFrameLocks/>
            </xdr:cNvGraphicFramePr>
          </xdr:nvGraphicFramePr>
          <xdr:xfrm>
            <a:off x="26227819" y="22491088"/>
            <a:ext cx="8128123" cy="3777761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grpSp>
          <xdr:nvGrpSpPr>
            <xdr:cNvPr id="11" name="Group 10">
              <a:extLst>
                <a:ext uri="{FF2B5EF4-FFF2-40B4-BE49-F238E27FC236}">
                  <a16:creationId xmlns:a16="http://schemas.microsoft.com/office/drawing/2014/main" id="{A3F8FA7C-3A32-49EB-B13C-7F6B68E48EF3}"/>
                </a:ext>
              </a:extLst>
            </xdr:cNvPr>
            <xdr:cNvGrpSpPr/>
          </xdr:nvGrpSpPr>
          <xdr:grpSpPr>
            <a:xfrm>
              <a:off x="26722687" y="22577667"/>
              <a:ext cx="7520236" cy="2205489"/>
              <a:chOff x="26784065" y="18328497"/>
              <a:chExt cx="7543487" cy="2228188"/>
            </a:xfrm>
          </xdr:grpSpPr>
          <xdr:sp macro="" textlink="">
            <xdr:nvSpPr>
              <xdr:cNvPr id="12" name="TextBox 11">
                <a:extLst>
                  <a:ext uri="{FF2B5EF4-FFF2-40B4-BE49-F238E27FC236}">
                    <a16:creationId xmlns:a16="http://schemas.microsoft.com/office/drawing/2014/main" id="{A80A98CF-F25C-2362-9C3F-941D22249EE1}"/>
                  </a:ext>
                </a:extLst>
              </xdr:cNvPr>
              <xdr:cNvSpPr txBox="1"/>
            </xdr:nvSpPr>
            <xdr:spPr>
              <a:xfrm>
                <a:off x="28346935" y="18497891"/>
                <a:ext cx="1595072" cy="48489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sz="1100" b="1">
                    <a:latin typeface="Arial" panose="020B0604020202020204" pitchFamily="34" charset="0"/>
                    <a:cs typeface="Arial" panose="020B0604020202020204" pitchFamily="34" charset="0"/>
                  </a:rPr>
                  <a:t>Pyrolysis + CHP</a:t>
                </a:r>
              </a:p>
            </xdr:txBody>
          </xdr:sp>
          <xdr:sp macro="" textlink="">
            <xdr:nvSpPr>
              <xdr:cNvPr id="13" name="TextBox 12">
                <a:extLst>
                  <a:ext uri="{FF2B5EF4-FFF2-40B4-BE49-F238E27FC236}">
                    <a16:creationId xmlns:a16="http://schemas.microsoft.com/office/drawing/2014/main" id="{ADD2D13E-B42A-499E-3B41-0FC77FD432BF}"/>
                  </a:ext>
                </a:extLst>
              </xdr:cNvPr>
              <xdr:cNvSpPr txBox="1"/>
            </xdr:nvSpPr>
            <xdr:spPr>
              <a:xfrm>
                <a:off x="26784065" y="20076556"/>
                <a:ext cx="1590310" cy="480129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sz="1100" b="1">
                    <a:latin typeface="Arial" panose="020B0604020202020204" pitchFamily="34" charset="0"/>
                    <a:cs typeface="Arial" panose="020B0604020202020204" pitchFamily="34" charset="0"/>
                  </a:rPr>
                  <a:t>Direct Land Application</a:t>
                </a:r>
              </a:p>
            </xdr:txBody>
          </xdr:sp>
          <xdr:sp macro="" textlink="">
            <xdr:nvSpPr>
              <xdr:cNvPr id="14" name="TextBox 13">
                <a:extLst>
                  <a:ext uri="{FF2B5EF4-FFF2-40B4-BE49-F238E27FC236}">
                    <a16:creationId xmlns:a16="http://schemas.microsoft.com/office/drawing/2014/main" id="{90CFC813-49A7-35D0-2182-0D84D56D9008}"/>
                  </a:ext>
                </a:extLst>
              </xdr:cNvPr>
              <xdr:cNvSpPr txBox="1"/>
            </xdr:nvSpPr>
            <xdr:spPr>
              <a:xfrm>
                <a:off x="31474207" y="18480424"/>
                <a:ext cx="1595072" cy="480129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sz="1100" b="1">
                    <a:latin typeface="Arial" panose="020B0604020202020204" pitchFamily="34" charset="0"/>
                    <a:cs typeface="Arial" panose="020B0604020202020204" pitchFamily="34" charset="0"/>
                  </a:rPr>
                  <a:t>HTC + CHP</a:t>
                </a:r>
              </a:p>
            </xdr:txBody>
          </xdr:sp>
          <xdr:sp macro="" textlink="">
            <xdr:nvSpPr>
              <xdr:cNvPr id="15" name="TextBox 14">
                <a:extLst>
                  <a:ext uri="{FF2B5EF4-FFF2-40B4-BE49-F238E27FC236}">
                    <a16:creationId xmlns:a16="http://schemas.microsoft.com/office/drawing/2014/main" id="{BE8B1E19-137F-96EA-28AD-6FF991383AAA}"/>
                  </a:ext>
                </a:extLst>
              </xdr:cNvPr>
              <xdr:cNvSpPr txBox="1"/>
            </xdr:nvSpPr>
            <xdr:spPr>
              <a:xfrm>
                <a:off x="33344215" y="19856126"/>
                <a:ext cx="983337" cy="489653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sz="1100" b="1">
                    <a:latin typeface="Arial" panose="020B0604020202020204" pitchFamily="34" charset="0"/>
                    <a:cs typeface="Arial" panose="020B0604020202020204" pitchFamily="34" charset="0"/>
                  </a:rPr>
                  <a:t>AD + CHP</a:t>
                </a:r>
              </a:p>
            </xdr:txBody>
          </xdr:sp>
          <xdr:sp macro="" textlink="">
            <xdr:nvSpPr>
              <xdr:cNvPr id="16" name="TextBox 15">
                <a:extLst>
                  <a:ext uri="{FF2B5EF4-FFF2-40B4-BE49-F238E27FC236}">
                    <a16:creationId xmlns:a16="http://schemas.microsoft.com/office/drawing/2014/main" id="{40D6845B-E455-754A-FB95-616301806F60}"/>
                  </a:ext>
                </a:extLst>
              </xdr:cNvPr>
              <xdr:cNvSpPr txBox="1"/>
            </xdr:nvSpPr>
            <xdr:spPr>
              <a:xfrm>
                <a:off x="30148070" y="18328497"/>
                <a:ext cx="1127849" cy="39283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sz="1100" b="1">
                    <a:latin typeface="Arial" panose="020B0604020202020204" pitchFamily="34" charset="0"/>
                    <a:cs typeface="Arial" panose="020B0604020202020204" pitchFamily="34" charset="0"/>
                  </a:rPr>
                  <a:t>HTL + CHP</a:t>
                </a:r>
              </a:p>
            </xdr:txBody>
          </xdr:sp>
        </xdr:grpSp>
      </xdr:grpSp>
      <xdr:sp macro="" textlink="">
        <xdr:nvSpPr>
          <xdr:cNvPr id="52" name="TextBox 51">
            <a:extLst>
              <a:ext uri="{FF2B5EF4-FFF2-40B4-BE49-F238E27FC236}">
                <a16:creationId xmlns:a16="http://schemas.microsoft.com/office/drawing/2014/main" id="{5ED1B773-2AC2-4280-9E96-59D5BBE26AB8}"/>
              </a:ext>
            </a:extLst>
          </xdr:cNvPr>
          <xdr:cNvSpPr txBox="1"/>
        </xdr:nvSpPr>
        <xdr:spPr>
          <a:xfrm>
            <a:off x="26395456" y="21608152"/>
            <a:ext cx="553116" cy="47324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1">
                <a:latin typeface="Arial" panose="020B0604020202020204" pitchFamily="34" charset="0"/>
                <a:cs typeface="Arial" panose="020B0604020202020204" pitchFamily="34" charset="0"/>
              </a:rPr>
              <a:t>c)</a:t>
            </a:r>
          </a:p>
        </xdr:txBody>
      </xdr:sp>
      <xdr:sp macro="" textlink="">
        <xdr:nvSpPr>
          <xdr:cNvPr id="53" name="TextBox 52">
            <a:extLst>
              <a:ext uri="{FF2B5EF4-FFF2-40B4-BE49-F238E27FC236}">
                <a16:creationId xmlns:a16="http://schemas.microsoft.com/office/drawing/2014/main" id="{AD6A193B-6DFF-4CEC-A780-0F2C0D0EA729}"/>
              </a:ext>
            </a:extLst>
          </xdr:cNvPr>
          <xdr:cNvSpPr txBox="1"/>
        </xdr:nvSpPr>
        <xdr:spPr>
          <a:xfrm>
            <a:off x="32094767" y="17821684"/>
            <a:ext cx="553116" cy="47324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1">
                <a:latin typeface="Arial" panose="020B0604020202020204" pitchFamily="34" charset="0"/>
                <a:cs typeface="Arial" panose="020B0604020202020204" pitchFamily="34" charset="0"/>
              </a:rPr>
              <a:t>b)</a:t>
            </a:r>
          </a:p>
        </xdr:txBody>
      </xdr:sp>
      <xdr:sp macro="" textlink="">
        <xdr:nvSpPr>
          <xdr:cNvPr id="54" name="TextBox 53">
            <a:extLst>
              <a:ext uri="{FF2B5EF4-FFF2-40B4-BE49-F238E27FC236}">
                <a16:creationId xmlns:a16="http://schemas.microsoft.com/office/drawing/2014/main" id="{DAF4E149-75BD-4BB0-907F-7BD9DC151039}"/>
              </a:ext>
            </a:extLst>
          </xdr:cNvPr>
          <xdr:cNvSpPr txBox="1"/>
        </xdr:nvSpPr>
        <xdr:spPr>
          <a:xfrm>
            <a:off x="26464932" y="17934864"/>
            <a:ext cx="553116" cy="47324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1">
                <a:latin typeface="Arial" panose="020B0604020202020204" pitchFamily="34" charset="0"/>
                <a:cs typeface="Arial" panose="020B0604020202020204" pitchFamily="34" charset="0"/>
              </a:rPr>
              <a:t>a)</a:t>
            </a:r>
          </a:p>
        </xdr:txBody>
      </xdr:sp>
    </xdr:grpSp>
    <xdr:clientData/>
  </xdr:twoCellAnchor>
  <xdr:twoCellAnchor>
    <xdr:from>
      <xdr:col>43</xdr:col>
      <xdr:colOff>530038</xdr:colOff>
      <xdr:row>100</xdr:row>
      <xdr:rowOff>90616</xdr:rowOff>
    </xdr:from>
    <xdr:to>
      <xdr:col>45</xdr:col>
      <xdr:colOff>263338</xdr:colOff>
      <xdr:row>103</xdr:row>
      <xdr:rowOff>25975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64660301-A14A-4937-8E98-0173AC1F5C6A}"/>
            </a:ext>
          </a:extLst>
        </xdr:cNvPr>
        <xdr:cNvSpPr txBox="1"/>
      </xdr:nvSpPr>
      <xdr:spPr>
        <a:xfrm>
          <a:off x="28477509" y="18020028"/>
          <a:ext cx="1033182" cy="47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>
              <a:latin typeface="Arial" panose="020B0604020202020204" pitchFamily="34" charset="0"/>
              <a:cs typeface="Arial" panose="020B0604020202020204" pitchFamily="34" charset="0"/>
            </a:rPr>
            <a:t>CLCA</a:t>
          </a:r>
        </a:p>
      </xdr:txBody>
    </xdr:sp>
    <xdr:clientData/>
  </xdr:twoCellAnchor>
  <xdr:twoCellAnchor>
    <xdr:from>
      <xdr:col>54</xdr:col>
      <xdr:colOff>323849</xdr:colOff>
      <xdr:row>100</xdr:row>
      <xdr:rowOff>80531</xdr:rowOff>
    </xdr:from>
    <xdr:to>
      <xdr:col>56</xdr:col>
      <xdr:colOff>57149</xdr:colOff>
      <xdr:row>103</xdr:row>
      <xdr:rowOff>15890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F12DC22D-2BC5-4CB2-A8B1-4B8A659516DA}"/>
            </a:ext>
          </a:extLst>
        </xdr:cNvPr>
        <xdr:cNvSpPr txBox="1"/>
      </xdr:nvSpPr>
      <xdr:spPr>
        <a:xfrm>
          <a:off x="35420673" y="18009943"/>
          <a:ext cx="1033182" cy="47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>
              <a:latin typeface="Arial" panose="020B0604020202020204" pitchFamily="34" charset="0"/>
              <a:cs typeface="Arial" panose="020B0604020202020204" pitchFamily="34" charset="0"/>
            </a:rPr>
            <a:t>ALCA</a:t>
          </a:r>
        </a:p>
      </xdr:txBody>
    </xdr:sp>
    <xdr:clientData/>
  </xdr:twoCellAnchor>
  <xdr:twoCellAnchor>
    <xdr:from>
      <xdr:col>52</xdr:col>
      <xdr:colOff>621927</xdr:colOff>
      <xdr:row>99</xdr:row>
      <xdr:rowOff>150650</xdr:rowOff>
    </xdr:from>
    <xdr:to>
      <xdr:col>64</xdr:col>
      <xdr:colOff>134821</xdr:colOff>
      <xdr:row>141</xdr:row>
      <xdr:rowOff>88789</xdr:rowOff>
    </xdr:to>
    <xdr:grpSp>
      <xdr:nvGrpSpPr>
        <xdr:cNvPr id="61" name="Group 60">
          <a:extLst>
            <a:ext uri="{FF2B5EF4-FFF2-40B4-BE49-F238E27FC236}">
              <a16:creationId xmlns:a16="http://schemas.microsoft.com/office/drawing/2014/main" id="{D698A075-192F-FB65-541D-B2C7492416B8}"/>
            </a:ext>
          </a:extLst>
        </xdr:cNvPr>
        <xdr:cNvGrpSpPr/>
      </xdr:nvGrpSpPr>
      <xdr:grpSpPr>
        <a:xfrm>
          <a:off x="34418868" y="17900768"/>
          <a:ext cx="7312188" cy="7468492"/>
          <a:chOff x="34418868" y="17900768"/>
          <a:chExt cx="7312188" cy="7468492"/>
        </a:xfrm>
      </xdr:grpSpPr>
      <xdr:grpSp>
        <xdr:nvGrpSpPr>
          <xdr:cNvPr id="51" name="Group 50">
            <a:extLst>
              <a:ext uri="{FF2B5EF4-FFF2-40B4-BE49-F238E27FC236}">
                <a16:creationId xmlns:a16="http://schemas.microsoft.com/office/drawing/2014/main" id="{328D551D-3B1D-55D5-722D-C024CF5ABC19}"/>
              </a:ext>
            </a:extLst>
          </xdr:cNvPr>
          <xdr:cNvGrpSpPr/>
        </xdr:nvGrpSpPr>
        <xdr:grpSpPr>
          <a:xfrm>
            <a:off x="34612839" y="17900768"/>
            <a:ext cx="7075670" cy="3744363"/>
            <a:chOff x="26198512" y="26537468"/>
            <a:chExt cx="7018363" cy="3829702"/>
          </a:xfrm>
        </xdr:grpSpPr>
        <xdr:graphicFrame macro="">
          <xdr:nvGraphicFramePr>
            <xdr:cNvPr id="19" name="Chart 18">
              <a:extLst>
                <a:ext uri="{FF2B5EF4-FFF2-40B4-BE49-F238E27FC236}">
                  <a16:creationId xmlns:a16="http://schemas.microsoft.com/office/drawing/2014/main" id="{5EFE2F77-7F70-32CB-425F-15113B016996}"/>
                </a:ext>
              </a:extLst>
            </xdr:cNvPr>
            <xdr:cNvGraphicFramePr>
              <a:graphicFrameLocks/>
            </xdr:cNvGraphicFramePr>
          </xdr:nvGraphicFramePr>
          <xdr:xfrm>
            <a:off x="26198512" y="26608255"/>
            <a:ext cx="2836475" cy="3758915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  <xdr:grpSp>
          <xdr:nvGrpSpPr>
            <xdr:cNvPr id="20" name="Group 19">
              <a:extLst>
                <a:ext uri="{FF2B5EF4-FFF2-40B4-BE49-F238E27FC236}">
                  <a16:creationId xmlns:a16="http://schemas.microsoft.com/office/drawing/2014/main" id="{A3E70840-7EEC-3B04-D690-FEE4D0EC8DB8}"/>
                </a:ext>
              </a:extLst>
            </xdr:cNvPr>
            <xdr:cNvGrpSpPr/>
          </xdr:nvGrpSpPr>
          <xdr:grpSpPr>
            <a:xfrm>
              <a:off x="26676359" y="26537468"/>
              <a:ext cx="2533077" cy="1019515"/>
              <a:chOff x="27676958" y="17463477"/>
              <a:chExt cx="5922966" cy="1033864"/>
            </a:xfrm>
          </xdr:grpSpPr>
          <xdr:sp macro="" textlink="">
            <xdr:nvSpPr>
              <xdr:cNvPr id="22" name="TextBox 21">
                <a:extLst>
                  <a:ext uri="{FF2B5EF4-FFF2-40B4-BE49-F238E27FC236}">
                    <a16:creationId xmlns:a16="http://schemas.microsoft.com/office/drawing/2014/main" id="{67701F50-F7C7-A747-64CB-2E2593541186}"/>
                  </a:ext>
                </a:extLst>
              </xdr:cNvPr>
              <xdr:cNvSpPr txBox="1"/>
            </xdr:nvSpPr>
            <xdr:spPr>
              <a:xfrm>
                <a:off x="30492742" y="17463477"/>
                <a:ext cx="3107182" cy="480129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sz="1100" b="1">
                    <a:latin typeface="Arial" panose="020B0604020202020204" pitchFamily="34" charset="0"/>
                    <a:cs typeface="Arial" panose="020B0604020202020204" pitchFamily="34" charset="0"/>
                  </a:rPr>
                  <a:t>Direct Land Application</a:t>
                </a:r>
              </a:p>
            </xdr:txBody>
          </xdr:sp>
          <xdr:sp macro="" textlink="">
            <xdr:nvSpPr>
              <xdr:cNvPr id="24" name="TextBox 23">
                <a:extLst>
                  <a:ext uri="{FF2B5EF4-FFF2-40B4-BE49-F238E27FC236}">
                    <a16:creationId xmlns:a16="http://schemas.microsoft.com/office/drawing/2014/main" id="{11758CC1-BEE8-7B06-3DA9-CB9E9B04C704}"/>
                  </a:ext>
                </a:extLst>
              </xdr:cNvPr>
              <xdr:cNvSpPr txBox="1"/>
            </xdr:nvSpPr>
            <xdr:spPr>
              <a:xfrm>
                <a:off x="27676958" y="18007688"/>
                <a:ext cx="2491340" cy="489653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sz="1100" b="1">
                    <a:latin typeface="Arial" panose="020B0604020202020204" pitchFamily="34" charset="0"/>
                    <a:cs typeface="Arial" panose="020B0604020202020204" pitchFamily="34" charset="0"/>
                  </a:rPr>
                  <a:t>AD + CHP</a:t>
                </a:r>
              </a:p>
            </xdr:txBody>
          </xdr:sp>
        </xdr:grpSp>
        <xdr:graphicFrame macro="">
          <xdr:nvGraphicFramePr>
            <xdr:cNvPr id="35" name="Chart 34">
              <a:extLst>
                <a:ext uri="{FF2B5EF4-FFF2-40B4-BE49-F238E27FC236}">
                  <a16:creationId xmlns:a16="http://schemas.microsoft.com/office/drawing/2014/main" id="{C3F0DAA1-E058-9B3E-283E-4C907AE5EA4B}"/>
                </a:ext>
              </a:extLst>
            </xdr:cNvPr>
            <xdr:cNvGraphicFramePr>
              <a:graphicFrameLocks/>
            </xdr:cNvGraphicFramePr>
          </xdr:nvGraphicFramePr>
          <xdr:xfrm>
            <a:off x="29018542" y="26588853"/>
            <a:ext cx="4179059" cy="3777761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5"/>
            </a:graphicData>
          </a:graphic>
        </xdr:graphicFrame>
        <xdr:grpSp>
          <xdr:nvGrpSpPr>
            <xdr:cNvPr id="36" name="Group 35">
              <a:extLst>
                <a:ext uri="{FF2B5EF4-FFF2-40B4-BE49-F238E27FC236}">
                  <a16:creationId xmlns:a16="http://schemas.microsoft.com/office/drawing/2014/main" id="{22A4F84C-4A56-2869-52AE-FA3B5F879CEA}"/>
                </a:ext>
              </a:extLst>
            </xdr:cNvPr>
            <xdr:cNvGrpSpPr/>
          </xdr:nvGrpSpPr>
          <xdr:grpSpPr>
            <a:xfrm>
              <a:off x="29545561" y="27534727"/>
              <a:ext cx="3671314" cy="1701281"/>
              <a:chOff x="34364237" y="18329624"/>
              <a:chExt cx="6364982" cy="1718789"/>
            </a:xfrm>
          </xdr:grpSpPr>
          <xdr:sp macro="" textlink="">
            <xdr:nvSpPr>
              <xdr:cNvPr id="37" name="TextBox 36">
                <a:extLst>
                  <a:ext uri="{FF2B5EF4-FFF2-40B4-BE49-F238E27FC236}">
                    <a16:creationId xmlns:a16="http://schemas.microsoft.com/office/drawing/2014/main" id="{E173E219-0F87-9F97-85FD-6E4B881909C8}"/>
                  </a:ext>
                </a:extLst>
              </xdr:cNvPr>
              <xdr:cNvSpPr txBox="1"/>
            </xdr:nvSpPr>
            <xdr:spPr>
              <a:xfrm>
                <a:off x="34364237" y="18329624"/>
                <a:ext cx="1774109" cy="484893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sz="1100" b="1">
                    <a:latin typeface="Arial" panose="020B0604020202020204" pitchFamily="34" charset="0"/>
                    <a:cs typeface="Arial" panose="020B0604020202020204" pitchFamily="34" charset="0"/>
                  </a:rPr>
                  <a:t>Pyrolysis + CHP</a:t>
                </a:r>
              </a:p>
            </xdr:txBody>
          </xdr:sp>
          <xdr:sp macro="" textlink="">
            <xdr:nvSpPr>
              <xdr:cNvPr id="39" name="TextBox 38">
                <a:extLst>
                  <a:ext uri="{FF2B5EF4-FFF2-40B4-BE49-F238E27FC236}">
                    <a16:creationId xmlns:a16="http://schemas.microsoft.com/office/drawing/2014/main" id="{A09EE534-036A-3B51-4EF6-67B1AB740D2A}"/>
                  </a:ext>
                </a:extLst>
              </xdr:cNvPr>
              <xdr:cNvSpPr txBox="1"/>
            </xdr:nvSpPr>
            <xdr:spPr>
              <a:xfrm>
                <a:off x="36436090" y="19568284"/>
                <a:ext cx="2189551" cy="480129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sz="1100" b="1">
                    <a:latin typeface="Arial" panose="020B0604020202020204" pitchFamily="34" charset="0"/>
                    <a:cs typeface="Arial" panose="020B0604020202020204" pitchFamily="34" charset="0"/>
                  </a:rPr>
                  <a:t>HTC + CHP</a:t>
                </a:r>
              </a:p>
            </xdr:txBody>
          </xdr:sp>
          <xdr:sp macro="" textlink="">
            <xdr:nvSpPr>
              <xdr:cNvPr id="41" name="TextBox 40">
                <a:extLst>
                  <a:ext uri="{FF2B5EF4-FFF2-40B4-BE49-F238E27FC236}">
                    <a16:creationId xmlns:a16="http://schemas.microsoft.com/office/drawing/2014/main" id="{5799F530-CD08-8444-4958-BD464990A89F}"/>
                  </a:ext>
                </a:extLst>
              </xdr:cNvPr>
              <xdr:cNvSpPr txBox="1"/>
            </xdr:nvSpPr>
            <xdr:spPr>
              <a:xfrm>
                <a:off x="38956971" y="19597227"/>
                <a:ext cx="1772248" cy="39283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sz="1100" b="1">
                    <a:latin typeface="Arial" panose="020B0604020202020204" pitchFamily="34" charset="0"/>
                    <a:cs typeface="Arial" panose="020B0604020202020204" pitchFamily="34" charset="0"/>
                  </a:rPr>
                  <a:t>HTL + CHP</a:t>
                </a:r>
              </a:p>
            </xdr:txBody>
          </xdr:sp>
        </xdr:grpSp>
      </xdr:grpSp>
      <xdr:grpSp>
        <xdr:nvGrpSpPr>
          <xdr:cNvPr id="42" name="Group 41">
            <a:extLst>
              <a:ext uri="{FF2B5EF4-FFF2-40B4-BE49-F238E27FC236}">
                <a16:creationId xmlns:a16="http://schemas.microsoft.com/office/drawing/2014/main" id="{8D4CE130-63F4-46E6-A31E-BB9667B608E0}"/>
              </a:ext>
            </a:extLst>
          </xdr:cNvPr>
          <xdr:cNvGrpSpPr/>
        </xdr:nvGrpSpPr>
        <xdr:grpSpPr>
          <a:xfrm>
            <a:off x="34469310" y="21707201"/>
            <a:ext cx="7261746" cy="3662059"/>
            <a:chOff x="25084819" y="20424896"/>
            <a:chExt cx="8166332" cy="3777761"/>
          </a:xfrm>
        </xdr:grpSpPr>
        <xdr:graphicFrame macro="">
          <xdr:nvGraphicFramePr>
            <xdr:cNvPr id="43" name="Chart 42">
              <a:extLst>
                <a:ext uri="{FF2B5EF4-FFF2-40B4-BE49-F238E27FC236}">
                  <a16:creationId xmlns:a16="http://schemas.microsoft.com/office/drawing/2014/main" id="{14BE5329-A778-6B51-0CF9-345E3665257A}"/>
                </a:ext>
              </a:extLst>
            </xdr:cNvPr>
            <xdr:cNvGraphicFramePr>
              <a:graphicFrameLocks/>
            </xdr:cNvGraphicFramePr>
          </xdr:nvGraphicFramePr>
          <xdr:xfrm>
            <a:off x="25084819" y="20424896"/>
            <a:ext cx="8128123" cy="3777761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6"/>
            </a:graphicData>
          </a:graphic>
        </xdr:graphicFrame>
        <xdr:grpSp>
          <xdr:nvGrpSpPr>
            <xdr:cNvPr id="44" name="Group 43">
              <a:extLst>
                <a:ext uri="{FF2B5EF4-FFF2-40B4-BE49-F238E27FC236}">
                  <a16:creationId xmlns:a16="http://schemas.microsoft.com/office/drawing/2014/main" id="{546960C8-17D4-84CB-69A2-65B563A52C08}"/>
                </a:ext>
              </a:extLst>
            </xdr:cNvPr>
            <xdr:cNvGrpSpPr/>
          </xdr:nvGrpSpPr>
          <xdr:grpSpPr>
            <a:xfrm>
              <a:off x="25579077" y="21421142"/>
              <a:ext cx="7672074" cy="2129016"/>
              <a:chOff x="25636930" y="17160079"/>
              <a:chExt cx="7695797" cy="2150929"/>
            </a:xfrm>
          </xdr:grpSpPr>
          <xdr:sp macro="" textlink="">
            <xdr:nvSpPr>
              <xdr:cNvPr id="45" name="TextBox 44">
                <a:extLst>
                  <a:ext uri="{FF2B5EF4-FFF2-40B4-BE49-F238E27FC236}">
                    <a16:creationId xmlns:a16="http://schemas.microsoft.com/office/drawing/2014/main" id="{4F271AC7-DFD4-693B-C657-94E8E32511D6}"/>
                  </a:ext>
                </a:extLst>
              </xdr:cNvPr>
              <xdr:cNvSpPr txBox="1"/>
            </xdr:nvSpPr>
            <xdr:spPr>
              <a:xfrm>
                <a:off x="27192446" y="18075958"/>
                <a:ext cx="1595072" cy="48489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sz="1100" b="1">
                    <a:latin typeface="Arial" panose="020B0604020202020204" pitchFamily="34" charset="0"/>
                    <a:cs typeface="Arial" panose="020B0604020202020204" pitchFamily="34" charset="0"/>
                  </a:rPr>
                  <a:t>Pyrolysis + CHP</a:t>
                </a:r>
              </a:p>
            </xdr:txBody>
          </xdr:sp>
          <xdr:sp macro="" textlink="">
            <xdr:nvSpPr>
              <xdr:cNvPr id="46" name="TextBox 45">
                <a:extLst>
                  <a:ext uri="{FF2B5EF4-FFF2-40B4-BE49-F238E27FC236}">
                    <a16:creationId xmlns:a16="http://schemas.microsoft.com/office/drawing/2014/main" id="{E58DAEBF-74E4-097A-0E2E-F7816EF8957D}"/>
                  </a:ext>
                </a:extLst>
              </xdr:cNvPr>
              <xdr:cNvSpPr txBox="1"/>
            </xdr:nvSpPr>
            <xdr:spPr>
              <a:xfrm>
                <a:off x="25636930" y="17937282"/>
                <a:ext cx="1590310" cy="480129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sz="1100" b="1">
                    <a:latin typeface="Arial" panose="020B0604020202020204" pitchFamily="34" charset="0"/>
                    <a:cs typeface="Arial" panose="020B0604020202020204" pitchFamily="34" charset="0"/>
                  </a:rPr>
                  <a:t>Direct Land Application</a:t>
                </a:r>
              </a:p>
            </xdr:txBody>
          </xdr:sp>
          <xdr:sp macro="" textlink="">
            <xdr:nvSpPr>
              <xdr:cNvPr id="47" name="TextBox 46">
                <a:extLst>
                  <a:ext uri="{FF2B5EF4-FFF2-40B4-BE49-F238E27FC236}">
                    <a16:creationId xmlns:a16="http://schemas.microsoft.com/office/drawing/2014/main" id="{399D7E39-CC7F-3047-44E5-826389E3D26C}"/>
                  </a:ext>
                </a:extLst>
              </xdr:cNvPr>
              <xdr:cNvSpPr txBox="1"/>
            </xdr:nvSpPr>
            <xdr:spPr>
              <a:xfrm>
                <a:off x="30334424" y="18830878"/>
                <a:ext cx="1595072" cy="48013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sz="1100" b="1">
                    <a:latin typeface="Arial" panose="020B0604020202020204" pitchFamily="34" charset="0"/>
                    <a:cs typeface="Arial" panose="020B0604020202020204" pitchFamily="34" charset="0"/>
                  </a:rPr>
                  <a:t>HTC + CHP</a:t>
                </a:r>
              </a:p>
            </xdr:txBody>
          </xdr:sp>
          <xdr:sp macro="" textlink="">
            <xdr:nvSpPr>
              <xdr:cNvPr id="48" name="TextBox 47">
                <a:extLst>
                  <a:ext uri="{FF2B5EF4-FFF2-40B4-BE49-F238E27FC236}">
                    <a16:creationId xmlns:a16="http://schemas.microsoft.com/office/drawing/2014/main" id="{C47391D0-D560-EABE-2693-C9290D951A89}"/>
                  </a:ext>
                </a:extLst>
              </xdr:cNvPr>
              <xdr:cNvSpPr txBox="1"/>
            </xdr:nvSpPr>
            <xdr:spPr>
              <a:xfrm>
                <a:off x="32055590" y="18360417"/>
                <a:ext cx="1277137" cy="489653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sz="1100" b="1">
                    <a:latin typeface="Arial" panose="020B0604020202020204" pitchFamily="34" charset="0"/>
                    <a:cs typeface="Arial" panose="020B0604020202020204" pitchFamily="34" charset="0"/>
                  </a:rPr>
                  <a:t>AD + CHP</a:t>
                </a:r>
              </a:p>
            </xdr:txBody>
          </xdr:sp>
          <xdr:sp macro="" textlink="">
            <xdr:nvSpPr>
              <xdr:cNvPr id="49" name="TextBox 48">
                <a:extLst>
                  <a:ext uri="{FF2B5EF4-FFF2-40B4-BE49-F238E27FC236}">
                    <a16:creationId xmlns:a16="http://schemas.microsoft.com/office/drawing/2014/main" id="{6F5CB846-3FA4-789C-9364-3BDD0A4F6265}"/>
                  </a:ext>
                </a:extLst>
              </xdr:cNvPr>
              <xdr:cNvSpPr txBox="1"/>
            </xdr:nvSpPr>
            <xdr:spPr>
              <a:xfrm>
                <a:off x="29002854" y="17160079"/>
                <a:ext cx="1108747" cy="392837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sz="1100" b="1">
                    <a:latin typeface="Arial" panose="020B0604020202020204" pitchFamily="34" charset="0"/>
                    <a:cs typeface="Arial" panose="020B0604020202020204" pitchFamily="34" charset="0"/>
                  </a:rPr>
                  <a:t>HTL + CHP</a:t>
                </a:r>
              </a:p>
            </xdr:txBody>
          </xdr:sp>
        </xdr:grpSp>
      </xdr:grpSp>
      <xdr:sp macro="" textlink="">
        <xdr:nvSpPr>
          <xdr:cNvPr id="57" name="TextBox 56">
            <a:extLst>
              <a:ext uri="{FF2B5EF4-FFF2-40B4-BE49-F238E27FC236}">
                <a16:creationId xmlns:a16="http://schemas.microsoft.com/office/drawing/2014/main" id="{D5352C51-A329-4678-992F-F037A5DF4802}"/>
              </a:ext>
            </a:extLst>
          </xdr:cNvPr>
          <xdr:cNvSpPr txBox="1"/>
        </xdr:nvSpPr>
        <xdr:spPr>
          <a:xfrm>
            <a:off x="34495068" y="18008823"/>
            <a:ext cx="553116" cy="47324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1">
                <a:latin typeface="Arial" panose="020B0604020202020204" pitchFamily="34" charset="0"/>
                <a:cs typeface="Arial" panose="020B0604020202020204" pitchFamily="34" charset="0"/>
              </a:rPr>
              <a:t>d)</a:t>
            </a:r>
          </a:p>
        </xdr:txBody>
      </xdr:sp>
      <xdr:sp macro="" textlink="">
        <xdr:nvSpPr>
          <xdr:cNvPr id="58" name="TextBox 57">
            <a:extLst>
              <a:ext uri="{FF2B5EF4-FFF2-40B4-BE49-F238E27FC236}">
                <a16:creationId xmlns:a16="http://schemas.microsoft.com/office/drawing/2014/main" id="{3A4B5DF8-3991-4024-9036-9C26B6B64103}"/>
              </a:ext>
            </a:extLst>
          </xdr:cNvPr>
          <xdr:cNvSpPr txBox="1"/>
        </xdr:nvSpPr>
        <xdr:spPr>
          <a:xfrm>
            <a:off x="37919586" y="17953914"/>
            <a:ext cx="553116" cy="47324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1">
                <a:latin typeface="Arial" panose="020B0604020202020204" pitchFamily="34" charset="0"/>
                <a:cs typeface="Arial" panose="020B0604020202020204" pitchFamily="34" charset="0"/>
              </a:rPr>
              <a:t>e)</a:t>
            </a:r>
          </a:p>
        </xdr:txBody>
      </xdr:sp>
      <xdr:sp macro="" textlink="">
        <xdr:nvSpPr>
          <xdr:cNvPr id="59" name="TextBox 58">
            <a:extLst>
              <a:ext uri="{FF2B5EF4-FFF2-40B4-BE49-F238E27FC236}">
                <a16:creationId xmlns:a16="http://schemas.microsoft.com/office/drawing/2014/main" id="{25835812-CFF1-4372-A7BE-4FCC81710A2B}"/>
              </a:ext>
            </a:extLst>
          </xdr:cNvPr>
          <xdr:cNvSpPr txBox="1"/>
        </xdr:nvSpPr>
        <xdr:spPr>
          <a:xfrm>
            <a:off x="34418868" y="21647373"/>
            <a:ext cx="553116" cy="47324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1">
                <a:latin typeface="Arial" panose="020B0604020202020204" pitchFamily="34" charset="0"/>
                <a:cs typeface="Arial" panose="020B0604020202020204" pitchFamily="34" charset="0"/>
              </a:rPr>
              <a:t>f)</a:t>
            </a: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atha\PycharmProjects\pythonProject2\CLCO\data\data%20analysis\S8.xlsx" TargetMode="External"/><Relationship Id="rId1" Type="http://schemas.openxmlformats.org/officeDocument/2006/relationships/externalLinkPath" Target="S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EA"/>
      <sheetName val="LCA"/>
      <sheetName val="TEA Analysis"/>
      <sheetName val="LCA Analysis"/>
    </sheetNames>
    <sheetDataSet>
      <sheetData sheetId="0" refreshError="1"/>
      <sheetData sheetId="1" refreshError="1"/>
      <sheetData sheetId="2" refreshError="1"/>
      <sheetData sheetId="3">
        <row r="6">
          <cell r="C6" t="str">
            <v>natural gas</v>
          </cell>
          <cell r="D6" t="str">
            <v>grid electricity</v>
          </cell>
          <cell r="E6" t="str">
            <v>diesel</v>
          </cell>
          <cell r="F6" t="str">
            <v>water</v>
          </cell>
          <cell r="G6" t="str">
            <v>biochar-chp</v>
          </cell>
          <cell r="H6" t="str">
            <v>biochar-land</v>
          </cell>
          <cell r="I6" t="str">
            <v>biochar-disposal</v>
          </cell>
          <cell r="J6" t="str">
            <v>pyro-bio-oil-chp</v>
          </cell>
          <cell r="K6" t="str">
            <v>syngas-chp</v>
          </cell>
          <cell r="L6" t="str">
            <v>syngas-disposal</v>
          </cell>
          <cell r="M6" t="str">
            <v>pyro-ap-disposal</v>
          </cell>
          <cell r="N6" t="str">
            <v>htl-hydrochar-land</v>
          </cell>
          <cell r="O6" t="str">
            <v>htl-hydrochar-chp</v>
          </cell>
          <cell r="P6" t="str">
            <v>htl-hydrochar-disposal</v>
          </cell>
          <cell r="Q6" t="str">
            <v>htl-bio-oil-chp</v>
          </cell>
          <cell r="R6" t="str">
            <v>htl-gp-disposal</v>
          </cell>
          <cell r="S6" t="str">
            <v>htl-ap-disposal</v>
          </cell>
          <cell r="T6" t="str">
            <v>htc-hydrochar-land</v>
          </cell>
          <cell r="U6" t="str">
            <v>htc-hydrochar-chp</v>
          </cell>
          <cell r="V6" t="str">
            <v>htc-hydrochar-disposal</v>
          </cell>
          <cell r="W6" t="str">
            <v>htc-gp-disposal</v>
          </cell>
          <cell r="X6" t="str">
            <v>htc-ap-disposal</v>
          </cell>
          <cell r="Y6" t="str">
            <v>digestate-land</v>
          </cell>
          <cell r="Z6" t="str">
            <v>digestate-disposal</v>
          </cell>
          <cell r="AA6" t="str">
            <v>biogas-disposal</v>
          </cell>
          <cell r="AB6" t="str">
            <v>biogas-chp</v>
          </cell>
          <cell r="AC6" t="str">
            <v>manure-land</v>
          </cell>
          <cell r="AD6" t="str">
            <v>facility construction</v>
          </cell>
          <cell r="AE6" t="str">
            <v>N fertilizer</v>
          </cell>
          <cell r="AF6" t="str">
            <v>P fertilizer</v>
          </cell>
          <cell r="AG6" t="str">
            <v>K fertilizer</v>
          </cell>
          <cell r="AH6" t="str">
            <v>storage-facility-solids</v>
          </cell>
          <cell r="AI6" t="str">
            <v xml:space="preserve">storage facility liquids </v>
          </cell>
          <cell r="AJ6" t="str">
            <v>Biochar Market</v>
          </cell>
          <cell r="AK6" t="str">
            <v>Bio-oil Market</v>
          </cell>
          <cell r="AL6" t="str">
            <v>Hydrochar Market</v>
          </cell>
          <cell r="AM6" t="str">
            <v>Avoided Electricity</v>
          </cell>
          <cell r="AN6" t="str">
            <v>Total</v>
          </cell>
        </row>
        <row r="209">
          <cell r="B209" t="str">
            <v>Onondaga</v>
          </cell>
          <cell r="C209">
            <v>9.0301883369040004E-7</v>
          </cell>
          <cell r="D209">
            <v>0</v>
          </cell>
          <cell r="E209">
            <v>9.2528694161092139E-5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1.0132378678799996E-4</v>
          </cell>
          <cell r="Z209">
            <v>0</v>
          </cell>
          <cell r="AA209">
            <v>0</v>
          </cell>
          <cell r="AB209">
            <v>1.143834390438011E-3</v>
          </cell>
          <cell r="AC209">
            <v>0</v>
          </cell>
          <cell r="AD209">
            <v>1.7667460841970799E-4</v>
          </cell>
          <cell r="AE209">
            <v>0</v>
          </cell>
          <cell r="AF209">
            <v>0</v>
          </cell>
          <cell r="AG209">
            <v>0</v>
          </cell>
          <cell r="AH209">
            <v>9.9240004500000069E-5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1.6145045031405014E-3</v>
          </cell>
        </row>
        <row r="210">
          <cell r="B210" t="str">
            <v>Wayne</v>
          </cell>
          <cell r="C210">
            <v>8.5596348201840002E-7</v>
          </cell>
          <cell r="D210">
            <v>0</v>
          </cell>
          <cell r="E210">
            <v>1.1906906293364559E-4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9.6043911948E-5</v>
          </cell>
          <cell r="Z210">
            <v>0</v>
          </cell>
          <cell r="AA210">
            <v>0</v>
          </cell>
          <cell r="AB210">
            <v>1.084230396048853E-3</v>
          </cell>
          <cell r="AC210">
            <v>0</v>
          </cell>
          <cell r="AD210">
            <v>1.6746828234926801E-4</v>
          </cell>
          <cell r="AE210">
            <v>0</v>
          </cell>
          <cell r="AF210">
            <v>0</v>
          </cell>
          <cell r="AG210">
            <v>0</v>
          </cell>
          <cell r="AH210">
            <v>9.9240004500000028E-5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1.5669076212617848E-3</v>
          </cell>
        </row>
        <row r="211">
          <cell r="B211" t="str">
            <v>Erie</v>
          </cell>
          <cell r="C211">
            <v>6.0408417504959997E-7</v>
          </cell>
          <cell r="D211">
            <v>0</v>
          </cell>
          <cell r="E211">
            <v>8.4406454412108085E-5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6.778163851199998E-5</v>
          </cell>
          <cell r="Z211">
            <v>0</v>
          </cell>
          <cell r="AA211">
            <v>0</v>
          </cell>
          <cell r="AB211">
            <v>7.6518033551668829E-4</v>
          </cell>
          <cell r="AC211">
            <v>0</v>
          </cell>
          <cell r="AD211">
            <v>1.1818838223259199E-4</v>
          </cell>
          <cell r="AE211">
            <v>0</v>
          </cell>
          <cell r="AF211">
            <v>0</v>
          </cell>
          <cell r="AG211">
            <v>0</v>
          </cell>
          <cell r="AH211">
            <v>7.088571750000003E-5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1.107046612348438E-3</v>
          </cell>
        </row>
        <row r="212">
          <cell r="B212" t="str">
            <v>Clinton</v>
          </cell>
          <cell r="C212">
            <v>6.0423954649380015E-7</v>
          </cell>
          <cell r="D212">
            <v>0</v>
          </cell>
          <cell r="E212">
            <v>7.9550092199636457E-5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6.7799072061000022E-5</v>
          </cell>
          <cell r="Z212">
            <v>0</v>
          </cell>
          <cell r="AA212">
            <v>0</v>
          </cell>
          <cell r="AB212">
            <v>7.6537714115853953E-4</v>
          </cell>
          <cell r="AC212">
            <v>0</v>
          </cell>
          <cell r="AD212">
            <v>1.1821878047905102E-4</v>
          </cell>
          <cell r="AE212">
            <v>0</v>
          </cell>
          <cell r="AF212">
            <v>0</v>
          </cell>
          <cell r="AG212">
            <v>0</v>
          </cell>
          <cell r="AH212">
            <v>1.4649714949999996E-4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1.1780464749447208E-3</v>
          </cell>
        </row>
        <row r="213">
          <cell r="B213" t="str">
            <v>Sullivan</v>
          </cell>
          <cell r="C213">
            <v>5.05290132459E-7</v>
          </cell>
          <cell r="D213">
            <v>0</v>
          </cell>
          <cell r="E213">
            <v>6.244383597942979E-5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5.6696391854999994E-5</v>
          </cell>
          <cell r="Z213">
            <v>0</v>
          </cell>
          <cell r="AA213">
            <v>0</v>
          </cell>
          <cell r="AB213">
            <v>6.4004006239114469E-4</v>
          </cell>
          <cell r="AC213">
            <v>0</v>
          </cell>
          <cell r="AD213">
            <v>9.8859440091304988E-5</v>
          </cell>
          <cell r="AE213">
            <v>0</v>
          </cell>
          <cell r="AF213">
            <v>0</v>
          </cell>
          <cell r="AG213">
            <v>0</v>
          </cell>
          <cell r="AH213">
            <v>7.0885717500000016E-5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9.2943073794933843E-4</v>
          </cell>
        </row>
        <row r="214">
          <cell r="B214" t="str">
            <v>Steuben</v>
          </cell>
          <cell r="C214">
            <v>3.9604181126579994E-7</v>
          </cell>
          <cell r="D214">
            <v>0</v>
          </cell>
          <cell r="E214">
            <v>5.2386130703185555E-5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4.4438116400999988E-5</v>
          </cell>
          <cell r="Z214">
            <v>0</v>
          </cell>
          <cell r="AA214">
            <v>0</v>
          </cell>
          <cell r="AB214">
            <v>5.0165758107819888E-4</v>
          </cell>
          <cell r="AC214">
            <v>0</v>
          </cell>
          <cell r="AD214">
            <v>7.7485130223990995E-5</v>
          </cell>
          <cell r="AE214">
            <v>0</v>
          </cell>
          <cell r="AF214">
            <v>0</v>
          </cell>
          <cell r="AG214">
            <v>0</v>
          </cell>
          <cell r="AH214">
            <v>4.2531430499999984E-5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7.1889443071764111E-4</v>
          </cell>
        </row>
        <row r="215">
          <cell r="B215" t="str">
            <v>Saratoga</v>
          </cell>
          <cell r="C215">
            <v>1.8158482642859999E-7</v>
          </cell>
          <cell r="D215">
            <v>0</v>
          </cell>
          <cell r="E215">
            <v>1.9508385951623861E-5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2.0374837766999997E-5</v>
          </cell>
          <cell r="Z215">
            <v>0</v>
          </cell>
          <cell r="AA215">
            <v>0</v>
          </cell>
          <cell r="AB215">
            <v>2.3000956514043316E-4</v>
          </cell>
          <cell r="AC215">
            <v>0</v>
          </cell>
          <cell r="AD215">
            <v>3.5526864897296996E-5</v>
          </cell>
          <cell r="AE215">
            <v>0</v>
          </cell>
          <cell r="AF215">
            <v>0</v>
          </cell>
          <cell r="AG215">
            <v>0</v>
          </cell>
          <cell r="AH215">
            <v>4.2531430500000018E-5</v>
          </cell>
          <cell r="AI215">
            <v>5.3242983995005491E-18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3.4813266908278795E-4</v>
          </cell>
        </row>
        <row r="216">
          <cell r="B216" t="str">
            <v>Orange</v>
          </cell>
          <cell r="C216">
            <v>1.3912403032080002E-7</v>
          </cell>
          <cell r="D216">
            <v>0</v>
          </cell>
          <cell r="E216">
            <v>1.5033049217516864E-5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1.5610497876000001E-5</v>
          </cell>
          <cell r="Z216">
            <v>0</v>
          </cell>
          <cell r="AA216">
            <v>0</v>
          </cell>
          <cell r="AB216">
            <v>1.762253947317241E-4</v>
          </cell>
          <cell r="AC216">
            <v>0</v>
          </cell>
          <cell r="AD216">
            <v>2.7219458400716001E-5</v>
          </cell>
          <cell r="AE216">
            <v>0</v>
          </cell>
          <cell r="AF216">
            <v>0</v>
          </cell>
          <cell r="AG216">
            <v>0</v>
          </cell>
          <cell r="AH216">
            <v>2.5729625166699987E-5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2.5995714942297774E-4</v>
          </cell>
        </row>
        <row r="217">
          <cell r="B217" t="str">
            <v>Genesee</v>
          </cell>
          <cell r="C217">
            <v>1.0099143873E-7</v>
          </cell>
          <cell r="D217">
            <v>0</v>
          </cell>
          <cell r="E217">
            <v>8.8429944522973319E-6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1.1331806849999997E-5</v>
          </cell>
          <cell r="Z217">
            <v>0</v>
          </cell>
          <cell r="AA217">
            <v>0</v>
          </cell>
          <cell r="AB217">
            <v>1.2792366720314991E-4</v>
          </cell>
          <cell r="AC217">
            <v>0</v>
          </cell>
          <cell r="AD217">
            <v>1.9758860198349999E-5</v>
          </cell>
          <cell r="AE217">
            <v>0</v>
          </cell>
          <cell r="AF217">
            <v>0</v>
          </cell>
          <cell r="AG217">
            <v>0</v>
          </cell>
          <cell r="AH217">
            <v>1.0720897686135018E-5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1.7867921782866225E-4</v>
          </cell>
        </row>
        <row r="218">
          <cell r="B218" t="str">
            <v>Franklin</v>
          </cell>
          <cell r="C218">
            <v>8.4899396294999981E-8</v>
          </cell>
          <cell r="D218">
            <v>0</v>
          </cell>
          <cell r="E218">
            <v>1.3971600423520992E-5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9.5261892750000005E-6</v>
          </cell>
          <cell r="Z218">
            <v>0</v>
          </cell>
          <cell r="AA218">
            <v>0</v>
          </cell>
          <cell r="AB218">
            <v>1.0754022572572493E-4</v>
          </cell>
          <cell r="AC218">
            <v>0</v>
          </cell>
          <cell r="AD218">
            <v>1.6610470386524997E-5</v>
          </cell>
          <cell r="AE218">
            <v>0</v>
          </cell>
          <cell r="AF218">
            <v>0</v>
          </cell>
          <cell r="AG218">
            <v>0</v>
          </cell>
          <cell r="AH218">
            <v>9.0126227801025036E-6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1.5674600798716841E-4</v>
          </cell>
        </row>
        <row r="219">
          <cell r="B219" t="str">
            <v>Yates</v>
          </cell>
          <cell r="C219">
            <v>8.3833992106200004E-8</v>
          </cell>
          <cell r="D219">
            <v>0</v>
          </cell>
          <cell r="E219">
            <v>6.1953063915718385E-6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9.4066449389999978E-6</v>
          </cell>
          <cell r="Z219">
            <v>0</v>
          </cell>
          <cell r="AA219">
            <v>0</v>
          </cell>
          <cell r="AB219">
            <v>1.0619070132446106E-4</v>
          </cell>
          <cell r="AC219">
            <v>0</v>
          </cell>
          <cell r="AD219">
            <v>1.6402025267949001E-5</v>
          </cell>
          <cell r="AE219">
            <v>0</v>
          </cell>
          <cell r="AF219">
            <v>0</v>
          </cell>
          <cell r="AG219">
            <v>0</v>
          </cell>
          <cell r="AH219">
            <v>8.8995232001169036E-6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1.4717803511520499E-4</v>
          </cell>
        </row>
        <row r="220">
          <cell r="B220" t="str">
            <v>Seneca</v>
          </cell>
          <cell r="C220">
            <v>7.4556097295399991E-8</v>
          </cell>
          <cell r="D220">
            <v>0</v>
          </cell>
          <cell r="E220">
            <v>6.5282677725860945E-6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8.365613012999998E-6</v>
          </cell>
          <cell r="Z220">
            <v>0</v>
          </cell>
          <cell r="AA220">
            <v>0</v>
          </cell>
          <cell r="AB220">
            <v>9.4438592996786975E-5</v>
          </cell>
          <cell r="AC220">
            <v>0</v>
          </cell>
          <cell r="AD220">
            <v>1.4586815693682999E-5</v>
          </cell>
          <cell r="AE220">
            <v>0</v>
          </cell>
          <cell r="AF220">
            <v>0</v>
          </cell>
          <cell r="AG220">
            <v>0</v>
          </cell>
          <cell r="AH220">
            <v>7.9146143577422955E-6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1.3190845993109375E-4</v>
          </cell>
        </row>
        <row r="221">
          <cell r="B221" t="str">
            <v>Jefferson</v>
          </cell>
          <cell r="C221">
            <v>5.0695482650400012E-8</v>
          </cell>
          <cell r="D221">
            <v>0</v>
          </cell>
          <cell r="E221">
            <v>8.2483339166243328E-6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5.6883179879999982E-6</v>
          </cell>
          <cell r="Z221">
            <v>0</v>
          </cell>
          <cell r="AA221">
            <v>0</v>
          </cell>
          <cell r="AB221">
            <v>6.421486942681199E-5</v>
          </cell>
          <cell r="AC221">
            <v>0</v>
          </cell>
          <cell r="AD221">
            <v>9.9185135589079992E-6</v>
          </cell>
          <cell r="AE221">
            <v>0</v>
          </cell>
          <cell r="AF221">
            <v>0</v>
          </cell>
          <cell r="AG221">
            <v>0</v>
          </cell>
          <cell r="AH221">
            <v>5.3816550143147957E-6</v>
          </cell>
          <cell r="AI221">
            <v>-6.9881416493444699E-18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9.3502385387302529E-5</v>
          </cell>
        </row>
        <row r="222">
          <cell r="B222" t="str">
            <v>Ontario</v>
          </cell>
          <cell r="C222">
            <v>4.1373195998399993E-8</v>
          </cell>
          <cell r="D222">
            <v>0</v>
          </cell>
          <cell r="E222">
            <v>4.18795836712712E-6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4.6423050479999993E-6</v>
          </cell>
          <cell r="Z222">
            <v>0</v>
          </cell>
          <cell r="AA222">
            <v>0</v>
          </cell>
          <cell r="AB222">
            <v>5.2406530915751994E-5</v>
          </cell>
          <cell r="AC222">
            <v>0</v>
          </cell>
          <cell r="AD222">
            <v>8.0946187713679985E-6</v>
          </cell>
          <cell r="AE222">
            <v>0</v>
          </cell>
          <cell r="AF222">
            <v>0</v>
          </cell>
          <cell r="AG222">
            <v>0</v>
          </cell>
          <cell r="AH222">
            <v>4.3920336894408071E-6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7.3764819987686333E-5</v>
          </cell>
        </row>
        <row r="223">
          <cell r="B223" t="str">
            <v>Cayuga</v>
          </cell>
          <cell r="C223">
            <v>3.5113946389199995E-8</v>
          </cell>
          <cell r="D223">
            <v>0</v>
          </cell>
          <cell r="E223">
            <v>4.6228647048387313E-6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3.9399820740000004E-6</v>
          </cell>
          <cell r="Z223">
            <v>0</v>
          </cell>
          <cell r="AA223">
            <v>0</v>
          </cell>
          <cell r="AB223">
            <v>4.4478075058326006E-5</v>
          </cell>
          <cell r="AC223">
            <v>0</v>
          </cell>
          <cell r="AD223">
            <v>6.8700036997339992E-6</v>
          </cell>
          <cell r="AE223">
            <v>0</v>
          </cell>
          <cell r="AF223">
            <v>0</v>
          </cell>
          <cell r="AG223">
            <v>0</v>
          </cell>
          <cell r="AH223">
            <v>4.3004001949999732E-6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6.4246439678287913E-5</v>
          </cell>
        </row>
        <row r="224">
          <cell r="B224" t="str">
            <v>Greene</v>
          </cell>
          <cell r="C224">
            <v>2.02870714284E-8</v>
          </cell>
          <cell r="D224">
            <v>0</v>
          </cell>
          <cell r="E224">
            <v>2.028340746057768E-6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2.2763233979999997E-6</v>
          </cell>
          <cell r="Z224">
            <v>0</v>
          </cell>
          <cell r="AA224">
            <v>0</v>
          </cell>
          <cell r="AB224">
            <v>2.5697193807401972E-5</v>
          </cell>
          <cell r="AC224">
            <v>0</v>
          </cell>
          <cell r="AD224">
            <v>3.9691424662180004E-6</v>
          </cell>
          <cell r="AE224">
            <v>0</v>
          </cell>
          <cell r="AF224">
            <v>0</v>
          </cell>
          <cell r="AG224">
            <v>0</v>
          </cell>
          <cell r="AH224">
            <v>2.1536045022257995E-6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3.6144891991331937E-5</v>
          </cell>
        </row>
        <row r="225">
          <cell r="B225" t="str">
            <v>Allegany</v>
          </cell>
          <cell r="C225">
            <v>1.9021903954200001E-8</v>
          </cell>
          <cell r="D225">
            <v>0</v>
          </cell>
          <cell r="E225">
            <v>2.4097935221046503E-6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2.1343644990000003E-6</v>
          </cell>
          <cell r="Z225">
            <v>0</v>
          </cell>
          <cell r="AA225">
            <v>0</v>
          </cell>
          <cell r="AB225">
            <v>2.409463358090098E-5</v>
          </cell>
          <cell r="AC225">
            <v>0</v>
          </cell>
          <cell r="AD225">
            <v>3.7216138879089999E-6</v>
          </cell>
          <cell r="AE225">
            <v>0</v>
          </cell>
          <cell r="AF225">
            <v>0</v>
          </cell>
          <cell r="AG225">
            <v>0</v>
          </cell>
          <cell r="AH225">
            <v>2.0192987509928986E-6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3.4398726144861734E-5</v>
          </cell>
        </row>
        <row r="226">
          <cell r="B226" t="str">
            <v>Suffolk</v>
          </cell>
          <cell r="C226">
            <v>1.5714711784800003E-8</v>
          </cell>
          <cell r="D226">
            <v>0</v>
          </cell>
          <cell r="E226">
            <v>2.9569550960714404E-6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1.7632789559999998E-6</v>
          </cell>
          <cell r="Z226">
            <v>0</v>
          </cell>
          <cell r="AA226">
            <v>0</v>
          </cell>
          <cell r="AB226">
            <v>1.9905484918644003E-5</v>
          </cell>
          <cell r="AC226">
            <v>0</v>
          </cell>
          <cell r="AD226">
            <v>3.074565498996E-6</v>
          </cell>
          <cell r="AE226">
            <v>0</v>
          </cell>
          <cell r="AF226">
            <v>0</v>
          </cell>
          <cell r="AG226">
            <v>0</v>
          </cell>
          <cell r="AH226">
            <v>2.1587063835999959E-6</v>
          </cell>
          <cell r="AI226">
            <v>5.4859256054237181E-20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2.9874705565096293E-5</v>
          </cell>
        </row>
        <row r="227">
          <cell r="B227" t="str">
            <v>Schuyler</v>
          </cell>
          <cell r="C227">
            <v>1.5470556658200002E-8</v>
          </cell>
          <cell r="D227">
            <v>0</v>
          </cell>
          <cell r="E227">
            <v>1.162484020144026E-6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1.7358833789999999E-6</v>
          </cell>
          <cell r="Z227">
            <v>0</v>
          </cell>
          <cell r="AA227">
            <v>0</v>
          </cell>
          <cell r="AB227">
            <v>1.9596218910021E-5</v>
          </cell>
          <cell r="AC227">
            <v>0</v>
          </cell>
          <cell r="AD227">
            <v>3.0267968259890005E-6</v>
          </cell>
          <cell r="AE227">
            <v>0</v>
          </cell>
          <cell r="AF227">
            <v>0</v>
          </cell>
          <cell r="AG227">
            <v>0</v>
          </cell>
          <cell r="AH227">
            <v>1.6423001510408991E-6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2.7179153842853128E-5</v>
          </cell>
        </row>
        <row r="228">
          <cell r="B228" t="str">
            <v>Columbia</v>
          </cell>
          <cell r="C228">
            <v>1.0876001094E-8</v>
          </cell>
          <cell r="D228">
            <v>0</v>
          </cell>
          <cell r="E228">
            <v>1.1211739829317513E-6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1.2203484300000001E-6</v>
          </cell>
          <cell r="Z228">
            <v>0</v>
          </cell>
          <cell r="AA228">
            <v>0</v>
          </cell>
          <cell r="AB228">
            <v>1.3776394929569999E-5</v>
          </cell>
          <cell r="AC228">
            <v>0</v>
          </cell>
          <cell r="AD228">
            <v>2.1278772521300001E-6</v>
          </cell>
          <cell r="AE228">
            <v>0</v>
          </cell>
          <cell r="AF228">
            <v>0</v>
          </cell>
          <cell r="AG228">
            <v>0</v>
          </cell>
          <cell r="AH228">
            <v>1.1545582123530037E-6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1.9411228808078754E-5</v>
          </cell>
        </row>
        <row r="229">
          <cell r="B229" t="str">
            <v>Herkimer</v>
          </cell>
          <cell r="C229">
            <v>1.06984337292E-8</v>
          </cell>
          <cell r="D229">
            <v>0</v>
          </cell>
          <cell r="E229">
            <v>1.9665617714880594E-6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1.2004243739999999E-6</v>
          </cell>
          <cell r="Z229">
            <v>0</v>
          </cell>
          <cell r="AA229">
            <v>0</v>
          </cell>
          <cell r="AB229">
            <v>1.3551474196025988E-5</v>
          </cell>
          <cell r="AC229">
            <v>0</v>
          </cell>
          <cell r="AD229">
            <v>2.0931363990339998E-6</v>
          </cell>
          <cell r="AE229">
            <v>0</v>
          </cell>
          <cell r="AF229">
            <v>0</v>
          </cell>
          <cell r="AG229">
            <v>0</v>
          </cell>
          <cell r="AH229">
            <v>1.1357082823554004E-6</v>
          </cell>
          <cell r="AI229">
            <v>-6.3616020130001973E-19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1.9958003456632009E-5</v>
          </cell>
        </row>
        <row r="230">
          <cell r="B230" t="str">
            <v>Otsego</v>
          </cell>
          <cell r="C230">
            <v>8.4566457485999998E-9</v>
          </cell>
          <cell r="D230">
            <v>0</v>
          </cell>
          <cell r="E230">
            <v>1.0398220177576283E-6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9.4888316699999975E-7</v>
          </cell>
          <cell r="Z230">
            <v>0</v>
          </cell>
          <cell r="AA230">
            <v>0</v>
          </cell>
          <cell r="AB230">
            <v>1.0711849935225772E-5</v>
          </cell>
          <cell r="AC230">
            <v>0</v>
          </cell>
          <cell r="AD230">
            <v>1.654533128697E-6</v>
          </cell>
          <cell r="AE230">
            <v>0</v>
          </cell>
          <cell r="AF230">
            <v>0</v>
          </cell>
          <cell r="AG230">
            <v>0</v>
          </cell>
          <cell r="AH230">
            <v>8.9772791613570023E-7</v>
          </cell>
          <cell r="AI230">
            <v>1.258974725715234E-17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1.5261272810577292E-5</v>
          </cell>
        </row>
        <row r="231">
          <cell r="B231" t="str">
            <v>Dutchess</v>
          </cell>
          <cell r="C231">
            <v>8.3678620662000005E-9</v>
          </cell>
          <cell r="D231">
            <v>0</v>
          </cell>
          <cell r="E231">
            <v>8.6781402497418437E-7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9.3892113899999973E-7</v>
          </cell>
          <cell r="Z231">
            <v>0</v>
          </cell>
          <cell r="AA231">
            <v>0</v>
          </cell>
          <cell r="AB231">
            <v>1.0599389568261005E-5</v>
          </cell>
          <cell r="AC231">
            <v>0</v>
          </cell>
          <cell r="AD231">
            <v>1.6371627021489999E-6</v>
          </cell>
          <cell r="AE231">
            <v>0</v>
          </cell>
          <cell r="AF231">
            <v>0</v>
          </cell>
          <cell r="AG231">
            <v>0</v>
          </cell>
          <cell r="AH231">
            <v>8.8830295113689973E-7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1.4939958247587288E-5</v>
          </cell>
        </row>
        <row r="232">
          <cell r="B232" t="str">
            <v>Washington</v>
          </cell>
          <cell r="C232">
            <v>8.3456661456000007E-9</v>
          </cell>
          <cell r="D232">
            <v>0</v>
          </cell>
          <cell r="E232">
            <v>1.0728204258611269E-6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9.364306320000001E-7</v>
          </cell>
          <cell r="Z232">
            <v>0</v>
          </cell>
          <cell r="AA232">
            <v>0</v>
          </cell>
          <cell r="AB232">
            <v>1.0571274476568008E-5</v>
          </cell>
          <cell r="AC232">
            <v>0</v>
          </cell>
          <cell r="AD232">
            <v>1.6328200955120001E-6</v>
          </cell>
          <cell r="AE232">
            <v>0</v>
          </cell>
          <cell r="AF232">
            <v>0</v>
          </cell>
          <cell r="AG232">
            <v>0</v>
          </cell>
          <cell r="AH232">
            <v>8.8594670988720114E-7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1.5107638005973935E-5</v>
          </cell>
        </row>
        <row r="233">
          <cell r="B233" t="str">
            <v>St. Lawrence</v>
          </cell>
          <cell r="C233">
            <v>7.9461395747999992E-9</v>
          </cell>
          <cell r="D233">
            <v>0</v>
          </cell>
          <cell r="E233">
            <v>1.6037446879039737E-6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8.9160150599999981E-7</v>
          </cell>
          <cell r="Z233">
            <v>0</v>
          </cell>
          <cell r="AA233">
            <v>0</v>
          </cell>
          <cell r="AB233">
            <v>1.0065202826094E-5</v>
          </cell>
          <cell r="AC233">
            <v>0</v>
          </cell>
          <cell r="AD233">
            <v>1.5546531760459999E-6</v>
          </cell>
          <cell r="AE233">
            <v>0</v>
          </cell>
          <cell r="AF233">
            <v>0</v>
          </cell>
          <cell r="AG233">
            <v>0</v>
          </cell>
          <cell r="AH233">
            <v>8.4353436739260178E-7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1.4966682703011375E-5</v>
          </cell>
        </row>
        <row r="234">
          <cell r="B234" t="str">
            <v>Chautauqua</v>
          </cell>
          <cell r="C234">
            <v>7.7241803687999978E-9</v>
          </cell>
          <cell r="D234">
            <v>0</v>
          </cell>
          <cell r="E234">
            <v>1.1847999861922981E-6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8.6669643599999978E-7</v>
          </cell>
          <cell r="Z234">
            <v>0</v>
          </cell>
          <cell r="AA234">
            <v>0</v>
          </cell>
          <cell r="AB234">
            <v>9.7840519094794579E-6</v>
          </cell>
          <cell r="AC234">
            <v>0</v>
          </cell>
          <cell r="AD234">
            <v>1.5112271096759996E-6</v>
          </cell>
          <cell r="AE234">
            <v>0</v>
          </cell>
          <cell r="AF234">
            <v>0</v>
          </cell>
          <cell r="AG234">
            <v>0</v>
          </cell>
          <cell r="AH234">
            <v>8.1997195489559578E-7</v>
          </cell>
          <cell r="AI234">
            <v>5.0314617031021189E-14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1.4174471626926771E-5</v>
          </cell>
        </row>
        <row r="235">
          <cell r="B235" t="str">
            <v>Rensselaer</v>
          </cell>
          <cell r="C235">
            <v>7.657592607E-9</v>
          </cell>
          <cell r="D235">
            <v>0</v>
          </cell>
          <cell r="E235">
            <v>7.7988718901252174E-7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8.5922491500000013E-7</v>
          </cell>
          <cell r="Z235">
            <v>0</v>
          </cell>
          <cell r="AA235">
            <v>0</v>
          </cell>
          <cell r="AB235">
            <v>9.6997066340850046E-6</v>
          </cell>
          <cell r="AC235">
            <v>0</v>
          </cell>
          <cell r="AD235">
            <v>1.4981992897650001E-6</v>
          </cell>
          <cell r="AE235">
            <v>0</v>
          </cell>
          <cell r="AF235">
            <v>0</v>
          </cell>
          <cell r="AG235">
            <v>0</v>
          </cell>
          <cell r="AH235">
            <v>8.1290323114649991E-7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1.3657578851616027E-5</v>
          </cell>
        </row>
        <row r="236">
          <cell r="B236" t="str">
            <v>Essex</v>
          </cell>
          <cell r="C236">
            <v>7.4134374804000005E-9</v>
          </cell>
          <cell r="D236">
            <v>0</v>
          </cell>
          <cell r="E236">
            <v>1.2522303172041278E-6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8.3182933799999972E-7</v>
          </cell>
          <cell r="Z236">
            <v>0</v>
          </cell>
          <cell r="AA236">
            <v>0</v>
          </cell>
          <cell r="AB236">
            <v>9.3904406254620016E-6</v>
          </cell>
          <cell r="AC236">
            <v>0</v>
          </cell>
          <cell r="AD236">
            <v>1.4504306167579998E-6</v>
          </cell>
          <cell r="AE236">
            <v>0</v>
          </cell>
          <cell r="AF236">
            <v>0</v>
          </cell>
          <cell r="AG236">
            <v>0</v>
          </cell>
          <cell r="AH236">
            <v>7.8698457739980019E-7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1.371932891230433E-5</v>
          </cell>
        </row>
        <row r="237">
          <cell r="B237" t="str">
            <v>Schoharie</v>
          </cell>
          <cell r="C237">
            <v>7.3246537980000004E-9</v>
          </cell>
          <cell r="D237">
            <v>0</v>
          </cell>
          <cell r="E237">
            <v>7.0049252289883969E-7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8.2186731000000002E-7</v>
          </cell>
          <cell r="Z237">
            <v>0</v>
          </cell>
          <cell r="AA237">
            <v>0</v>
          </cell>
          <cell r="AB237">
            <v>9.2779802586899982E-6</v>
          </cell>
          <cell r="AC237">
            <v>0</v>
          </cell>
          <cell r="AD237">
            <v>1.4330601902099999E-6</v>
          </cell>
          <cell r="AE237">
            <v>0</v>
          </cell>
          <cell r="AF237">
            <v>0</v>
          </cell>
          <cell r="AG237">
            <v>0</v>
          </cell>
          <cell r="AH237">
            <v>7.7755961240100213E-7</v>
          </cell>
          <cell r="AI237">
            <v>-8.3192162488160716E-20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1.3018284547997759E-5</v>
          </cell>
        </row>
        <row r="238">
          <cell r="B238" t="str">
            <v>Westchester</v>
          </cell>
          <cell r="C238">
            <v>7.1692823538000001E-9</v>
          </cell>
          <cell r="D238">
            <v>0</v>
          </cell>
          <cell r="E238">
            <v>5.654251039321781E-7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8.0443376099999984E-7</v>
          </cell>
          <cell r="Z238">
            <v>0</v>
          </cell>
          <cell r="AA238">
            <v>0</v>
          </cell>
          <cell r="AB238">
            <v>9.0811746168986975E-6</v>
          </cell>
          <cell r="AC238">
            <v>0</v>
          </cell>
          <cell r="AD238">
            <v>1.402661943751E-6</v>
          </cell>
          <cell r="AE238">
            <v>0</v>
          </cell>
          <cell r="AF238">
            <v>0</v>
          </cell>
          <cell r="AG238">
            <v>0</v>
          </cell>
          <cell r="AH238">
            <v>7.6106592365310142E-7</v>
          </cell>
          <cell r="AI238">
            <v>1.0521025550033503E-16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1.2621930631693986E-5</v>
          </cell>
        </row>
        <row r="239">
          <cell r="B239" t="str">
            <v>Delaware</v>
          </cell>
          <cell r="C239">
            <v>6.6365802594000006E-9</v>
          </cell>
          <cell r="D239">
            <v>0</v>
          </cell>
          <cell r="E239">
            <v>9.7676115014129188E-7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7.4466159300000006E-7</v>
          </cell>
          <cell r="Z239">
            <v>0</v>
          </cell>
          <cell r="AA239">
            <v>0</v>
          </cell>
          <cell r="AB239">
            <v>8.4064124162197109E-6</v>
          </cell>
          <cell r="AC239">
            <v>0</v>
          </cell>
          <cell r="AD239">
            <v>1.2984393844629999E-6</v>
          </cell>
          <cell r="AE239">
            <v>0</v>
          </cell>
          <cell r="AF239">
            <v>0</v>
          </cell>
          <cell r="AG239">
            <v>0</v>
          </cell>
          <cell r="AH239">
            <v>7.0451613366030068E-7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1.2137427257743702E-5</v>
          </cell>
        </row>
        <row r="240">
          <cell r="B240" t="str">
            <v>Oneida</v>
          </cell>
          <cell r="C240">
            <v>6.2148577679999993E-9</v>
          </cell>
          <cell r="D240">
            <v>0</v>
          </cell>
          <cell r="E240">
            <v>7.6803312428027048E-7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>
            <v>0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6.9734195999999972E-7</v>
          </cell>
          <cell r="Z240">
            <v>0</v>
          </cell>
          <cell r="AA240">
            <v>0</v>
          </cell>
          <cell r="AB240">
            <v>7.8722256740527163E-6</v>
          </cell>
          <cell r="AC240">
            <v>0</v>
          </cell>
          <cell r="AD240">
            <v>1.21592985836E-6</v>
          </cell>
          <cell r="AE240">
            <v>0</v>
          </cell>
          <cell r="AF240">
            <v>0</v>
          </cell>
          <cell r="AG240">
            <v>0</v>
          </cell>
          <cell r="AH240">
            <v>6.5974754991600029E-7</v>
          </cell>
          <cell r="AI240">
            <v>5.5975140850007334E-15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1.1219493029974499E-5</v>
          </cell>
        </row>
        <row r="241">
          <cell r="B241" t="str">
            <v>Chenango</v>
          </cell>
          <cell r="C241">
            <v>6.0816822443999996E-9</v>
          </cell>
          <cell r="D241">
            <v>0</v>
          </cell>
          <cell r="E241">
            <v>6.7226330828064128E-7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6.823989179999998E-7</v>
          </cell>
          <cell r="Z241">
            <v>0</v>
          </cell>
          <cell r="AA241">
            <v>0</v>
          </cell>
          <cell r="AB241">
            <v>7.7035351238792419E-6</v>
          </cell>
          <cell r="AC241">
            <v>0</v>
          </cell>
          <cell r="AD241">
            <v>1.1898742185379999E-6</v>
          </cell>
          <cell r="AE241">
            <v>0</v>
          </cell>
          <cell r="AF241">
            <v>0</v>
          </cell>
          <cell r="AG241">
            <v>0</v>
          </cell>
          <cell r="AH241">
            <v>6.456101024178004E-7</v>
          </cell>
          <cell r="AI241">
            <v>8.3971927800279736E-16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1.0899763354199801E-5</v>
          </cell>
        </row>
        <row r="242">
          <cell r="B242" t="str">
            <v>Ulster</v>
          </cell>
          <cell r="C242">
            <v>5.726547514800001E-9</v>
          </cell>
          <cell r="D242">
            <v>0</v>
          </cell>
          <cell r="E242">
            <v>7.3613741987279422E-7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6.4255080600000006E-7</v>
          </cell>
          <cell r="Z242">
            <v>0</v>
          </cell>
          <cell r="AA242">
            <v>0</v>
          </cell>
          <cell r="AB242">
            <v>7.2536936570023487E-6</v>
          </cell>
          <cell r="AC242">
            <v>0</v>
          </cell>
          <cell r="AD242">
            <v>1.1203925123460001E-6</v>
          </cell>
          <cell r="AE242">
            <v>0</v>
          </cell>
          <cell r="AF242">
            <v>0</v>
          </cell>
          <cell r="AG242">
            <v>0</v>
          </cell>
          <cell r="AH242">
            <v>6.0791024242101998E-7</v>
          </cell>
          <cell r="AI242">
            <v>5.1145293617764761E-15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1.0366411190271491E-5</v>
          </cell>
        </row>
        <row r="243">
          <cell r="B243" t="str">
            <v>Montgomery</v>
          </cell>
          <cell r="C243">
            <v>5.5267842293999994E-9</v>
          </cell>
          <cell r="D243">
            <v>0</v>
          </cell>
          <cell r="E243">
            <v>4.3931715249570664E-7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6.2013624299999965E-7</v>
          </cell>
          <cell r="Z243">
            <v>0</v>
          </cell>
          <cell r="AA243">
            <v>0</v>
          </cell>
          <cell r="AB243">
            <v>7.0006578315569883E-6</v>
          </cell>
          <cell r="AC243">
            <v>0</v>
          </cell>
          <cell r="AD243">
            <v>1.0813090526129998E-6</v>
          </cell>
          <cell r="AE243">
            <v>0</v>
          </cell>
          <cell r="AF243">
            <v>0</v>
          </cell>
          <cell r="AG243">
            <v>0</v>
          </cell>
          <cell r="AH243">
            <v>6.5876460129999786E-7</v>
          </cell>
          <cell r="AI243">
            <v>4.4369153329171236E-19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9.8057116651955361E-6</v>
          </cell>
        </row>
        <row r="244">
          <cell r="B244" t="str">
            <v>Fulton</v>
          </cell>
          <cell r="C244">
            <v>5.2826291027999999E-9</v>
          </cell>
          <cell r="D244">
            <v>0</v>
          </cell>
          <cell r="E244">
            <v>4.7567880687207706E-7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5.9274066599999987E-7</v>
          </cell>
          <cell r="Z244">
            <v>0</v>
          </cell>
          <cell r="AA244">
            <v>0</v>
          </cell>
          <cell r="AB244">
            <v>6.6913918230412586E-6</v>
          </cell>
          <cell r="AC244">
            <v>0</v>
          </cell>
          <cell r="AD244">
            <v>1.033540379606E-6</v>
          </cell>
          <cell r="AE244">
            <v>0</v>
          </cell>
          <cell r="AF244">
            <v>0</v>
          </cell>
          <cell r="AG244">
            <v>0</v>
          </cell>
          <cell r="AH244">
            <v>5.6078541742860114E-7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9.3594197220507363E-6</v>
          </cell>
        </row>
        <row r="245">
          <cell r="B245" t="str">
            <v>Niagara</v>
          </cell>
          <cell r="C245">
            <v>4.4169881993999999E-9</v>
          </cell>
          <cell r="D245">
            <v>0</v>
          </cell>
          <cell r="E245">
            <v>5.8151079409791864E-7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4.9561089299999988E-7</v>
          </cell>
          <cell r="Z245">
            <v>0</v>
          </cell>
          <cell r="AA245">
            <v>0</v>
          </cell>
          <cell r="AB245">
            <v>5.5949032469069916E-6</v>
          </cell>
          <cell r="AC245">
            <v>0</v>
          </cell>
          <cell r="AD245">
            <v>8.6417872076299999E-7</v>
          </cell>
          <cell r="AE245">
            <v>0</v>
          </cell>
          <cell r="AF245">
            <v>0</v>
          </cell>
          <cell r="AG245">
            <v>0</v>
          </cell>
          <cell r="AH245">
            <v>4.688920086903022E-7</v>
          </cell>
          <cell r="AI245">
            <v>4.4369153329171236E-19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8.0095126516580569E-6</v>
          </cell>
        </row>
        <row r="246">
          <cell r="B246" t="str">
            <v>Cattaraugus</v>
          </cell>
          <cell r="C246">
            <v>4.0618534697999997E-9</v>
          </cell>
          <cell r="D246">
            <v>0</v>
          </cell>
          <cell r="E246">
            <v>5.8268241677494378E-7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4.5576278099999998E-7</v>
          </cell>
          <cell r="Z246">
            <v>0</v>
          </cell>
          <cell r="AA246">
            <v>0</v>
          </cell>
          <cell r="AB246">
            <v>5.1450617799021287E-6</v>
          </cell>
          <cell r="AC246">
            <v>0</v>
          </cell>
          <cell r="AD246">
            <v>7.946970145709999E-7</v>
          </cell>
          <cell r="AE246">
            <v>0</v>
          </cell>
          <cell r="AF246">
            <v>0</v>
          </cell>
          <cell r="AG246">
            <v>0</v>
          </cell>
          <cell r="AH246">
            <v>4.3119214869510175E-7</v>
          </cell>
          <cell r="AI246">
            <v>9.6315330989436943E-16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7.4134579953761271E-6</v>
          </cell>
        </row>
        <row r="247">
          <cell r="B247" t="str">
            <v>Madison</v>
          </cell>
          <cell r="C247">
            <v>3.6623268990000002E-9</v>
          </cell>
          <cell r="D247">
            <v>0</v>
          </cell>
          <cell r="E247">
            <v>3.8436115704514256E-7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4.1093365500000001E-7</v>
          </cell>
          <cell r="Z247">
            <v>0</v>
          </cell>
          <cell r="AA247">
            <v>0</v>
          </cell>
          <cell r="AB247">
            <v>4.6389901293449983E-6</v>
          </cell>
          <cell r="AC247">
            <v>0</v>
          </cell>
          <cell r="AD247">
            <v>7.1653009510499995E-7</v>
          </cell>
          <cell r="AE247">
            <v>0</v>
          </cell>
          <cell r="AF247">
            <v>0</v>
          </cell>
          <cell r="AG247">
            <v>0</v>
          </cell>
          <cell r="AH247">
            <v>3.8877980620050096E-7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6.5432571695946422E-6</v>
          </cell>
        </row>
        <row r="248">
          <cell r="B248" t="str">
            <v>Albany</v>
          </cell>
          <cell r="C248">
            <v>3.6401309783999996E-9</v>
          </cell>
          <cell r="D248">
            <v>0</v>
          </cell>
          <cell r="E248">
            <v>3.1195487560500857E-7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4.084431479999998E-7</v>
          </cell>
          <cell r="Z248">
            <v>0</v>
          </cell>
          <cell r="AA248">
            <v>0</v>
          </cell>
          <cell r="AB248">
            <v>4.6108750376519961E-6</v>
          </cell>
          <cell r="AC248">
            <v>0</v>
          </cell>
          <cell r="AD248">
            <v>7.1218748846799996E-7</v>
          </cell>
          <cell r="AE248">
            <v>0</v>
          </cell>
          <cell r="AF248">
            <v>0</v>
          </cell>
          <cell r="AG248">
            <v>0</v>
          </cell>
          <cell r="AH248">
            <v>3.8642356495080004E-7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6.4335242456542051E-6</v>
          </cell>
        </row>
        <row r="249">
          <cell r="B249" t="str">
            <v>Broome</v>
          </cell>
          <cell r="C249">
            <v>3.2184084870000003E-9</v>
          </cell>
          <cell r="D249">
            <v>0</v>
          </cell>
          <cell r="E249">
            <v>3.557597799295366E-7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3.6112351499999988E-7</v>
          </cell>
          <cell r="Z249">
            <v>0</v>
          </cell>
          <cell r="AA249">
            <v>0</v>
          </cell>
          <cell r="AB249">
            <v>4.0766882954850414E-6</v>
          </cell>
          <cell r="AC249">
            <v>0</v>
          </cell>
          <cell r="AD249">
            <v>6.2967796236499992E-7</v>
          </cell>
          <cell r="AE249">
            <v>0</v>
          </cell>
          <cell r="AF249">
            <v>0</v>
          </cell>
          <cell r="AG249">
            <v>0</v>
          </cell>
          <cell r="AH249">
            <v>3.4165498120650114E-7</v>
          </cell>
          <cell r="AI249">
            <v>-1.2949800353206923E-18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5.7681229424717841E-6</v>
          </cell>
        </row>
        <row r="250">
          <cell r="B250" t="str">
            <v>Oswego</v>
          </cell>
          <cell r="C250">
            <v>2.9742533604000004E-9</v>
          </cell>
          <cell r="D250">
            <v>0</v>
          </cell>
          <cell r="E250">
            <v>4.4143985711055169E-7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3.3372793800000005E-7</v>
          </cell>
          <cell r="Z250">
            <v>0</v>
          </cell>
          <cell r="AA250">
            <v>0</v>
          </cell>
          <cell r="AB250">
            <v>3.7674222869603603E-6</v>
          </cell>
          <cell r="AC250">
            <v>0</v>
          </cell>
          <cell r="AD250">
            <v>5.8190928935799997E-7</v>
          </cell>
          <cell r="AE250">
            <v>0</v>
          </cell>
          <cell r="AF250">
            <v>0</v>
          </cell>
          <cell r="AG250">
            <v>0</v>
          </cell>
          <cell r="AH250">
            <v>3.1573632745980004E-7</v>
          </cell>
          <cell r="AI250">
            <v>-1.11042818690521E-15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5.4432099511386839E-6</v>
          </cell>
        </row>
        <row r="251">
          <cell r="B251" t="str">
            <v>Wyoming</v>
          </cell>
          <cell r="C251">
            <v>2.9742533604000004E-9</v>
          </cell>
          <cell r="D251">
            <v>0</v>
          </cell>
          <cell r="E251">
            <v>2.8259538969838651E-7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0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3.3372793800000005E-7</v>
          </cell>
          <cell r="Z251">
            <v>0</v>
          </cell>
          <cell r="AA251">
            <v>0</v>
          </cell>
          <cell r="AB251">
            <v>3.7674222869603603E-6</v>
          </cell>
          <cell r="AC251">
            <v>0</v>
          </cell>
          <cell r="AD251">
            <v>5.8190928935799997E-7</v>
          </cell>
          <cell r="AE251">
            <v>0</v>
          </cell>
          <cell r="AF251">
            <v>0</v>
          </cell>
          <cell r="AG251">
            <v>0</v>
          </cell>
          <cell r="AH251">
            <v>3.1573632745980036E-7</v>
          </cell>
          <cell r="AI251">
            <v>-1.11042818690521E-15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5.2843654837265188E-6</v>
          </cell>
        </row>
        <row r="252">
          <cell r="B252" t="str">
            <v>Lewis</v>
          </cell>
          <cell r="C252">
            <v>2.9076655985999997E-9</v>
          </cell>
          <cell r="D252">
            <v>0</v>
          </cell>
          <cell r="E252">
            <v>4.1169442491032156E-7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3.2625641699999998E-7</v>
          </cell>
          <cell r="Z252">
            <v>0</v>
          </cell>
          <cell r="AA252">
            <v>0</v>
          </cell>
          <cell r="AB252">
            <v>3.6830770117830007E-6</v>
          </cell>
          <cell r="AC252">
            <v>0</v>
          </cell>
          <cell r="AD252">
            <v>5.6888146944699991E-7</v>
          </cell>
          <cell r="AE252">
            <v>0</v>
          </cell>
          <cell r="AF252">
            <v>0</v>
          </cell>
          <cell r="AG252">
            <v>0</v>
          </cell>
          <cell r="AH252">
            <v>3.11897157000001E-7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5.3047141457389229E-6</v>
          </cell>
        </row>
        <row r="253">
          <cell r="B253" t="str">
            <v>Orleans</v>
          </cell>
          <cell r="C253">
            <v>2.9076655985999997E-9</v>
          </cell>
          <cell r="D253">
            <v>0</v>
          </cell>
          <cell r="E253">
            <v>3.1960488249617057E-7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3.2625641699999998E-7</v>
          </cell>
          <cell r="Z253">
            <v>0</v>
          </cell>
          <cell r="AA253">
            <v>0</v>
          </cell>
          <cell r="AB253">
            <v>3.6830770118772331E-6</v>
          </cell>
          <cell r="AC253">
            <v>0</v>
          </cell>
          <cell r="AD253">
            <v>5.6888146944699991E-7</v>
          </cell>
          <cell r="AE253">
            <v>0</v>
          </cell>
          <cell r="AF253">
            <v>0</v>
          </cell>
          <cell r="AG253">
            <v>0</v>
          </cell>
          <cell r="AH253">
            <v>3.0866760371070083E-7</v>
          </cell>
          <cell r="AI253">
            <v>1.8017947242029978E-14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5.2093950681476522E-6</v>
          </cell>
        </row>
        <row r="254">
          <cell r="B254" t="str">
            <v>Tompkins</v>
          </cell>
          <cell r="C254">
            <v>2.8410778368000003E-9</v>
          </cell>
          <cell r="D254">
            <v>0</v>
          </cell>
          <cell r="E254">
            <v>2.4700562790923254E-7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3.1878489600000003E-7</v>
          </cell>
          <cell r="Z254">
            <v>0</v>
          </cell>
          <cell r="AA254">
            <v>0</v>
          </cell>
          <cell r="AB254">
            <v>3.5987317368173757E-6</v>
          </cell>
          <cell r="AC254">
            <v>0</v>
          </cell>
          <cell r="AD254">
            <v>5.5585364953600006E-7</v>
          </cell>
          <cell r="AE254">
            <v>0</v>
          </cell>
          <cell r="AF254">
            <v>0</v>
          </cell>
          <cell r="AG254">
            <v>0</v>
          </cell>
          <cell r="AH254">
            <v>3.0159887996160009E-7</v>
          </cell>
          <cell r="AI254">
            <v>1.2799585621678508E-14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5.0248158808605937E-6</v>
          </cell>
        </row>
        <row r="255">
          <cell r="B255" t="str">
            <v>Livingston</v>
          </cell>
          <cell r="C255">
            <v>2.7744900750000004E-9</v>
          </cell>
          <cell r="D255">
            <v>0</v>
          </cell>
          <cell r="E255">
            <v>2.8256782210598607E-7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3.1131337500000001E-7</v>
          </cell>
          <cell r="Z255">
            <v>0</v>
          </cell>
          <cell r="AA255">
            <v>0</v>
          </cell>
          <cell r="AB255">
            <v>3.5143864617432927E-6</v>
          </cell>
          <cell r="AC255">
            <v>0</v>
          </cell>
          <cell r="AD255">
            <v>5.42825829625E-7</v>
          </cell>
          <cell r="AE255">
            <v>0</v>
          </cell>
          <cell r="AF255">
            <v>0</v>
          </cell>
          <cell r="AG255">
            <v>0</v>
          </cell>
          <cell r="AH255">
            <v>3.0528115670000079E-7</v>
          </cell>
          <cell r="AI255">
            <v>-1.3354352557257699E-15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4.9591491339138443E-6</v>
          </cell>
        </row>
        <row r="256">
          <cell r="B256" t="str">
            <v>Tioga</v>
          </cell>
          <cell r="C256">
            <v>2.6635104720000002E-9</v>
          </cell>
          <cell r="D256">
            <v>0</v>
          </cell>
          <cell r="E256">
            <v>2.3818399834104596E-7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2.9886083999999994E-7</v>
          </cell>
          <cell r="Z256">
            <v>0</v>
          </cell>
          <cell r="AA256">
            <v>0</v>
          </cell>
          <cell r="AB256">
            <v>3.3738110032480731E-6</v>
          </cell>
          <cell r="AC256">
            <v>0</v>
          </cell>
          <cell r="AD256">
            <v>5.2111279643999996E-7</v>
          </cell>
          <cell r="AE256">
            <v>0</v>
          </cell>
          <cell r="AF256">
            <v>0</v>
          </cell>
          <cell r="AG256">
            <v>0</v>
          </cell>
          <cell r="AH256">
            <v>2.827489499640008E-7</v>
          </cell>
          <cell r="AI256">
            <v>1.3849467954952123E-14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4.7173811123145881E-6</v>
          </cell>
        </row>
        <row r="257">
          <cell r="B257" t="str">
            <v>Monroe</v>
          </cell>
          <cell r="C257">
            <v>2.1973961394E-9</v>
          </cell>
          <cell r="D257">
            <v>0</v>
          </cell>
          <cell r="E257">
            <v>3.1249244365682009E-7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2.4656019300000002E-7</v>
          </cell>
          <cell r="Z257">
            <v>0</v>
          </cell>
          <cell r="AA257">
            <v>0</v>
          </cell>
          <cell r="AB257">
            <v>2.783394077606999E-6</v>
          </cell>
          <cell r="AC257">
            <v>0</v>
          </cell>
          <cell r="AD257">
            <v>4.29918057063E-7</v>
          </cell>
          <cell r="AE257">
            <v>0</v>
          </cell>
          <cell r="AF257">
            <v>0</v>
          </cell>
          <cell r="AG257">
            <v>0</v>
          </cell>
          <cell r="AH257">
            <v>2.3534058210000019E-7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4.0099027495662196E-6</v>
          </cell>
        </row>
        <row r="258">
          <cell r="B258" t="str">
            <v>Cortland</v>
          </cell>
          <cell r="C258">
            <v>6.925127227200005E-8</v>
          </cell>
          <cell r="D258">
            <v>0</v>
          </cell>
          <cell r="E258">
            <v>1.5266932671443422E-7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1.9425954600000001E-7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3.3872331768599993E-7</v>
          </cell>
          <cell r="AE258">
            <v>0</v>
          </cell>
          <cell r="AF258">
            <v>0</v>
          </cell>
          <cell r="AG258">
            <v>0</v>
          </cell>
          <cell r="AH258">
            <v>1.837868174766E-7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9.3869028014903418E-7</v>
          </cell>
        </row>
        <row r="259">
          <cell r="B259" t="str">
            <v>Chemung</v>
          </cell>
          <cell r="C259">
            <v>5.4158046264000035E-8</v>
          </cell>
          <cell r="D259">
            <v>0</v>
          </cell>
          <cell r="E259">
            <v>1.0594225759544439E-7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1.5192092699999997E-7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2.6489900485699997E-7</v>
          </cell>
          <cell r="AE259">
            <v>0</v>
          </cell>
          <cell r="AF259">
            <v>0</v>
          </cell>
          <cell r="AG259">
            <v>0</v>
          </cell>
          <cell r="AH259">
            <v>1.4373071623169994E-7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7.2065095194814432E-7</v>
          </cell>
        </row>
        <row r="260">
          <cell r="B260" t="str">
            <v>Putnam</v>
          </cell>
          <cell r="C260">
            <v>3.7289146607999989E-8</v>
          </cell>
          <cell r="D260">
            <v>0</v>
          </cell>
          <cell r="E260">
            <v>5.9049782922050942E-8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1.0460129399999997E-7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1.82389478754E-7</v>
          </cell>
          <cell r="AE260">
            <v>0</v>
          </cell>
          <cell r="AF260">
            <v>0</v>
          </cell>
          <cell r="AG260">
            <v>0</v>
          </cell>
          <cell r="AH260">
            <v>9.8962132487399856E-8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4.8229183477145076E-7</v>
          </cell>
        </row>
        <row r="261">
          <cell r="B261" t="str">
            <v>Warren</v>
          </cell>
          <cell r="C261">
            <v>3.1074285776066494E-8</v>
          </cell>
          <cell r="D261">
            <v>0</v>
          </cell>
          <cell r="E261">
            <v>9.0697378997921388E-8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8.7167744999999965E-8</v>
          </cell>
          <cell r="Z261">
            <v>0</v>
          </cell>
          <cell r="AA261">
            <v>0</v>
          </cell>
          <cell r="AB261">
            <v>1.0249911143926581E-14</v>
          </cell>
          <cell r="AC261">
            <v>0</v>
          </cell>
          <cell r="AD261">
            <v>1.51991232295E-7</v>
          </cell>
          <cell r="AE261">
            <v>0</v>
          </cell>
          <cell r="AF261">
            <v>0</v>
          </cell>
          <cell r="AG261">
            <v>0</v>
          </cell>
          <cell r="AH261">
            <v>8.2468443739500129E-8</v>
          </cell>
          <cell r="AI261">
            <v>1.3159190686886511E-16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4.4339909618999104E-7</v>
          </cell>
        </row>
        <row r="262">
          <cell r="B262" t="str">
            <v>Schenectady</v>
          </cell>
          <cell r="C262">
            <v>2.6635104720000015E-8</v>
          </cell>
          <cell r="D262">
            <v>0</v>
          </cell>
          <cell r="E262">
            <v>3.8870305284823442E-8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7.4715209999999985E-8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1.3027819910999999E-7</v>
          </cell>
          <cell r="AE262">
            <v>0</v>
          </cell>
          <cell r="AF262">
            <v>0</v>
          </cell>
          <cell r="AG262">
            <v>0</v>
          </cell>
          <cell r="AH262">
            <v>7.0687237491000041E-8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3.4118605660582347E-7</v>
          </cell>
        </row>
        <row r="263">
          <cell r="B263" t="str">
            <v>Queens</v>
          </cell>
          <cell r="C263">
            <v>2.2195920599911548E-8</v>
          </cell>
          <cell r="D263">
            <v>0</v>
          </cell>
          <cell r="E263">
            <v>2.9635161911711151E-8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6.2262675391974137E-8</v>
          </cell>
          <cell r="Z263">
            <v>0</v>
          </cell>
          <cell r="AA263">
            <v>0</v>
          </cell>
          <cell r="AB263">
            <v>2.8971957572876989E-19</v>
          </cell>
          <cell r="AC263">
            <v>0</v>
          </cell>
          <cell r="AD263">
            <v>1.0856516592499998E-7</v>
          </cell>
          <cell r="AE263">
            <v>0</v>
          </cell>
          <cell r="AF263">
            <v>0</v>
          </cell>
          <cell r="AG263">
            <v>0</v>
          </cell>
          <cell r="AH263">
            <v>5.8906031242500019E-8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2.8156495507138658E-7</v>
          </cell>
        </row>
        <row r="264">
          <cell r="B264" t="str">
            <v>Rockland</v>
          </cell>
          <cell r="C264">
            <v>1.4205389184000006E-8</v>
          </cell>
          <cell r="D264">
            <v>0</v>
          </cell>
          <cell r="E264">
            <v>1.9407585050011149E-8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3.9848112000000003E-8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6.9481706192000007E-8</v>
          </cell>
          <cell r="AE264">
            <v>0</v>
          </cell>
          <cell r="AF264">
            <v>0</v>
          </cell>
          <cell r="AG264">
            <v>0</v>
          </cell>
          <cell r="AH264">
            <v>3.7699859995199979E-8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1.8064265242121116E-7</v>
          </cell>
        </row>
        <row r="265">
          <cell r="B265" t="str">
            <v>Nassau</v>
          </cell>
          <cell r="C265">
            <v>2.6635104720000006E-9</v>
          </cell>
          <cell r="D265">
            <v>0</v>
          </cell>
          <cell r="E265">
            <v>5.1275721865086269E-9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7.4715210000000002E-9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1.3027819910999998E-8</v>
          </cell>
          <cell r="AE265">
            <v>0</v>
          </cell>
          <cell r="AF265">
            <v>0</v>
          </cell>
          <cell r="AG265">
            <v>0</v>
          </cell>
          <cell r="AH265">
            <v>7.0687237491000679E-9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3.5359147318608693E-8</v>
          </cell>
        </row>
        <row r="266">
          <cell r="B266" t="str">
            <v>New York</v>
          </cell>
          <cell r="C266">
            <v>1.7756736480000008E-9</v>
          </cell>
          <cell r="D266">
            <v>0</v>
          </cell>
          <cell r="E266">
            <v>1.2129740656256968E-9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4.9810140000000004E-9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8.6852132740000009E-9</v>
          </cell>
          <cell r="AE266">
            <v>0</v>
          </cell>
          <cell r="AF266">
            <v>0</v>
          </cell>
          <cell r="AG266">
            <v>0</v>
          </cell>
          <cell r="AH266">
            <v>4.7124824993999907E-9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2.1367357487025687E-8</v>
          </cell>
        </row>
        <row r="267">
          <cell r="B267" t="str">
            <v>Kings</v>
          </cell>
          <cell r="C267">
            <v>2.2195920600000002E-11</v>
          </cell>
          <cell r="D267">
            <v>0</v>
          </cell>
          <cell r="E267">
            <v>4.8944195670031983E-10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6.7311000000000007E-10</v>
          </cell>
          <cell r="Z267">
            <v>0</v>
          </cell>
          <cell r="AA267">
            <v>0</v>
          </cell>
          <cell r="AB267">
            <v>2.8115091693000012E-8</v>
          </cell>
          <cell r="AC267">
            <v>0</v>
          </cell>
          <cell r="AD267">
            <v>4.3426066370000005E-9</v>
          </cell>
          <cell r="AE267">
            <v>0</v>
          </cell>
          <cell r="AF267">
            <v>0</v>
          </cell>
          <cell r="AG267">
            <v>0</v>
          </cell>
          <cell r="AH267">
            <v>4.8071945431271694E-23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3.3642446207300376E-8</v>
          </cell>
        </row>
        <row r="268">
          <cell r="B268" t="str">
            <v>Hamilton</v>
          </cell>
          <cell r="C268">
            <v>0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</row>
        <row r="269">
          <cell r="B269" t="str">
            <v>Bronx</v>
          </cell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</row>
        <row r="270">
          <cell r="B270" t="str">
            <v>Richmond</v>
          </cell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Custom 9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A231FF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C8F08-83FF-4A10-ACC2-86F7FE2AA5AC}">
  <dimension ref="B1:AH27"/>
  <sheetViews>
    <sheetView topLeftCell="A13" zoomScale="130" zoomScaleNormal="130" workbookViewId="0">
      <selection activeCell="O37" sqref="O37"/>
    </sheetView>
  </sheetViews>
  <sheetFormatPr defaultRowHeight="14.25" x14ac:dyDescent="0.45"/>
  <sheetData>
    <row r="1" spans="2:13" x14ac:dyDescent="0.45">
      <c r="B1" t="s">
        <v>0</v>
      </c>
      <c r="C1" t="s">
        <v>2</v>
      </c>
      <c r="D1" t="s">
        <v>4</v>
      </c>
      <c r="E1" t="s">
        <v>2</v>
      </c>
      <c r="F1" t="s">
        <v>5</v>
      </c>
      <c r="G1" t="s">
        <v>2</v>
      </c>
      <c r="H1" t="s">
        <v>6</v>
      </c>
      <c r="I1" t="s">
        <v>3</v>
      </c>
      <c r="J1" t="s">
        <v>7</v>
      </c>
      <c r="K1" t="s">
        <v>3</v>
      </c>
      <c r="L1" t="s">
        <v>8</v>
      </c>
      <c r="M1" t="s">
        <v>3</v>
      </c>
    </row>
    <row r="2" spans="2:13" x14ac:dyDescent="0.45">
      <c r="B2" t="s">
        <v>1</v>
      </c>
      <c r="C2" t="s">
        <v>9</v>
      </c>
      <c r="D2" t="s">
        <v>1</v>
      </c>
      <c r="E2" t="s">
        <v>10</v>
      </c>
      <c r="F2" t="s">
        <v>1</v>
      </c>
      <c r="G2" t="s">
        <v>11</v>
      </c>
      <c r="H2" t="s">
        <v>1</v>
      </c>
      <c r="I2" t="s">
        <v>9</v>
      </c>
      <c r="J2" t="s">
        <v>1</v>
      </c>
      <c r="K2" t="s">
        <v>10</v>
      </c>
      <c r="L2" t="s">
        <v>1</v>
      </c>
      <c r="M2" t="s">
        <v>11</v>
      </c>
    </row>
    <row r="3" spans="2:13" x14ac:dyDescent="0.45">
      <c r="B3">
        <v>7.4796368792482548</v>
      </c>
      <c r="C3">
        <v>-1445.2539396836439</v>
      </c>
      <c r="D3">
        <v>-20.304355269501471</v>
      </c>
      <c r="E3">
        <v>-1442.5650461883592</v>
      </c>
      <c r="F3">
        <v>-204.3933721085593</v>
      </c>
      <c r="G3">
        <v>-1448.7969015867877</v>
      </c>
      <c r="H3">
        <v>6.5953998229934498</v>
      </c>
      <c r="I3">
        <v>-867.32501862671336</v>
      </c>
      <c r="J3">
        <v>-20.74147520572599</v>
      </c>
      <c r="K3">
        <v>-872.60175709163093</v>
      </c>
      <c r="L3">
        <v>-214.99078729043063</v>
      </c>
      <c r="M3">
        <v>-879.20622027961656</v>
      </c>
    </row>
    <row r="4" spans="2:13" x14ac:dyDescent="0.45">
      <c r="B4">
        <v>8.9666258498454301</v>
      </c>
      <c r="C4">
        <v>-1418.3440397428249</v>
      </c>
      <c r="D4">
        <v>-14.288422721643368</v>
      </c>
      <c r="E4">
        <v>-890.7222930168881</v>
      </c>
      <c r="F4">
        <v>-178.03571241945994</v>
      </c>
      <c r="G4">
        <v>-1096.4123108416195</v>
      </c>
      <c r="H4">
        <v>9.6145346014782227</v>
      </c>
      <c r="I4">
        <v>-833.75527176985452</v>
      </c>
      <c r="J4">
        <v>-15.314672086679094</v>
      </c>
      <c r="K4">
        <v>-677.48872742328706</v>
      </c>
      <c r="L4">
        <v>-179.33093893995922</v>
      </c>
      <c r="M4">
        <v>-676.60369064319957</v>
      </c>
    </row>
    <row r="5" spans="2:13" x14ac:dyDescent="0.45">
      <c r="B5">
        <v>10.435429871729902</v>
      </c>
      <c r="C5">
        <v>-1380.6709365549086</v>
      </c>
      <c r="D5">
        <v>-10.691200779302211</v>
      </c>
      <c r="E5">
        <v>-485.95753671125374</v>
      </c>
      <c r="F5">
        <v>-155.0327499778758</v>
      </c>
      <c r="G5">
        <v>-829.40125008863333</v>
      </c>
      <c r="H5">
        <v>11.001180355994606</v>
      </c>
      <c r="I5">
        <v>-794.8523505938125</v>
      </c>
      <c r="J5">
        <v>-12.133930421015698</v>
      </c>
      <c r="K5">
        <v>-383.35143467052262</v>
      </c>
      <c r="L5">
        <v>-156.32262607596593</v>
      </c>
      <c r="M5">
        <v>-523.0718232901886</v>
      </c>
    </row>
    <row r="6" spans="2:13" x14ac:dyDescent="0.45">
      <c r="B6">
        <v>11.460505509210162</v>
      </c>
      <c r="C6">
        <v>-1346.9151011337549</v>
      </c>
      <c r="D6">
        <v>-3.0984997112175794</v>
      </c>
      <c r="E6">
        <v>-123.981219836044</v>
      </c>
      <c r="F6">
        <v>-132.87498903805178</v>
      </c>
      <c r="G6">
        <v>-599.16689606185105</v>
      </c>
      <c r="H6">
        <v>12.424434369196913</v>
      </c>
      <c r="I6">
        <v>-768.71159558763782</v>
      </c>
      <c r="J6">
        <v>3.5091400214746642</v>
      </c>
      <c r="K6">
        <v>-2.4007463404311151</v>
      </c>
      <c r="L6">
        <v>-134.11094793602319</v>
      </c>
      <c r="M6">
        <v>-391.35952520138846</v>
      </c>
    </row>
    <row r="7" spans="2:13" x14ac:dyDescent="0.45">
      <c r="B7">
        <v>12.424434369196913</v>
      </c>
      <c r="C7">
        <v>-1288.0102858797691</v>
      </c>
      <c r="D7">
        <v>3.4679934097629435</v>
      </c>
      <c r="E7">
        <v>70.81360928426983</v>
      </c>
      <c r="F7">
        <v>-107.45349327626461</v>
      </c>
      <c r="G7">
        <v>-349.42575634336725</v>
      </c>
      <c r="H7">
        <v>12.8153225157705</v>
      </c>
      <c r="I7">
        <v>-575.11050039461566</v>
      </c>
      <c r="J7">
        <v>21.032914890989744</v>
      </c>
      <c r="K7">
        <v>102.59371375000015</v>
      </c>
      <c r="L7">
        <v>-107.9388640049528</v>
      </c>
      <c r="M7">
        <v>-244.42847502719013</v>
      </c>
    </row>
    <row r="8" spans="2:13" x14ac:dyDescent="0.45">
      <c r="B8">
        <v>12.8153225157705</v>
      </c>
      <c r="C8">
        <v>-1087.6957836985907</v>
      </c>
      <c r="D8">
        <v>21.032914892069233</v>
      </c>
      <c r="E8">
        <v>255.9162532394966</v>
      </c>
      <c r="F8">
        <v>-80.896092327228246</v>
      </c>
      <c r="G8">
        <v>-144.81998514840262</v>
      </c>
      <c r="H8">
        <v>13.203444833932945</v>
      </c>
      <c r="I8">
        <v>-352.37240081516597</v>
      </c>
      <c r="L8">
        <v>-81.29780421653706</v>
      </c>
      <c r="M8">
        <v>-127.23915579601113</v>
      </c>
    </row>
    <row r="9" spans="2:13" x14ac:dyDescent="0.45">
      <c r="B9">
        <v>13.203444833932945</v>
      </c>
      <c r="C9">
        <v>-860.56572849631277</v>
      </c>
      <c r="F9">
        <v>-47.672077364591914</v>
      </c>
      <c r="G9">
        <v>59.066987565220963</v>
      </c>
      <c r="H9">
        <v>13.614511625284491</v>
      </c>
      <c r="I9">
        <v>-92.308725659092602</v>
      </c>
      <c r="L9">
        <v>-48.066014580611181</v>
      </c>
      <c r="M9">
        <v>-10.479995177325602</v>
      </c>
    </row>
    <row r="10" spans="2:13" x14ac:dyDescent="0.45">
      <c r="B10">
        <v>13.614511625284491</v>
      </c>
      <c r="C10">
        <v>-587.99444810840487</v>
      </c>
      <c r="F10">
        <v>19.965446006880601</v>
      </c>
      <c r="G10">
        <v>259.80421034527262</v>
      </c>
      <c r="H10">
        <v>14.268022576991822</v>
      </c>
      <c r="I10">
        <v>352.91134443305327</v>
      </c>
      <c r="L10">
        <v>19.965446030915658</v>
      </c>
      <c r="M10">
        <v>104.23294054115175</v>
      </c>
    </row>
    <row r="11" spans="2:13" x14ac:dyDescent="0.45">
      <c r="B11">
        <v>14.268022576991822</v>
      </c>
      <c r="C11">
        <v>-123.00217895160409</v>
      </c>
      <c r="H11">
        <v>14.640328353943229</v>
      </c>
      <c r="I11">
        <v>585.59124618939984</v>
      </c>
    </row>
    <row r="12" spans="2:13" x14ac:dyDescent="0.45">
      <c r="B12">
        <v>14.640328353943229</v>
      </c>
      <c r="C12">
        <v>135.22539355174081</v>
      </c>
      <c r="H12">
        <v>15.036420547771387</v>
      </c>
      <c r="I12">
        <v>836.41263843569504</v>
      </c>
    </row>
    <row r="13" spans="2:13" x14ac:dyDescent="0.45">
      <c r="B13">
        <v>15.036420547771387</v>
      </c>
      <c r="C13">
        <v>393.10543462653203</v>
      </c>
      <c r="H13">
        <v>15.364488480523915</v>
      </c>
      <c r="I13">
        <v>1087.1316552433157</v>
      </c>
    </row>
    <row r="14" spans="2:13" x14ac:dyDescent="0.45">
      <c r="B14">
        <v>15.364488480523915</v>
      </c>
      <c r="C14">
        <v>650.88708448782518</v>
      </c>
    </row>
    <row r="27" spans="34:34" x14ac:dyDescent="0.45">
      <c r="AH27" t="s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47F58-2119-4995-A4E3-F8A47A54494D}">
  <dimension ref="A1:DA50"/>
  <sheetViews>
    <sheetView tabSelected="1" topLeftCell="A55" zoomScale="70" zoomScaleNormal="70" workbookViewId="0">
      <selection activeCell="C73" sqref="C73"/>
    </sheetView>
  </sheetViews>
  <sheetFormatPr defaultRowHeight="14.25" x14ac:dyDescent="0.45"/>
  <cols>
    <col min="1" max="1" width="20.33203125" bestFit="1" customWidth="1"/>
  </cols>
  <sheetData>
    <row r="1" spans="1:105" x14ac:dyDescent="0.45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2" t="s">
        <v>70</v>
      </c>
      <c r="AZ1" s="1" t="s">
        <v>71</v>
      </c>
      <c r="BA1" s="1" t="s">
        <v>72</v>
      </c>
      <c r="BB1" s="1" t="s">
        <v>73</v>
      </c>
      <c r="BC1" s="2" t="s">
        <v>74</v>
      </c>
      <c r="BD1" s="2" t="s">
        <v>75</v>
      </c>
      <c r="BE1" s="2" t="s">
        <v>76</v>
      </c>
      <c r="BF1" s="2" t="s">
        <v>77</v>
      </c>
      <c r="BG1" s="1" t="s">
        <v>78</v>
      </c>
      <c r="BH1" s="1" t="s">
        <v>79</v>
      </c>
      <c r="BI1" s="1" t="s">
        <v>80</v>
      </c>
      <c r="BJ1" s="2" t="s">
        <v>81</v>
      </c>
      <c r="BK1" s="2" t="s">
        <v>82</v>
      </c>
      <c r="BL1" s="2" t="s">
        <v>83</v>
      </c>
      <c r="BM1" s="2" t="s">
        <v>84</v>
      </c>
      <c r="BN1" s="1" t="s">
        <v>85</v>
      </c>
      <c r="BO1" s="1" t="s">
        <v>86</v>
      </c>
      <c r="BP1" s="1" t="s">
        <v>87</v>
      </c>
      <c r="BQ1" s="2" t="s">
        <v>88</v>
      </c>
      <c r="BR1" s="2" t="s">
        <v>89</v>
      </c>
      <c r="BS1" s="2" t="s">
        <v>90</v>
      </c>
      <c r="BT1" s="2" t="s">
        <v>91</v>
      </c>
      <c r="BU1" s="1" t="s">
        <v>92</v>
      </c>
      <c r="BV1" s="1" t="s">
        <v>93</v>
      </c>
      <c r="BW1" s="1" t="s">
        <v>94</v>
      </c>
      <c r="BX1" s="2" t="s">
        <v>95</v>
      </c>
      <c r="BY1" s="2" t="s">
        <v>96</v>
      </c>
      <c r="BZ1" s="2" t="s">
        <v>97</v>
      </c>
      <c r="CA1" s="2" t="s">
        <v>98</v>
      </c>
      <c r="CB1" s="1" t="s">
        <v>99</v>
      </c>
      <c r="CC1" s="1" t="s">
        <v>100</v>
      </c>
      <c r="CD1" s="1" t="s">
        <v>101</v>
      </c>
      <c r="CE1" s="2" t="s">
        <v>102</v>
      </c>
      <c r="CF1" s="2" t="s">
        <v>103</v>
      </c>
      <c r="CG1" s="2" t="s">
        <v>104</v>
      </c>
      <c r="CH1" s="2" t="s">
        <v>105</v>
      </c>
      <c r="CI1" s="1" t="s">
        <v>106</v>
      </c>
      <c r="CJ1" s="1" t="s">
        <v>107</v>
      </c>
      <c r="CK1" s="1" t="s">
        <v>108</v>
      </c>
      <c r="CL1" s="2" t="s">
        <v>109</v>
      </c>
      <c r="CM1" s="2" t="s">
        <v>110</v>
      </c>
      <c r="CN1" s="2" t="s">
        <v>111</v>
      </c>
      <c r="CO1" s="2" t="s">
        <v>112</v>
      </c>
      <c r="CP1" s="2" t="s">
        <v>113</v>
      </c>
      <c r="CQ1" s="2" t="s">
        <v>114</v>
      </c>
      <c r="CR1" s="2" t="s">
        <v>115</v>
      </c>
      <c r="CS1" s="2" t="s">
        <v>116</v>
      </c>
      <c r="CT1" s="2" t="s">
        <v>117</v>
      </c>
      <c r="CU1" s="2" t="s">
        <v>118</v>
      </c>
      <c r="CV1" s="2" t="s">
        <v>119</v>
      </c>
      <c r="CW1" s="2" t="s">
        <v>120</v>
      </c>
      <c r="CX1" s="2" t="s">
        <v>121</v>
      </c>
      <c r="CY1" s="2" t="s">
        <v>122</v>
      </c>
      <c r="CZ1" s="2" t="s">
        <v>123</v>
      </c>
      <c r="DA1" s="3" t="s">
        <v>1</v>
      </c>
    </row>
    <row r="2" spans="1:105" x14ac:dyDescent="0.45">
      <c r="A2" t="s">
        <v>13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-1.5515866771250799</v>
      </c>
      <c r="AU2">
        <v>0</v>
      </c>
      <c r="AV2">
        <v>0</v>
      </c>
      <c r="AW2">
        <v>0</v>
      </c>
      <c r="AX2">
        <v>-2.5888363349620951E-2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8.1510517213748077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-3.9251923199999664E-2</v>
      </c>
      <c r="CU2">
        <v>0</v>
      </c>
      <c r="CV2">
        <v>0</v>
      </c>
      <c r="CW2">
        <v>0</v>
      </c>
      <c r="CX2">
        <v>0</v>
      </c>
      <c r="CY2">
        <v>0</v>
      </c>
      <c r="CZ2">
        <v>-3.1115123199999926</v>
      </c>
      <c r="DA2">
        <v>3.4228124377001152</v>
      </c>
    </row>
    <row r="3" spans="1:105" x14ac:dyDescent="0.45"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-9.9495073865251665E-2</v>
      </c>
      <c r="AU3">
        <v>0</v>
      </c>
      <c r="AV3">
        <v>0</v>
      </c>
      <c r="AW3">
        <v>0</v>
      </c>
      <c r="AX3">
        <v>-1.4533728711660155E-3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0.4576000917220544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-2.2036031999993818E-3</v>
      </c>
      <c r="CU3">
        <v>0</v>
      </c>
      <c r="CV3">
        <v>0</v>
      </c>
      <c r="CW3">
        <v>0</v>
      </c>
      <c r="CX3">
        <v>0</v>
      </c>
      <c r="CY3">
        <v>0</v>
      </c>
      <c r="CZ3">
        <v>-0.17468031999999953</v>
      </c>
      <c r="DA3">
        <v>0.1797677217856378</v>
      </c>
    </row>
    <row r="4" spans="1:105" x14ac:dyDescent="0.45"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-2.0950833039448122E-18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-8.8556580179068245</v>
      </c>
      <c r="AU4">
        <v>0</v>
      </c>
      <c r="AV4">
        <v>0</v>
      </c>
      <c r="AW4">
        <v>0</v>
      </c>
      <c r="AX4">
        <v>-0.14066282253186682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9.0291637095412101E-18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44.288235847428631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-3.1765642282383743E-18</v>
      </c>
      <c r="CQ4">
        <v>0</v>
      </c>
      <c r="CR4">
        <v>0</v>
      </c>
      <c r="CS4">
        <v>0</v>
      </c>
      <c r="CT4">
        <v>-0.21327289919997436</v>
      </c>
      <c r="CU4">
        <v>0</v>
      </c>
      <c r="CV4">
        <v>0</v>
      </c>
      <c r="CW4">
        <v>0</v>
      </c>
      <c r="CX4">
        <v>0</v>
      </c>
      <c r="CY4">
        <v>0</v>
      </c>
      <c r="CZ4">
        <v>-16.906209919999959</v>
      </c>
      <c r="DA4">
        <v>18.172432187790019</v>
      </c>
    </row>
    <row r="6" spans="1:105" x14ac:dyDescent="0.45">
      <c r="A6" t="s">
        <v>17</v>
      </c>
      <c r="B6" t="s">
        <v>14</v>
      </c>
      <c r="C6">
        <v>0</v>
      </c>
      <c r="D6">
        <v>0</v>
      </c>
      <c r="E6">
        <v>0</v>
      </c>
      <c r="F6">
        <v>-0.81333442990794358</v>
      </c>
      <c r="G6">
        <v>0</v>
      </c>
      <c r="H6">
        <v>-0.53398127069146695</v>
      </c>
      <c r="I6">
        <v>0</v>
      </c>
      <c r="J6">
        <v>-5.7684819982469842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-8.9381377092038278E-2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-1.7675273075765252E-16</v>
      </c>
      <c r="AZ6">
        <v>8.174368792318198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5.3239870020892601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-8.746169439833924</v>
      </c>
      <c r="CP6">
        <v>0</v>
      </c>
      <c r="CQ6">
        <v>0</v>
      </c>
      <c r="CR6">
        <v>0</v>
      </c>
      <c r="CS6">
        <v>-0.13551999799084496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-1.223788785864599E-14</v>
      </c>
      <c r="DA6">
        <v>-2.588512719355756</v>
      </c>
    </row>
    <row r="7" spans="1:105" x14ac:dyDescent="0.45">
      <c r="B7" t="s">
        <v>15</v>
      </c>
      <c r="C7">
        <v>-2.1634884640701279E-5</v>
      </c>
      <c r="D7">
        <v>0</v>
      </c>
      <c r="E7">
        <v>0</v>
      </c>
      <c r="F7">
        <v>-7.44025760281537E-2</v>
      </c>
      <c r="G7">
        <v>0</v>
      </c>
      <c r="H7">
        <v>-2.997771168663306E-2</v>
      </c>
      <c r="I7">
        <v>0</v>
      </c>
      <c r="J7">
        <v>-0.96908283161841624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-8.647198640477546E-3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0.21767530055255313</v>
      </c>
      <c r="AZ7">
        <v>0.48012545912895416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6.4787168784333951E-2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-1.4693228910386578</v>
      </c>
      <c r="CP7">
        <v>0</v>
      </c>
      <c r="CQ7">
        <v>0</v>
      </c>
      <c r="CR7">
        <v>0</v>
      </c>
      <c r="CS7">
        <v>-1.3110878132670201E-2</v>
      </c>
      <c r="CT7">
        <v>0</v>
      </c>
      <c r="CU7">
        <v>-3.4610078666814264E-4</v>
      </c>
      <c r="CV7">
        <v>0</v>
      </c>
      <c r="CW7">
        <v>0</v>
      </c>
      <c r="CX7">
        <v>0</v>
      </c>
      <c r="CY7">
        <v>0</v>
      </c>
      <c r="CZ7">
        <v>-3.2686049422636639E-16</v>
      </c>
      <c r="DA7">
        <v>-1.8023238943504762</v>
      </c>
    </row>
    <row r="8" spans="1:105" x14ac:dyDescent="0.45">
      <c r="B8" t="s">
        <v>16</v>
      </c>
      <c r="C8">
        <v>-7.474002605033744E-3</v>
      </c>
      <c r="D8">
        <v>0</v>
      </c>
      <c r="E8">
        <v>-5.3132545389074836E-4</v>
      </c>
      <c r="F8">
        <v>-4.9995760245647523</v>
      </c>
      <c r="G8">
        <v>0</v>
      </c>
      <c r="H8">
        <v>-2.9013542378166881</v>
      </c>
      <c r="I8">
        <v>0</v>
      </c>
      <c r="J8">
        <v>-49.614267760297757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-0.66569414330359544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3.8971896995405824</v>
      </c>
      <c r="AZ8">
        <v>44.786787945206356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24.74834234383216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-75.225127268616689</v>
      </c>
      <c r="CP8">
        <v>0</v>
      </c>
      <c r="CQ8">
        <v>0</v>
      </c>
      <c r="CR8">
        <v>0</v>
      </c>
      <c r="CS8">
        <v>-1.0093251178052891</v>
      </c>
      <c r="CT8">
        <v>0</v>
      </c>
      <c r="CU8">
        <v>-1.5161744592601497E-2</v>
      </c>
      <c r="CV8">
        <v>0</v>
      </c>
      <c r="CW8">
        <v>0</v>
      </c>
      <c r="CX8">
        <v>0</v>
      </c>
      <c r="CY8">
        <v>0</v>
      </c>
      <c r="CZ8">
        <v>-4.1478350898482346E-14</v>
      </c>
      <c r="DA8">
        <v>-61.006191636477197</v>
      </c>
    </row>
    <row r="10" spans="1:105" x14ac:dyDescent="0.45">
      <c r="A10" t="s">
        <v>18</v>
      </c>
      <c r="B10" t="s">
        <v>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-58.890136266405463</v>
      </c>
      <c r="T10">
        <v>-4.3775256128707563</v>
      </c>
      <c r="U10">
        <v>-2.6181139892938474</v>
      </c>
      <c r="V10">
        <v>-0.81333442990794358</v>
      </c>
      <c r="W10">
        <v>-1.5563070836215047</v>
      </c>
      <c r="X10">
        <v>-0.53398127069146695</v>
      </c>
      <c r="Y10">
        <v>0</v>
      </c>
      <c r="Z10">
        <v>-6.5281251560481435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-0.11114784854339535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-6.357651685261273E-2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11.849185477079095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-9.8979400051158244</v>
      </c>
      <c r="CR10">
        <v>0</v>
      </c>
      <c r="CS10">
        <v>-9.6394682163589818E-2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-1.1564043234102428E-14</v>
      </c>
      <c r="DA10">
        <v>-73.637397384435459</v>
      </c>
    </row>
    <row r="11" spans="1:105" x14ac:dyDescent="0.45">
      <c r="B11" t="s">
        <v>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-3.306092597396276</v>
      </c>
      <c r="T11">
        <v>-0.24577625156002694</v>
      </c>
      <c r="U11">
        <v>-0.14698093480353813</v>
      </c>
      <c r="V11">
        <v>-5.215484920944554E-2</v>
      </c>
      <c r="W11">
        <v>-8.7371088855361198E-2</v>
      </c>
      <c r="X11">
        <v>-2.997771168663306E-2</v>
      </c>
      <c r="Y11">
        <v>0</v>
      </c>
      <c r="Z11">
        <v>-1.1597167889874744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-6.217903043009284E-3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-1.3772937475003947E-2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0.6652133425830461</v>
      </c>
      <c r="BO11">
        <v>-3.6113498353696176E-19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-1.7583619991857484</v>
      </c>
      <c r="CR11">
        <v>0</v>
      </c>
      <c r="CS11">
        <v>-2.0882520718142186E-2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-1.7841259136730512E-15</v>
      </c>
      <c r="DA11">
        <v>-6.1620922403376142</v>
      </c>
    </row>
    <row r="12" spans="1:105" x14ac:dyDescent="0.45">
      <c r="B12" t="s">
        <v>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-319.98458937282743</v>
      </c>
      <c r="T12">
        <v>-23.694591850366894</v>
      </c>
      <c r="U12">
        <v>-14.225360578796318</v>
      </c>
      <c r="V12">
        <v>-4.6423404707582163</v>
      </c>
      <c r="W12">
        <v>-8.4560983694540433</v>
      </c>
      <c r="X12">
        <v>-2.9013542378187753</v>
      </c>
      <c r="Y12">
        <v>0</v>
      </c>
      <c r="Z12">
        <v>-57.773800066564071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-0.70100142471238303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-0.64250224495683483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7.6328852727498278E-3</v>
      </c>
      <c r="BN12">
        <v>64.381817089033618</v>
      </c>
      <c r="BO12">
        <v>2.4892841489935677E-4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-2.6450311972859037E-22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-87.596605956093029</v>
      </c>
      <c r="CR12">
        <v>0</v>
      </c>
      <c r="CS12">
        <v>-0.97416157345621968</v>
      </c>
      <c r="CT12">
        <v>0</v>
      </c>
      <c r="CU12">
        <v>0</v>
      </c>
      <c r="CV12">
        <v>0</v>
      </c>
      <c r="CW12">
        <v>-2.6370459525161061E-4</v>
      </c>
      <c r="CX12">
        <v>0</v>
      </c>
      <c r="CY12">
        <v>0</v>
      </c>
      <c r="CZ12">
        <v>7.87505560844247E-5</v>
      </c>
      <c r="DA12">
        <v>-457.20289219712248</v>
      </c>
    </row>
    <row r="14" spans="1:105" x14ac:dyDescent="0.45">
      <c r="A14" t="s">
        <v>19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-0.32007726739029163</v>
      </c>
      <c r="AB14">
        <v>0</v>
      </c>
      <c r="AC14">
        <v>-1.4795292674961773</v>
      </c>
      <c r="AD14">
        <v>-0.81333442990794358</v>
      </c>
      <c r="AE14">
        <v>-0.86461504645639164</v>
      </c>
      <c r="AF14">
        <v>-0.53398127069146695</v>
      </c>
      <c r="AG14">
        <v>0</v>
      </c>
      <c r="AH14">
        <v>-6.5281251560481444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-0.10472862514316081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3.191008109887449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-9.8979400051158262</v>
      </c>
      <c r="CS14">
        <v>-0.15878948759505462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-1.7552565623191184E-15</v>
      </c>
      <c r="DA14">
        <v>-17.510112445957009</v>
      </c>
    </row>
    <row r="15" spans="1:105" x14ac:dyDescent="0.45">
      <c r="B15" t="s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-1.7969139679466759E-2</v>
      </c>
      <c r="AB15">
        <v>0</v>
      </c>
      <c r="AC15">
        <v>-8.3060781805163464E-2</v>
      </c>
      <c r="AD15">
        <v>-5.215484920944554E-2</v>
      </c>
      <c r="AE15">
        <v>-4.8539493808534007E-2</v>
      </c>
      <c r="AF15">
        <v>-2.997771168663306E-2</v>
      </c>
      <c r="AG15">
        <v>0</v>
      </c>
      <c r="AH15">
        <v>-1.1597167889874738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-2.2819577116035033E-2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0.17914321411323697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-1.7583619991857478</v>
      </c>
      <c r="CS15">
        <v>-3.4599031090476101E-2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-3.7988669987498719E-16</v>
      </c>
      <c r="DA15">
        <v>-3.0280561584557391</v>
      </c>
    </row>
    <row r="16" spans="1:105" x14ac:dyDescent="0.45">
      <c r="B16" t="s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-1.7388888756599383</v>
      </c>
      <c r="AB16">
        <v>-6.8708987713815735E-4</v>
      </c>
      <c r="AC16">
        <v>-8.038943895672956</v>
      </c>
      <c r="AD16">
        <v>-4.6420942327241468</v>
      </c>
      <c r="AE16">
        <v>-4.6978324274744638</v>
      </c>
      <c r="AF16">
        <v>-2.9013542378167068</v>
      </c>
      <c r="AG16">
        <v>0</v>
      </c>
      <c r="AH16">
        <v>-58.089636180919193</v>
      </c>
      <c r="AI16">
        <v>0</v>
      </c>
      <c r="AJ16">
        <v>-1.9025467547186892E-11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-1.0630350281549326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8.0843938327324581E-4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17.334461416399247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-88.075476510288766</v>
      </c>
      <c r="CS16">
        <v>-1.6117731631210983</v>
      </c>
      <c r="CT16">
        <v>0</v>
      </c>
      <c r="CU16">
        <v>0</v>
      </c>
      <c r="CV16">
        <v>0</v>
      </c>
      <c r="CW16">
        <v>0</v>
      </c>
      <c r="CX16">
        <v>-6.5580019465750306E-14</v>
      </c>
      <c r="CY16">
        <v>0</v>
      </c>
      <c r="CZ16">
        <v>6.5785146850628468E-14</v>
      </c>
      <c r="DA16">
        <v>-153.52445178594584</v>
      </c>
    </row>
    <row r="18" spans="1:105" x14ac:dyDescent="0.45">
      <c r="A18" t="s">
        <v>20</v>
      </c>
      <c r="B18" t="s">
        <v>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-1.3474459432000001E-2</v>
      </c>
      <c r="L18">
        <v>0</v>
      </c>
      <c r="M18">
        <v>-0.12380481737343475</v>
      </c>
      <c r="N18">
        <v>-1.4268220473453841</v>
      </c>
      <c r="O18">
        <v>0</v>
      </c>
      <c r="P18">
        <v>0</v>
      </c>
      <c r="Q18">
        <v>0</v>
      </c>
      <c r="R18">
        <v>-0.96569079308515482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-6.0255560823933615E-2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1.262472060199952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2.4391528403170333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-1.4641798839585689</v>
      </c>
      <c r="CQ18">
        <v>0</v>
      </c>
      <c r="CR18">
        <v>0</v>
      </c>
      <c r="CS18">
        <v>-9.1359450340400966E-2</v>
      </c>
      <c r="CT18">
        <v>0</v>
      </c>
      <c r="CU18">
        <v>0</v>
      </c>
      <c r="CV18">
        <v>-4.8262166972884635E-4</v>
      </c>
      <c r="CW18">
        <v>0</v>
      </c>
      <c r="CX18">
        <v>0</v>
      </c>
      <c r="CY18">
        <v>0</v>
      </c>
      <c r="CZ18">
        <v>-1.0241826942092302E-15</v>
      </c>
      <c r="DA18">
        <v>-0.44444473351162156</v>
      </c>
    </row>
    <row r="19" spans="1:105" x14ac:dyDescent="0.45">
      <c r="B19" t="s">
        <v>15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-7.5645623200000013E-4</v>
      </c>
      <c r="L19">
        <v>0</v>
      </c>
      <c r="M19">
        <v>-6.950403177684715E-3</v>
      </c>
      <c r="N19">
        <v>-9.149457589842043E-2</v>
      </c>
      <c r="O19">
        <v>0</v>
      </c>
      <c r="P19">
        <v>0</v>
      </c>
      <c r="Q19">
        <v>0</v>
      </c>
      <c r="R19">
        <v>-0.12909967630338173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-1.3017052535581915E-2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7.0875188907105757E-2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0.13693405484426568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-0.19574086283362338</v>
      </c>
      <c r="CQ19">
        <v>0</v>
      </c>
      <c r="CR19">
        <v>0</v>
      </c>
      <c r="CS19">
        <v>-1.9736448361634393E-2</v>
      </c>
      <c r="CT19">
        <v>0</v>
      </c>
      <c r="CU19">
        <v>0</v>
      </c>
      <c r="CV19">
        <v>-3.6024853967695793E-4</v>
      </c>
      <c r="CW19">
        <v>0</v>
      </c>
      <c r="CX19">
        <v>0</v>
      </c>
      <c r="CY19">
        <v>0</v>
      </c>
      <c r="CZ19">
        <v>6.9074168607130555E-17</v>
      </c>
      <c r="DA19">
        <v>-0.24934648013063201</v>
      </c>
    </row>
    <row r="20" spans="1:105" x14ac:dyDescent="0.45">
      <c r="B20" t="s">
        <v>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-7.5950793350663126E-2</v>
      </c>
      <c r="L20">
        <v>0</v>
      </c>
      <c r="M20">
        <v>-0.67280387000979602</v>
      </c>
      <c r="N20">
        <v>-8.1435566512551851</v>
      </c>
      <c r="O20">
        <v>0</v>
      </c>
      <c r="P20">
        <v>0</v>
      </c>
      <c r="Q20">
        <v>0</v>
      </c>
      <c r="R20">
        <v>-7.3194306758203354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-0.59998738981373512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6.8595415134027684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13.235479779153732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-11.097717027338772</v>
      </c>
      <c r="CQ20">
        <v>0</v>
      </c>
      <c r="CR20">
        <v>0</v>
      </c>
      <c r="CS20">
        <v>-0.90970057194758203</v>
      </c>
      <c r="CT20">
        <v>0</v>
      </c>
      <c r="CU20">
        <v>0</v>
      </c>
      <c r="CV20">
        <v>-1.8221534596280682E-2</v>
      </c>
      <c r="CW20">
        <v>0</v>
      </c>
      <c r="CX20">
        <v>0</v>
      </c>
      <c r="CY20">
        <v>0</v>
      </c>
      <c r="CZ20">
        <v>-1.3791868258561379E-15</v>
      </c>
      <c r="DA20">
        <v>-8.7423472215758409</v>
      </c>
    </row>
    <row r="24" spans="1:105" x14ac:dyDescent="0.45">
      <c r="B24" t="s">
        <v>126</v>
      </c>
    </row>
    <row r="25" spans="1:105" x14ac:dyDescent="0.45">
      <c r="A25" t="s">
        <v>124</v>
      </c>
      <c r="B25">
        <f>75*120</f>
        <v>9000</v>
      </c>
      <c r="D25" t="s">
        <v>183</v>
      </c>
      <c r="E25">
        <v>10</v>
      </c>
    </row>
    <row r="26" spans="1:105" x14ac:dyDescent="0.45">
      <c r="A26" t="s">
        <v>125</v>
      </c>
      <c r="B26">
        <f>1356.1*120</f>
        <v>162732</v>
      </c>
      <c r="D26" t="s">
        <v>184</v>
      </c>
      <c r="E26">
        <v>4</v>
      </c>
    </row>
    <row r="27" spans="1:105" x14ac:dyDescent="0.45">
      <c r="A27" t="s">
        <v>16</v>
      </c>
      <c r="B27">
        <v>884207.17930607987</v>
      </c>
      <c r="D27" t="s">
        <v>185</v>
      </c>
      <c r="E27" s="4">
        <v>7.0000000000000007E-2</v>
      </c>
    </row>
    <row r="28" spans="1:105" x14ac:dyDescent="0.45">
      <c r="A28" t="s">
        <v>127</v>
      </c>
      <c r="B28">
        <v>1000000</v>
      </c>
    </row>
    <row r="30" spans="1:105" x14ac:dyDescent="0.45">
      <c r="B30" s="1" t="s">
        <v>21</v>
      </c>
      <c r="C30" s="1" t="s">
        <v>128</v>
      </c>
      <c r="D30" s="1" t="s">
        <v>129</v>
      </c>
      <c r="E30" s="1" t="s">
        <v>130</v>
      </c>
      <c r="F30" s="1" t="s">
        <v>131</v>
      </c>
      <c r="G30" s="1" t="s">
        <v>132</v>
      </c>
      <c r="H30" s="1" t="s">
        <v>133</v>
      </c>
      <c r="I30" s="1" t="s">
        <v>134</v>
      </c>
      <c r="J30" s="1" t="s">
        <v>135</v>
      </c>
      <c r="K30" s="1" t="s">
        <v>30</v>
      </c>
      <c r="L30" s="1" t="s">
        <v>31</v>
      </c>
      <c r="M30" s="1" t="s">
        <v>32</v>
      </c>
      <c r="N30" s="1" t="s">
        <v>33</v>
      </c>
      <c r="O30" s="1" t="s">
        <v>34</v>
      </c>
      <c r="P30" s="1" t="s">
        <v>35</v>
      </c>
      <c r="Q30" s="1" t="s">
        <v>36</v>
      </c>
      <c r="R30" s="1" t="s">
        <v>37</v>
      </c>
      <c r="S30" s="1" t="s">
        <v>38</v>
      </c>
      <c r="T30" s="1" t="s">
        <v>39</v>
      </c>
      <c r="U30" s="1" t="s">
        <v>40</v>
      </c>
      <c r="V30" s="1" t="s">
        <v>41</v>
      </c>
      <c r="W30" s="1" t="s">
        <v>42</v>
      </c>
      <c r="X30" s="1" t="s">
        <v>43</v>
      </c>
      <c r="Y30" s="1" t="s">
        <v>44</v>
      </c>
      <c r="Z30" s="1" t="s">
        <v>45</v>
      </c>
      <c r="AA30" s="1" t="s">
        <v>46</v>
      </c>
      <c r="AB30" s="1" t="s">
        <v>47</v>
      </c>
      <c r="AC30" s="1" t="s">
        <v>48</v>
      </c>
      <c r="AD30" s="1" t="s">
        <v>49</v>
      </c>
      <c r="AE30" s="1" t="s">
        <v>50</v>
      </c>
      <c r="AF30" s="1" t="s">
        <v>51</v>
      </c>
      <c r="AG30" s="1" t="s">
        <v>52</v>
      </c>
      <c r="AH30" s="1" t="s">
        <v>53</v>
      </c>
      <c r="AI30" s="1" t="s">
        <v>54</v>
      </c>
      <c r="AJ30" s="1" t="s">
        <v>55</v>
      </c>
      <c r="AK30" s="1" t="s">
        <v>56</v>
      </c>
      <c r="AL30" s="1" t="s">
        <v>57</v>
      </c>
      <c r="AM30" s="1" t="s">
        <v>58</v>
      </c>
      <c r="AN30" s="1" t="s">
        <v>59</v>
      </c>
      <c r="AO30" s="1" t="s">
        <v>60</v>
      </c>
      <c r="AP30" s="1" t="s">
        <v>61</v>
      </c>
      <c r="AQ30" s="1" t="s">
        <v>62</v>
      </c>
      <c r="AR30" s="1" t="s">
        <v>63</v>
      </c>
      <c r="AS30" s="1" t="s">
        <v>64</v>
      </c>
      <c r="AT30" s="1" t="s">
        <v>65</v>
      </c>
      <c r="AU30" s="1" t="s">
        <v>66</v>
      </c>
      <c r="AV30" s="1" t="s">
        <v>67</v>
      </c>
      <c r="AW30" s="1" t="s">
        <v>68</v>
      </c>
      <c r="AX30" s="1" t="s">
        <v>69</v>
      </c>
      <c r="AY30" s="2" t="s">
        <v>136</v>
      </c>
      <c r="AZ30" s="1" t="s">
        <v>137</v>
      </c>
      <c r="BA30" s="1" t="s">
        <v>138</v>
      </c>
      <c r="BB30" s="1" t="s">
        <v>139</v>
      </c>
      <c r="BC30" s="2" t="s">
        <v>74</v>
      </c>
      <c r="BD30" s="2" t="s">
        <v>75</v>
      </c>
      <c r="BE30" s="2" t="s">
        <v>76</v>
      </c>
      <c r="BF30" s="2" t="s">
        <v>77</v>
      </c>
      <c r="BG30" s="1" t="s">
        <v>78</v>
      </c>
      <c r="BH30" s="1" t="s">
        <v>79</v>
      </c>
      <c r="BI30" s="1" t="s">
        <v>80</v>
      </c>
      <c r="BJ30" s="2" t="s">
        <v>81</v>
      </c>
      <c r="BK30" s="2" t="s">
        <v>82</v>
      </c>
      <c r="BL30" s="2" t="s">
        <v>83</v>
      </c>
      <c r="BM30" s="2" t="s">
        <v>84</v>
      </c>
      <c r="BN30" s="1" t="s">
        <v>85</v>
      </c>
      <c r="BO30" s="1" t="s">
        <v>86</v>
      </c>
      <c r="BP30" s="1" t="s">
        <v>87</v>
      </c>
      <c r="BQ30" s="2" t="s">
        <v>88</v>
      </c>
      <c r="BR30" s="2" t="s">
        <v>89</v>
      </c>
      <c r="BS30" s="2" t="s">
        <v>90</v>
      </c>
      <c r="BT30" s="2" t="s">
        <v>91</v>
      </c>
      <c r="BU30" s="1" t="s">
        <v>92</v>
      </c>
      <c r="BV30" s="1" t="s">
        <v>93</v>
      </c>
      <c r="BW30" s="1" t="s">
        <v>94</v>
      </c>
      <c r="BX30" s="2" t="s">
        <v>95</v>
      </c>
      <c r="BY30" s="2" t="s">
        <v>96</v>
      </c>
      <c r="BZ30" s="2" t="s">
        <v>97</v>
      </c>
      <c r="CA30" s="2" t="s">
        <v>98</v>
      </c>
      <c r="CB30" s="1" t="s">
        <v>99</v>
      </c>
      <c r="CC30" s="1" t="s">
        <v>100</v>
      </c>
      <c r="CD30" s="1" t="s">
        <v>101</v>
      </c>
      <c r="CE30" s="2" t="s">
        <v>102</v>
      </c>
      <c r="CF30" s="2" t="s">
        <v>103</v>
      </c>
      <c r="CG30" s="2" t="s">
        <v>104</v>
      </c>
      <c r="CH30" s="2" t="s">
        <v>105</v>
      </c>
      <c r="CI30" s="1" t="s">
        <v>106</v>
      </c>
      <c r="CJ30" s="1" t="s">
        <v>107</v>
      </c>
      <c r="CK30" s="1" t="s">
        <v>108</v>
      </c>
      <c r="CL30" s="2" t="s">
        <v>109</v>
      </c>
      <c r="CM30" s="2" t="s">
        <v>110</v>
      </c>
      <c r="CN30" s="2" t="s">
        <v>111</v>
      </c>
      <c r="CO30" s="2" t="s">
        <v>140</v>
      </c>
      <c r="CP30" s="2" t="s">
        <v>113</v>
      </c>
      <c r="CQ30" s="2" t="s">
        <v>114</v>
      </c>
      <c r="CR30" s="2" t="s">
        <v>115</v>
      </c>
      <c r="CS30" s="2" t="s">
        <v>116</v>
      </c>
      <c r="CT30" s="2" t="s">
        <v>117</v>
      </c>
      <c r="CU30" s="2" t="s">
        <v>141</v>
      </c>
      <c r="CV30" s="2" t="s">
        <v>119</v>
      </c>
      <c r="CW30" s="2" t="s">
        <v>120</v>
      </c>
      <c r="CX30" s="2" t="s">
        <v>121</v>
      </c>
      <c r="CY30" s="2" t="s">
        <v>122</v>
      </c>
      <c r="CZ30" s="2" t="s">
        <v>123</v>
      </c>
      <c r="DA30" s="3" t="s">
        <v>1</v>
      </c>
    </row>
    <row r="31" spans="1:105" x14ac:dyDescent="0.4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Z31" s="3"/>
      <c r="BA31" s="3"/>
      <c r="BB31" s="3"/>
      <c r="BG31" s="3"/>
      <c r="BH31" s="3"/>
      <c r="BI31" s="3"/>
      <c r="BN31" s="3"/>
      <c r="BO31" s="3"/>
      <c r="BP31" s="3"/>
      <c r="BU31" s="3"/>
      <c r="BV31" s="3"/>
      <c r="BW31" s="3"/>
      <c r="CB31" s="3"/>
      <c r="CC31" s="3"/>
      <c r="CD31" s="3"/>
      <c r="CI31" s="3"/>
      <c r="CJ31" s="3"/>
      <c r="CK31" s="3"/>
      <c r="DA31" s="3"/>
    </row>
    <row r="32" spans="1:105" x14ac:dyDescent="0.45">
      <c r="A32" t="s">
        <v>13</v>
      </c>
      <c r="B32" t="s">
        <v>14</v>
      </c>
      <c r="C32">
        <f>C2/$B$26*$B$28</f>
        <v>0</v>
      </c>
      <c r="D32">
        <f t="shared" ref="D32:BO32" si="0">D2/$B$26*$B$28</f>
        <v>0</v>
      </c>
      <c r="E32">
        <f t="shared" si="0"/>
        <v>0</v>
      </c>
      <c r="F32">
        <f t="shared" si="0"/>
        <v>0</v>
      </c>
      <c r="G32">
        <f t="shared" si="0"/>
        <v>0</v>
      </c>
      <c r="H32">
        <f t="shared" si="0"/>
        <v>0</v>
      </c>
      <c r="I32">
        <f t="shared" si="0"/>
        <v>0</v>
      </c>
      <c r="J32">
        <f t="shared" si="0"/>
        <v>0</v>
      </c>
      <c r="K32">
        <f t="shared" si="0"/>
        <v>0</v>
      </c>
      <c r="L32">
        <f t="shared" si="0"/>
        <v>0</v>
      </c>
      <c r="M32">
        <f t="shared" si="0"/>
        <v>0</v>
      </c>
      <c r="N32">
        <f t="shared" si="0"/>
        <v>0</v>
      </c>
      <c r="O32">
        <f t="shared" si="0"/>
        <v>0</v>
      </c>
      <c r="P32">
        <f t="shared" si="0"/>
        <v>0</v>
      </c>
      <c r="Q32">
        <f t="shared" si="0"/>
        <v>0</v>
      </c>
      <c r="R32">
        <f t="shared" si="0"/>
        <v>0</v>
      </c>
      <c r="S32">
        <f t="shared" si="0"/>
        <v>0</v>
      </c>
      <c r="T32">
        <f t="shared" si="0"/>
        <v>0</v>
      </c>
      <c r="U32">
        <f t="shared" si="0"/>
        <v>0</v>
      </c>
      <c r="V32">
        <f t="shared" si="0"/>
        <v>0</v>
      </c>
      <c r="W32">
        <f t="shared" si="0"/>
        <v>0</v>
      </c>
      <c r="X32">
        <f t="shared" si="0"/>
        <v>0</v>
      </c>
      <c r="Y32">
        <f t="shared" si="0"/>
        <v>0</v>
      </c>
      <c r="Z32">
        <f t="shared" si="0"/>
        <v>0</v>
      </c>
      <c r="AA32">
        <f t="shared" si="0"/>
        <v>0</v>
      </c>
      <c r="AB32">
        <f t="shared" si="0"/>
        <v>0</v>
      </c>
      <c r="AC32">
        <f t="shared" si="0"/>
        <v>0</v>
      </c>
      <c r="AD32">
        <f t="shared" si="0"/>
        <v>0</v>
      </c>
      <c r="AE32">
        <f t="shared" si="0"/>
        <v>0</v>
      </c>
      <c r="AF32">
        <f t="shared" si="0"/>
        <v>0</v>
      </c>
      <c r="AG32">
        <f t="shared" si="0"/>
        <v>0</v>
      </c>
      <c r="AH32">
        <f t="shared" si="0"/>
        <v>0</v>
      </c>
      <c r="AI32">
        <f t="shared" si="0"/>
        <v>0</v>
      </c>
      <c r="AJ32">
        <f t="shared" si="0"/>
        <v>0</v>
      </c>
      <c r="AK32">
        <f t="shared" si="0"/>
        <v>0</v>
      </c>
      <c r="AL32">
        <f t="shared" si="0"/>
        <v>0</v>
      </c>
      <c r="AM32">
        <f t="shared" si="0"/>
        <v>0</v>
      </c>
      <c r="AN32">
        <f t="shared" si="0"/>
        <v>0</v>
      </c>
      <c r="AO32">
        <f t="shared" si="0"/>
        <v>0</v>
      </c>
      <c r="AP32">
        <f t="shared" si="0"/>
        <v>0</v>
      </c>
      <c r="AQ32">
        <f t="shared" si="0"/>
        <v>0</v>
      </c>
      <c r="AR32">
        <f t="shared" si="0"/>
        <v>0</v>
      </c>
      <c r="AS32">
        <f t="shared" si="0"/>
        <v>0</v>
      </c>
      <c r="AT32">
        <f t="shared" si="0"/>
        <v>-9.5346132114463042</v>
      </c>
      <c r="AU32">
        <f t="shared" si="0"/>
        <v>0</v>
      </c>
      <c r="AV32">
        <f t="shared" si="0"/>
        <v>0</v>
      </c>
      <c r="AW32">
        <f t="shared" si="0"/>
        <v>0</v>
      </c>
      <c r="AX32">
        <f t="shared" si="0"/>
        <v>-0.15908587954195214</v>
      </c>
      <c r="AY32">
        <f t="shared" si="0"/>
        <v>0</v>
      </c>
      <c r="AZ32">
        <f t="shared" si="0"/>
        <v>0</v>
      </c>
      <c r="BA32">
        <f t="shared" si="0"/>
        <v>0</v>
      </c>
      <c r="BB32">
        <f t="shared" si="0"/>
        <v>0</v>
      </c>
      <c r="BC32">
        <f t="shared" si="0"/>
        <v>0</v>
      </c>
      <c r="BD32">
        <f t="shared" si="0"/>
        <v>0</v>
      </c>
      <c r="BE32">
        <f t="shared" si="0"/>
        <v>0</v>
      </c>
      <c r="BF32">
        <f t="shared" si="0"/>
        <v>0</v>
      </c>
      <c r="BG32">
        <f t="shared" si="0"/>
        <v>0</v>
      </c>
      <c r="BH32">
        <f t="shared" si="0"/>
        <v>0</v>
      </c>
      <c r="BI32">
        <f t="shared" si="0"/>
        <v>0</v>
      </c>
      <c r="BJ32">
        <f t="shared" si="0"/>
        <v>0</v>
      </c>
      <c r="BK32">
        <f t="shared" si="0"/>
        <v>0</v>
      </c>
      <c r="BL32">
        <f t="shared" si="0"/>
        <v>0</v>
      </c>
      <c r="BM32">
        <f t="shared" si="0"/>
        <v>0</v>
      </c>
      <c r="BN32">
        <f t="shared" si="0"/>
        <v>0</v>
      </c>
      <c r="BO32">
        <f t="shared" si="0"/>
        <v>0</v>
      </c>
      <c r="BP32">
        <f t="shared" ref="BP32:DA32" si="1">BP2/$B$26*$B$28</f>
        <v>0</v>
      </c>
      <c r="BQ32">
        <f t="shared" si="1"/>
        <v>0</v>
      </c>
      <c r="BR32">
        <f t="shared" si="1"/>
        <v>0</v>
      </c>
      <c r="BS32">
        <f t="shared" si="1"/>
        <v>0</v>
      </c>
      <c r="BT32">
        <f t="shared" si="1"/>
        <v>0</v>
      </c>
      <c r="BU32">
        <f t="shared" si="1"/>
        <v>0</v>
      </c>
      <c r="BV32">
        <f t="shared" si="1"/>
        <v>0</v>
      </c>
      <c r="BW32">
        <f t="shared" si="1"/>
        <v>0</v>
      </c>
      <c r="BX32">
        <f t="shared" si="1"/>
        <v>0</v>
      </c>
      <c r="BY32">
        <f t="shared" si="1"/>
        <v>0</v>
      </c>
      <c r="BZ32">
        <f t="shared" si="1"/>
        <v>0</v>
      </c>
      <c r="CA32">
        <f t="shared" si="1"/>
        <v>0</v>
      </c>
      <c r="CB32">
        <f t="shared" si="1"/>
        <v>0</v>
      </c>
      <c r="CC32">
        <f t="shared" si="1"/>
        <v>0</v>
      </c>
      <c r="CD32">
        <f t="shared" si="1"/>
        <v>0</v>
      </c>
      <c r="CE32">
        <f t="shared" si="1"/>
        <v>0</v>
      </c>
      <c r="CF32">
        <f t="shared" si="1"/>
        <v>0</v>
      </c>
      <c r="CG32">
        <f t="shared" si="1"/>
        <v>0</v>
      </c>
      <c r="CH32">
        <f t="shared" si="1"/>
        <v>50.088806881097803</v>
      </c>
      <c r="CI32">
        <f t="shared" si="1"/>
        <v>0</v>
      </c>
      <c r="CJ32">
        <f t="shared" si="1"/>
        <v>0</v>
      </c>
      <c r="CK32">
        <f t="shared" si="1"/>
        <v>0</v>
      </c>
      <c r="CL32">
        <f t="shared" si="1"/>
        <v>0</v>
      </c>
      <c r="CM32">
        <f t="shared" si="1"/>
        <v>0</v>
      </c>
      <c r="CN32">
        <f t="shared" si="1"/>
        <v>0</v>
      </c>
      <c r="CO32">
        <f t="shared" si="1"/>
        <v>0</v>
      </c>
      <c r="CP32">
        <f t="shared" si="1"/>
        <v>0</v>
      </c>
      <c r="CQ32">
        <f t="shared" si="1"/>
        <v>0</v>
      </c>
      <c r="CR32">
        <f t="shared" si="1"/>
        <v>0</v>
      </c>
      <c r="CS32">
        <f t="shared" si="1"/>
        <v>0</v>
      </c>
      <c r="CT32">
        <f t="shared" si="1"/>
        <v>-0.24120592876631311</v>
      </c>
      <c r="CU32">
        <f t="shared" si="1"/>
        <v>0</v>
      </c>
      <c r="CV32">
        <f t="shared" si="1"/>
        <v>0</v>
      </c>
      <c r="CW32">
        <f t="shared" si="1"/>
        <v>0</v>
      </c>
      <c r="CX32">
        <f t="shared" si="1"/>
        <v>0</v>
      </c>
      <c r="CY32">
        <f t="shared" si="1"/>
        <v>0</v>
      </c>
      <c r="CZ32">
        <f t="shared" si="1"/>
        <v>-19.120469975173858</v>
      </c>
      <c r="DA32">
        <f t="shared" si="1"/>
        <v>21.033431886169378</v>
      </c>
    </row>
    <row r="33" spans="1:105" x14ac:dyDescent="0.45">
      <c r="B33" t="s">
        <v>15</v>
      </c>
      <c r="C33">
        <f>C3/$B$25*$B$28</f>
        <v>0</v>
      </c>
      <c r="D33">
        <f t="shared" ref="D33:BO33" si="2">D3/$B$25*$B$28</f>
        <v>0</v>
      </c>
      <c r="E33">
        <f t="shared" si="2"/>
        <v>0</v>
      </c>
      <c r="F33">
        <f t="shared" si="2"/>
        <v>0</v>
      </c>
      <c r="G33">
        <f t="shared" si="2"/>
        <v>0</v>
      </c>
      <c r="H33">
        <f t="shared" si="2"/>
        <v>0</v>
      </c>
      <c r="I33">
        <f t="shared" si="2"/>
        <v>0</v>
      </c>
      <c r="J33">
        <f t="shared" si="2"/>
        <v>0</v>
      </c>
      <c r="K33">
        <f t="shared" si="2"/>
        <v>0</v>
      </c>
      <c r="L33">
        <f t="shared" si="2"/>
        <v>0</v>
      </c>
      <c r="M33">
        <f t="shared" si="2"/>
        <v>0</v>
      </c>
      <c r="N33">
        <f t="shared" si="2"/>
        <v>0</v>
      </c>
      <c r="O33">
        <f t="shared" si="2"/>
        <v>0</v>
      </c>
      <c r="P33">
        <f t="shared" si="2"/>
        <v>0</v>
      </c>
      <c r="Q33">
        <f t="shared" si="2"/>
        <v>0</v>
      </c>
      <c r="R33">
        <f t="shared" si="2"/>
        <v>0</v>
      </c>
      <c r="S33">
        <f t="shared" si="2"/>
        <v>0</v>
      </c>
      <c r="T33">
        <f t="shared" si="2"/>
        <v>0</v>
      </c>
      <c r="U33">
        <f t="shared" si="2"/>
        <v>0</v>
      </c>
      <c r="V33">
        <f t="shared" si="2"/>
        <v>0</v>
      </c>
      <c r="W33">
        <f t="shared" si="2"/>
        <v>0</v>
      </c>
      <c r="X33">
        <f t="shared" si="2"/>
        <v>0</v>
      </c>
      <c r="Y33">
        <f t="shared" si="2"/>
        <v>0</v>
      </c>
      <c r="Z33">
        <f t="shared" si="2"/>
        <v>0</v>
      </c>
      <c r="AA33">
        <f t="shared" si="2"/>
        <v>0</v>
      </c>
      <c r="AB33">
        <f t="shared" si="2"/>
        <v>0</v>
      </c>
      <c r="AC33">
        <f t="shared" si="2"/>
        <v>0</v>
      </c>
      <c r="AD33">
        <f t="shared" si="2"/>
        <v>0</v>
      </c>
      <c r="AE33">
        <f t="shared" si="2"/>
        <v>0</v>
      </c>
      <c r="AF33">
        <f t="shared" si="2"/>
        <v>0</v>
      </c>
      <c r="AG33">
        <f t="shared" si="2"/>
        <v>0</v>
      </c>
      <c r="AH33">
        <f t="shared" si="2"/>
        <v>0</v>
      </c>
      <c r="AI33">
        <f t="shared" si="2"/>
        <v>0</v>
      </c>
      <c r="AJ33">
        <f t="shared" si="2"/>
        <v>0</v>
      </c>
      <c r="AK33">
        <f t="shared" si="2"/>
        <v>0</v>
      </c>
      <c r="AL33">
        <f t="shared" si="2"/>
        <v>0</v>
      </c>
      <c r="AM33">
        <f t="shared" si="2"/>
        <v>0</v>
      </c>
      <c r="AN33">
        <f t="shared" si="2"/>
        <v>0</v>
      </c>
      <c r="AO33">
        <f t="shared" si="2"/>
        <v>0</v>
      </c>
      <c r="AP33">
        <f t="shared" si="2"/>
        <v>0</v>
      </c>
      <c r="AQ33">
        <f t="shared" si="2"/>
        <v>0</v>
      </c>
      <c r="AR33">
        <f t="shared" si="2"/>
        <v>0</v>
      </c>
      <c r="AS33">
        <f t="shared" si="2"/>
        <v>0</v>
      </c>
      <c r="AT33">
        <f t="shared" si="2"/>
        <v>-11.055008207250186</v>
      </c>
      <c r="AU33">
        <f t="shared" si="2"/>
        <v>0</v>
      </c>
      <c r="AV33">
        <f t="shared" si="2"/>
        <v>0</v>
      </c>
      <c r="AW33">
        <f t="shared" si="2"/>
        <v>0</v>
      </c>
      <c r="AX33">
        <f t="shared" si="2"/>
        <v>-0.16148587457400171</v>
      </c>
      <c r="AY33">
        <f t="shared" si="2"/>
        <v>0</v>
      </c>
      <c r="AZ33">
        <f t="shared" si="2"/>
        <v>0</v>
      </c>
      <c r="BA33">
        <f t="shared" si="2"/>
        <v>0</v>
      </c>
      <c r="BB33">
        <f t="shared" si="2"/>
        <v>0</v>
      </c>
      <c r="BC33">
        <f t="shared" si="2"/>
        <v>0</v>
      </c>
      <c r="BD33">
        <f t="shared" si="2"/>
        <v>0</v>
      </c>
      <c r="BE33">
        <f t="shared" si="2"/>
        <v>0</v>
      </c>
      <c r="BF33">
        <f t="shared" si="2"/>
        <v>0</v>
      </c>
      <c r="BG33">
        <f t="shared" si="2"/>
        <v>0</v>
      </c>
      <c r="BH33">
        <f t="shared" si="2"/>
        <v>0</v>
      </c>
      <c r="BI33">
        <f t="shared" si="2"/>
        <v>0</v>
      </c>
      <c r="BJ33">
        <f t="shared" si="2"/>
        <v>0</v>
      </c>
      <c r="BK33">
        <f t="shared" si="2"/>
        <v>0</v>
      </c>
      <c r="BL33">
        <f t="shared" si="2"/>
        <v>0</v>
      </c>
      <c r="BM33">
        <f t="shared" si="2"/>
        <v>0</v>
      </c>
      <c r="BN33">
        <f t="shared" si="2"/>
        <v>0</v>
      </c>
      <c r="BO33">
        <f t="shared" si="2"/>
        <v>0</v>
      </c>
      <c r="BP33">
        <f t="shared" ref="BP33:DA33" si="3">BP3/$B$25*$B$28</f>
        <v>0</v>
      </c>
      <c r="BQ33">
        <f t="shared" si="3"/>
        <v>0</v>
      </c>
      <c r="BR33">
        <f t="shared" si="3"/>
        <v>0</v>
      </c>
      <c r="BS33">
        <f t="shared" si="3"/>
        <v>0</v>
      </c>
      <c r="BT33">
        <f t="shared" si="3"/>
        <v>0</v>
      </c>
      <c r="BU33">
        <f t="shared" si="3"/>
        <v>0</v>
      </c>
      <c r="BV33">
        <f t="shared" si="3"/>
        <v>0</v>
      </c>
      <c r="BW33">
        <f t="shared" si="3"/>
        <v>0</v>
      </c>
      <c r="BX33">
        <f t="shared" si="3"/>
        <v>0</v>
      </c>
      <c r="BY33">
        <f t="shared" si="3"/>
        <v>0</v>
      </c>
      <c r="BZ33">
        <f t="shared" si="3"/>
        <v>0</v>
      </c>
      <c r="CA33">
        <f t="shared" si="3"/>
        <v>0</v>
      </c>
      <c r="CB33">
        <f t="shared" si="3"/>
        <v>0</v>
      </c>
      <c r="CC33">
        <f t="shared" si="3"/>
        <v>0</v>
      </c>
      <c r="CD33">
        <f t="shared" si="3"/>
        <v>0</v>
      </c>
      <c r="CE33">
        <f t="shared" si="3"/>
        <v>0</v>
      </c>
      <c r="CF33">
        <f t="shared" si="3"/>
        <v>0</v>
      </c>
      <c r="CG33">
        <f t="shared" si="3"/>
        <v>0</v>
      </c>
      <c r="CH33">
        <f t="shared" si="3"/>
        <v>50.844454635783826</v>
      </c>
      <c r="CI33">
        <f t="shared" si="3"/>
        <v>0</v>
      </c>
      <c r="CJ33">
        <f t="shared" si="3"/>
        <v>0</v>
      </c>
      <c r="CK33">
        <f t="shared" si="3"/>
        <v>0</v>
      </c>
      <c r="CL33">
        <f t="shared" si="3"/>
        <v>0</v>
      </c>
      <c r="CM33">
        <f t="shared" si="3"/>
        <v>0</v>
      </c>
      <c r="CN33">
        <f t="shared" si="3"/>
        <v>0</v>
      </c>
      <c r="CO33">
        <f t="shared" si="3"/>
        <v>0</v>
      </c>
      <c r="CP33">
        <f t="shared" si="3"/>
        <v>0</v>
      </c>
      <c r="CQ33">
        <f t="shared" si="3"/>
        <v>0</v>
      </c>
      <c r="CR33">
        <f t="shared" si="3"/>
        <v>0</v>
      </c>
      <c r="CS33">
        <f t="shared" si="3"/>
        <v>0</v>
      </c>
      <c r="CT33">
        <f t="shared" si="3"/>
        <v>-0.24484479999993131</v>
      </c>
      <c r="CU33">
        <f t="shared" si="3"/>
        <v>0</v>
      </c>
      <c r="CV33">
        <f t="shared" si="3"/>
        <v>0</v>
      </c>
      <c r="CW33">
        <f t="shared" si="3"/>
        <v>0</v>
      </c>
      <c r="CX33">
        <f t="shared" si="3"/>
        <v>0</v>
      </c>
      <c r="CY33">
        <f t="shared" si="3"/>
        <v>0</v>
      </c>
      <c r="CZ33">
        <f t="shared" si="3"/>
        <v>-19.408924444444395</v>
      </c>
      <c r="DA33">
        <f t="shared" si="3"/>
        <v>19.974191309515309</v>
      </c>
    </row>
    <row r="34" spans="1:105" x14ac:dyDescent="0.45">
      <c r="B34" t="s">
        <v>16</v>
      </c>
      <c r="C34">
        <f>C4/$B$27*$B$28</f>
        <v>0</v>
      </c>
      <c r="D34">
        <f t="shared" ref="D34:BO34" si="4">D4/$B$27*$B$28</f>
        <v>0</v>
      </c>
      <c r="E34">
        <f t="shared" si="4"/>
        <v>0</v>
      </c>
      <c r="F34">
        <f t="shared" si="4"/>
        <v>0</v>
      </c>
      <c r="G34">
        <f t="shared" si="4"/>
        <v>0</v>
      </c>
      <c r="H34">
        <f t="shared" si="4"/>
        <v>0</v>
      </c>
      <c r="I34">
        <f t="shared" si="4"/>
        <v>0</v>
      </c>
      <c r="J34">
        <f t="shared" si="4"/>
        <v>0</v>
      </c>
      <c r="K34">
        <f t="shared" si="4"/>
        <v>0</v>
      </c>
      <c r="L34">
        <f t="shared" si="4"/>
        <v>0</v>
      </c>
      <c r="M34">
        <f t="shared" si="4"/>
        <v>0</v>
      </c>
      <c r="N34">
        <f t="shared" si="4"/>
        <v>0</v>
      </c>
      <c r="O34">
        <f t="shared" si="4"/>
        <v>0</v>
      </c>
      <c r="P34">
        <f t="shared" si="4"/>
        <v>0</v>
      </c>
      <c r="Q34">
        <f t="shared" si="4"/>
        <v>0</v>
      </c>
      <c r="R34">
        <f t="shared" si="4"/>
        <v>-2.369448419983448E-18</v>
      </c>
      <c r="S34">
        <f t="shared" si="4"/>
        <v>0</v>
      </c>
      <c r="T34">
        <f t="shared" si="4"/>
        <v>0</v>
      </c>
      <c r="U34">
        <f t="shared" si="4"/>
        <v>0</v>
      </c>
      <c r="V34">
        <f t="shared" si="4"/>
        <v>0</v>
      </c>
      <c r="W34">
        <f t="shared" si="4"/>
        <v>0</v>
      </c>
      <c r="X34">
        <f t="shared" si="4"/>
        <v>0</v>
      </c>
      <c r="Y34">
        <f t="shared" si="4"/>
        <v>0</v>
      </c>
      <c r="Z34">
        <f t="shared" si="4"/>
        <v>0</v>
      </c>
      <c r="AA34">
        <f t="shared" si="4"/>
        <v>0</v>
      </c>
      <c r="AB34">
        <f t="shared" si="4"/>
        <v>0</v>
      </c>
      <c r="AC34">
        <f t="shared" si="4"/>
        <v>0</v>
      </c>
      <c r="AD34">
        <f t="shared" si="4"/>
        <v>0</v>
      </c>
      <c r="AE34">
        <f t="shared" si="4"/>
        <v>0</v>
      </c>
      <c r="AF34">
        <f t="shared" si="4"/>
        <v>0</v>
      </c>
      <c r="AG34">
        <f t="shared" si="4"/>
        <v>0</v>
      </c>
      <c r="AH34">
        <f t="shared" si="4"/>
        <v>0</v>
      </c>
      <c r="AI34">
        <f t="shared" si="4"/>
        <v>0</v>
      </c>
      <c r="AJ34">
        <f t="shared" si="4"/>
        <v>0</v>
      </c>
      <c r="AK34">
        <f t="shared" si="4"/>
        <v>0</v>
      </c>
      <c r="AL34">
        <f t="shared" si="4"/>
        <v>0</v>
      </c>
      <c r="AM34">
        <f t="shared" si="4"/>
        <v>0</v>
      </c>
      <c r="AN34">
        <f t="shared" si="4"/>
        <v>0</v>
      </c>
      <c r="AO34">
        <f t="shared" si="4"/>
        <v>0</v>
      </c>
      <c r="AP34">
        <f t="shared" si="4"/>
        <v>0</v>
      </c>
      <c r="AQ34">
        <f t="shared" si="4"/>
        <v>0</v>
      </c>
      <c r="AR34">
        <f t="shared" si="4"/>
        <v>0</v>
      </c>
      <c r="AS34">
        <f t="shared" si="4"/>
        <v>0</v>
      </c>
      <c r="AT34">
        <f t="shared" si="4"/>
        <v>-10.015365431500667</v>
      </c>
      <c r="AU34">
        <f t="shared" si="4"/>
        <v>0</v>
      </c>
      <c r="AV34">
        <f t="shared" si="4"/>
        <v>0</v>
      </c>
      <c r="AW34">
        <f t="shared" si="4"/>
        <v>0</v>
      </c>
      <c r="AX34">
        <f t="shared" si="4"/>
        <v>-0.15908355623425055</v>
      </c>
      <c r="AY34">
        <f t="shared" si="4"/>
        <v>0</v>
      </c>
      <c r="AZ34">
        <f t="shared" si="4"/>
        <v>0</v>
      </c>
      <c r="BA34">
        <f t="shared" si="4"/>
        <v>0</v>
      </c>
      <c r="BB34">
        <f t="shared" si="4"/>
        <v>0</v>
      </c>
      <c r="BC34">
        <f t="shared" si="4"/>
        <v>0</v>
      </c>
      <c r="BD34">
        <f t="shared" si="4"/>
        <v>0</v>
      </c>
      <c r="BE34">
        <f t="shared" si="4"/>
        <v>0</v>
      </c>
      <c r="BF34">
        <f t="shared" si="4"/>
        <v>0</v>
      </c>
      <c r="BG34">
        <f t="shared" si="4"/>
        <v>0</v>
      </c>
      <c r="BH34">
        <f t="shared" si="4"/>
        <v>0</v>
      </c>
      <c r="BI34">
        <f t="shared" si="4"/>
        <v>0</v>
      </c>
      <c r="BJ34">
        <f t="shared" si="4"/>
        <v>0</v>
      </c>
      <c r="BK34">
        <f t="shared" si="4"/>
        <v>0</v>
      </c>
      <c r="BL34">
        <f t="shared" si="4"/>
        <v>0</v>
      </c>
      <c r="BM34">
        <f t="shared" si="4"/>
        <v>0</v>
      </c>
      <c r="BN34">
        <f t="shared" si="4"/>
        <v>0</v>
      </c>
      <c r="BO34">
        <f t="shared" si="4"/>
        <v>1.0211592849344698E-17</v>
      </c>
      <c r="BP34">
        <f t="shared" ref="BP34:DA34" si="5">BP4/$B$27*$B$28</f>
        <v>0</v>
      </c>
      <c r="BQ34">
        <f t="shared" si="5"/>
        <v>0</v>
      </c>
      <c r="BR34">
        <f t="shared" si="5"/>
        <v>0</v>
      </c>
      <c r="BS34">
        <f t="shared" si="5"/>
        <v>0</v>
      </c>
      <c r="BT34">
        <f t="shared" si="5"/>
        <v>0</v>
      </c>
      <c r="BU34">
        <f t="shared" si="5"/>
        <v>0</v>
      </c>
      <c r="BV34">
        <f t="shared" si="5"/>
        <v>0</v>
      </c>
      <c r="BW34">
        <f t="shared" si="5"/>
        <v>0</v>
      </c>
      <c r="BX34">
        <f t="shared" si="5"/>
        <v>0</v>
      </c>
      <c r="BY34">
        <f t="shared" si="5"/>
        <v>0</v>
      </c>
      <c r="BZ34">
        <f t="shared" si="5"/>
        <v>0</v>
      </c>
      <c r="CA34">
        <f t="shared" si="5"/>
        <v>0</v>
      </c>
      <c r="CB34">
        <f t="shared" si="5"/>
        <v>0</v>
      </c>
      <c r="CC34">
        <f t="shared" si="5"/>
        <v>0</v>
      </c>
      <c r="CD34">
        <f t="shared" si="5"/>
        <v>0</v>
      </c>
      <c r="CE34">
        <f t="shared" si="5"/>
        <v>0</v>
      </c>
      <c r="CF34">
        <f t="shared" si="5"/>
        <v>0</v>
      </c>
      <c r="CG34">
        <f t="shared" si="5"/>
        <v>0</v>
      </c>
      <c r="CH34">
        <f t="shared" si="5"/>
        <v>50.088075378652498</v>
      </c>
      <c r="CI34">
        <f t="shared" si="5"/>
        <v>0</v>
      </c>
      <c r="CJ34">
        <f t="shared" si="5"/>
        <v>0</v>
      </c>
      <c r="CK34">
        <f t="shared" si="5"/>
        <v>0</v>
      </c>
      <c r="CL34">
        <f t="shared" si="5"/>
        <v>0</v>
      </c>
      <c r="CM34">
        <f t="shared" si="5"/>
        <v>0</v>
      </c>
      <c r="CN34">
        <f t="shared" si="5"/>
        <v>0</v>
      </c>
      <c r="CO34">
        <f t="shared" si="5"/>
        <v>0</v>
      </c>
      <c r="CP34">
        <f t="shared" si="5"/>
        <v>-3.5925564761092775E-18</v>
      </c>
      <c r="CQ34">
        <f t="shared" si="5"/>
        <v>0</v>
      </c>
      <c r="CR34">
        <f t="shared" si="5"/>
        <v>0</v>
      </c>
      <c r="CS34">
        <f t="shared" si="5"/>
        <v>0</v>
      </c>
      <c r="CT34">
        <f t="shared" si="5"/>
        <v>-0.24120240616837058</v>
      </c>
      <c r="CU34">
        <f t="shared" si="5"/>
        <v>0</v>
      </c>
      <c r="CV34">
        <f t="shared" si="5"/>
        <v>0</v>
      </c>
      <c r="CW34">
        <f t="shared" si="5"/>
        <v>0</v>
      </c>
      <c r="CX34">
        <f t="shared" si="5"/>
        <v>0</v>
      </c>
      <c r="CY34">
        <f t="shared" si="5"/>
        <v>0</v>
      </c>
      <c r="CZ34">
        <f t="shared" si="5"/>
        <v>-19.120190737727153</v>
      </c>
      <c r="DA34">
        <f t="shared" si="5"/>
        <v>20.55223324702207</v>
      </c>
    </row>
    <row r="36" spans="1:105" x14ac:dyDescent="0.45">
      <c r="A36" t="s">
        <v>20</v>
      </c>
      <c r="B36" t="s">
        <v>14</v>
      </c>
      <c r="C36">
        <f t="shared" ref="C36:AH36" si="6">C18/$B$26*$B$28</f>
        <v>0</v>
      </c>
      <c r="D36">
        <f t="shared" si="6"/>
        <v>0</v>
      </c>
      <c r="E36">
        <f t="shared" si="6"/>
        <v>0</v>
      </c>
      <c r="F36">
        <f t="shared" si="6"/>
        <v>0</v>
      </c>
      <c r="G36">
        <f t="shared" si="6"/>
        <v>0</v>
      </c>
      <c r="H36">
        <f t="shared" si="6"/>
        <v>0</v>
      </c>
      <c r="I36">
        <f t="shared" si="6"/>
        <v>0</v>
      </c>
      <c r="J36">
        <f t="shared" si="6"/>
        <v>0</v>
      </c>
      <c r="K36">
        <f t="shared" si="6"/>
        <v>-8.2801535235847906E-2</v>
      </c>
      <c r="L36">
        <f t="shared" si="6"/>
        <v>0</v>
      </c>
      <c r="M36">
        <f t="shared" si="6"/>
        <v>-0.76078962572471764</v>
      </c>
      <c r="N36">
        <f t="shared" si="6"/>
        <v>-8.7679254685334413</v>
      </c>
      <c r="O36">
        <f t="shared" si="6"/>
        <v>0</v>
      </c>
      <c r="P36">
        <f t="shared" si="6"/>
        <v>0</v>
      </c>
      <c r="Q36">
        <f t="shared" si="6"/>
        <v>0</v>
      </c>
      <c r="R36">
        <f t="shared" si="6"/>
        <v>-5.9342403035982771</v>
      </c>
      <c r="S36">
        <f t="shared" si="6"/>
        <v>0</v>
      </c>
      <c r="T36">
        <f t="shared" si="6"/>
        <v>0</v>
      </c>
      <c r="U36">
        <f t="shared" si="6"/>
        <v>0</v>
      </c>
      <c r="V36">
        <f t="shared" si="6"/>
        <v>0</v>
      </c>
      <c r="W36">
        <f t="shared" si="6"/>
        <v>0</v>
      </c>
      <c r="X36">
        <f t="shared" si="6"/>
        <v>0</v>
      </c>
      <c r="Y36">
        <f t="shared" si="6"/>
        <v>0</v>
      </c>
      <c r="Z36">
        <f t="shared" si="6"/>
        <v>0</v>
      </c>
      <c r="AA36">
        <f t="shared" si="6"/>
        <v>0</v>
      </c>
      <c r="AB36">
        <f t="shared" si="6"/>
        <v>0</v>
      </c>
      <c r="AC36">
        <f t="shared" si="6"/>
        <v>0</v>
      </c>
      <c r="AD36">
        <f t="shared" si="6"/>
        <v>0</v>
      </c>
      <c r="AE36">
        <f t="shared" si="6"/>
        <v>0</v>
      </c>
      <c r="AF36">
        <f t="shared" si="6"/>
        <v>0</v>
      </c>
      <c r="AG36">
        <f t="shared" si="6"/>
        <v>0</v>
      </c>
      <c r="AH36">
        <f t="shared" si="6"/>
        <v>0</v>
      </c>
      <c r="AI36">
        <f t="shared" ref="AI36:BN36" si="7">AI18/$B$26*$B$28</f>
        <v>0</v>
      </c>
      <c r="AJ36">
        <f t="shared" si="7"/>
        <v>0</v>
      </c>
      <c r="AK36">
        <f t="shared" si="7"/>
        <v>0</v>
      </c>
      <c r="AL36">
        <f t="shared" si="7"/>
        <v>0</v>
      </c>
      <c r="AM36">
        <f t="shared" si="7"/>
        <v>0</v>
      </c>
      <c r="AN36">
        <f t="shared" si="7"/>
        <v>0</v>
      </c>
      <c r="AO36">
        <f t="shared" si="7"/>
        <v>0</v>
      </c>
      <c r="AP36">
        <f t="shared" si="7"/>
        <v>-0.37027481272235097</v>
      </c>
      <c r="AQ36">
        <f t="shared" si="7"/>
        <v>0</v>
      </c>
      <c r="AR36">
        <f t="shared" si="7"/>
        <v>0</v>
      </c>
      <c r="AS36">
        <f t="shared" si="7"/>
        <v>0</v>
      </c>
      <c r="AT36">
        <f t="shared" si="7"/>
        <v>0</v>
      </c>
      <c r="AU36">
        <f t="shared" si="7"/>
        <v>0</v>
      </c>
      <c r="AV36">
        <f t="shared" si="7"/>
        <v>0</v>
      </c>
      <c r="AW36">
        <f t="shared" si="7"/>
        <v>0</v>
      </c>
      <c r="AX36">
        <f t="shared" si="7"/>
        <v>0</v>
      </c>
      <c r="AY36">
        <f t="shared" si="7"/>
        <v>0</v>
      </c>
      <c r="AZ36">
        <f t="shared" si="7"/>
        <v>0</v>
      </c>
      <c r="BA36">
        <f t="shared" si="7"/>
        <v>0</v>
      </c>
      <c r="BB36">
        <f t="shared" si="7"/>
        <v>0</v>
      </c>
      <c r="BC36">
        <f t="shared" si="7"/>
        <v>0</v>
      </c>
      <c r="BD36">
        <f t="shared" si="7"/>
        <v>0</v>
      </c>
      <c r="BE36">
        <f t="shared" si="7"/>
        <v>0</v>
      </c>
      <c r="BF36">
        <f t="shared" si="7"/>
        <v>7.757982819604945</v>
      </c>
      <c r="BG36">
        <f t="shared" si="7"/>
        <v>0</v>
      </c>
      <c r="BH36">
        <f t="shared" si="7"/>
        <v>0</v>
      </c>
      <c r="BI36">
        <f t="shared" si="7"/>
        <v>0</v>
      </c>
      <c r="BJ36">
        <f t="shared" si="7"/>
        <v>0</v>
      </c>
      <c r="BK36">
        <f t="shared" si="7"/>
        <v>0</v>
      </c>
      <c r="BL36">
        <f t="shared" si="7"/>
        <v>0</v>
      </c>
      <c r="BM36">
        <f t="shared" si="7"/>
        <v>0</v>
      </c>
      <c r="BN36">
        <f t="shared" si="7"/>
        <v>0</v>
      </c>
      <c r="BO36">
        <f t="shared" ref="BO36:CT36" si="8">BO18/$B$26*$B$28</f>
        <v>0</v>
      </c>
      <c r="BP36">
        <f t="shared" si="8"/>
        <v>0</v>
      </c>
      <c r="BQ36">
        <f t="shared" si="8"/>
        <v>0</v>
      </c>
      <c r="BR36">
        <f t="shared" si="8"/>
        <v>0</v>
      </c>
      <c r="BS36">
        <f t="shared" si="8"/>
        <v>0</v>
      </c>
      <c r="BT36">
        <f t="shared" si="8"/>
        <v>0</v>
      </c>
      <c r="BU36">
        <f t="shared" si="8"/>
        <v>0</v>
      </c>
      <c r="BV36">
        <f t="shared" si="8"/>
        <v>0</v>
      </c>
      <c r="BW36">
        <f t="shared" si="8"/>
        <v>0</v>
      </c>
      <c r="BX36">
        <f t="shared" si="8"/>
        <v>0</v>
      </c>
      <c r="BY36">
        <f t="shared" si="8"/>
        <v>0</v>
      </c>
      <c r="BZ36">
        <f t="shared" si="8"/>
        <v>0</v>
      </c>
      <c r="CA36">
        <f t="shared" si="8"/>
        <v>0</v>
      </c>
      <c r="CB36">
        <f t="shared" si="8"/>
        <v>0</v>
      </c>
      <c r="CC36">
        <f t="shared" si="8"/>
        <v>0</v>
      </c>
      <c r="CD36">
        <f t="shared" si="8"/>
        <v>14.988771970583741</v>
      </c>
      <c r="CE36">
        <f t="shared" si="8"/>
        <v>0</v>
      </c>
      <c r="CF36">
        <f t="shared" si="8"/>
        <v>0</v>
      </c>
      <c r="CG36">
        <f t="shared" si="8"/>
        <v>0</v>
      </c>
      <c r="CH36">
        <f t="shared" si="8"/>
        <v>0</v>
      </c>
      <c r="CI36">
        <f t="shared" si="8"/>
        <v>0</v>
      </c>
      <c r="CJ36">
        <f t="shared" si="8"/>
        <v>0</v>
      </c>
      <c r="CK36">
        <f t="shared" si="8"/>
        <v>0</v>
      </c>
      <c r="CL36">
        <f t="shared" si="8"/>
        <v>0</v>
      </c>
      <c r="CM36">
        <f t="shared" si="8"/>
        <v>0</v>
      </c>
      <c r="CN36">
        <f t="shared" si="8"/>
        <v>0</v>
      </c>
      <c r="CO36">
        <f t="shared" si="8"/>
        <v>0</v>
      </c>
      <c r="CP36">
        <f t="shared" si="8"/>
        <v>-8.997492097181679</v>
      </c>
      <c r="CQ36">
        <f t="shared" si="8"/>
        <v>0</v>
      </c>
      <c r="CR36">
        <f t="shared" si="8"/>
        <v>0</v>
      </c>
      <c r="CS36">
        <f t="shared" si="8"/>
        <v>-0.56141048067006472</v>
      </c>
      <c r="CT36">
        <f t="shared" si="8"/>
        <v>0</v>
      </c>
      <c r="CU36">
        <f t="shared" ref="CU36:DA36" si="9">CU18/$B$26*$B$28</f>
        <v>0</v>
      </c>
      <c r="CV36">
        <f t="shared" si="9"/>
        <v>-2.9657453342234246E-3</v>
      </c>
      <c r="CW36">
        <f t="shared" si="9"/>
        <v>0</v>
      </c>
      <c r="CX36">
        <f t="shared" si="9"/>
        <v>0</v>
      </c>
      <c r="CY36">
        <f t="shared" si="9"/>
        <v>0</v>
      </c>
      <c r="CZ36">
        <f t="shared" si="9"/>
        <v>-6.2936772989284853E-15</v>
      </c>
      <c r="DA36">
        <f t="shared" si="9"/>
        <v>-2.7311452788119208</v>
      </c>
    </row>
    <row r="37" spans="1:105" x14ac:dyDescent="0.45">
      <c r="B37" t="s">
        <v>15</v>
      </c>
      <c r="C37">
        <f t="shared" ref="C37:AH37" si="10">C19/$B$25*$B$28</f>
        <v>0</v>
      </c>
      <c r="D37">
        <f t="shared" si="10"/>
        <v>0</v>
      </c>
      <c r="E37">
        <f t="shared" si="10"/>
        <v>0</v>
      </c>
      <c r="F37">
        <f t="shared" si="10"/>
        <v>0</v>
      </c>
      <c r="G37">
        <f t="shared" si="10"/>
        <v>0</v>
      </c>
      <c r="H37">
        <f t="shared" si="10"/>
        <v>0</v>
      </c>
      <c r="I37">
        <f t="shared" si="10"/>
        <v>0</v>
      </c>
      <c r="J37">
        <f t="shared" si="10"/>
        <v>0</v>
      </c>
      <c r="K37">
        <f t="shared" si="10"/>
        <v>-8.4050692444444464E-2</v>
      </c>
      <c r="L37">
        <f t="shared" si="10"/>
        <v>0</v>
      </c>
      <c r="M37">
        <f t="shared" si="10"/>
        <v>-0.77226701974274614</v>
      </c>
      <c r="N37">
        <f t="shared" si="10"/>
        <v>-10.166063988713381</v>
      </c>
      <c r="O37">
        <f t="shared" si="10"/>
        <v>0</v>
      </c>
      <c r="P37">
        <f t="shared" si="10"/>
        <v>0</v>
      </c>
      <c r="Q37">
        <f t="shared" si="10"/>
        <v>0</v>
      </c>
      <c r="R37">
        <f t="shared" si="10"/>
        <v>-14.344408478153525</v>
      </c>
      <c r="S37">
        <f t="shared" si="10"/>
        <v>0</v>
      </c>
      <c r="T37">
        <f t="shared" si="10"/>
        <v>0</v>
      </c>
      <c r="U37">
        <f t="shared" si="10"/>
        <v>0</v>
      </c>
      <c r="V37">
        <f t="shared" si="10"/>
        <v>0</v>
      </c>
      <c r="W37">
        <f t="shared" si="10"/>
        <v>0</v>
      </c>
      <c r="X37">
        <f t="shared" si="10"/>
        <v>0</v>
      </c>
      <c r="Y37">
        <f t="shared" si="10"/>
        <v>0</v>
      </c>
      <c r="Z37">
        <f t="shared" si="10"/>
        <v>0</v>
      </c>
      <c r="AA37">
        <f t="shared" si="10"/>
        <v>0</v>
      </c>
      <c r="AB37">
        <f t="shared" si="10"/>
        <v>0</v>
      </c>
      <c r="AC37">
        <f t="shared" si="10"/>
        <v>0</v>
      </c>
      <c r="AD37">
        <f t="shared" si="10"/>
        <v>0</v>
      </c>
      <c r="AE37">
        <f t="shared" si="10"/>
        <v>0</v>
      </c>
      <c r="AF37">
        <f t="shared" si="10"/>
        <v>0</v>
      </c>
      <c r="AG37">
        <f t="shared" si="10"/>
        <v>0</v>
      </c>
      <c r="AH37">
        <f t="shared" si="10"/>
        <v>0</v>
      </c>
      <c r="AI37">
        <f t="shared" ref="AI37:BN37" si="11">AI19/$B$25*$B$28</f>
        <v>0</v>
      </c>
      <c r="AJ37">
        <f t="shared" si="11"/>
        <v>0</v>
      </c>
      <c r="AK37">
        <f t="shared" si="11"/>
        <v>0</v>
      </c>
      <c r="AL37">
        <f t="shared" si="11"/>
        <v>0</v>
      </c>
      <c r="AM37">
        <f t="shared" si="11"/>
        <v>0</v>
      </c>
      <c r="AN37">
        <f t="shared" si="11"/>
        <v>0</v>
      </c>
      <c r="AO37">
        <f t="shared" si="11"/>
        <v>0</v>
      </c>
      <c r="AP37">
        <f t="shared" si="11"/>
        <v>-1.4463391706202129</v>
      </c>
      <c r="AQ37">
        <f t="shared" si="11"/>
        <v>0</v>
      </c>
      <c r="AR37">
        <f t="shared" si="11"/>
        <v>0</v>
      </c>
      <c r="AS37">
        <f t="shared" si="11"/>
        <v>0</v>
      </c>
      <c r="AT37">
        <f t="shared" si="11"/>
        <v>0</v>
      </c>
      <c r="AU37">
        <f t="shared" si="11"/>
        <v>0</v>
      </c>
      <c r="AV37">
        <f t="shared" si="11"/>
        <v>0</v>
      </c>
      <c r="AW37">
        <f t="shared" si="11"/>
        <v>0</v>
      </c>
      <c r="AX37">
        <f t="shared" si="11"/>
        <v>0</v>
      </c>
      <c r="AY37">
        <f t="shared" si="11"/>
        <v>0</v>
      </c>
      <c r="AZ37">
        <f t="shared" si="11"/>
        <v>0</v>
      </c>
      <c r="BA37">
        <f t="shared" si="11"/>
        <v>0</v>
      </c>
      <c r="BB37">
        <f t="shared" si="11"/>
        <v>0</v>
      </c>
      <c r="BC37">
        <f t="shared" si="11"/>
        <v>0</v>
      </c>
      <c r="BD37">
        <f t="shared" si="11"/>
        <v>0</v>
      </c>
      <c r="BE37">
        <f t="shared" si="11"/>
        <v>0</v>
      </c>
      <c r="BF37">
        <f t="shared" si="11"/>
        <v>7.8750209896784185</v>
      </c>
      <c r="BG37">
        <f t="shared" si="11"/>
        <v>0</v>
      </c>
      <c r="BH37">
        <f t="shared" si="11"/>
        <v>0</v>
      </c>
      <c r="BI37">
        <f t="shared" si="11"/>
        <v>0</v>
      </c>
      <c r="BJ37">
        <f t="shared" si="11"/>
        <v>0</v>
      </c>
      <c r="BK37">
        <f t="shared" si="11"/>
        <v>0</v>
      </c>
      <c r="BL37">
        <f t="shared" si="11"/>
        <v>0</v>
      </c>
      <c r="BM37">
        <f t="shared" si="11"/>
        <v>0</v>
      </c>
      <c r="BN37">
        <f t="shared" si="11"/>
        <v>0</v>
      </c>
      <c r="BO37">
        <f t="shared" ref="BO37:CT37" si="12">BO19/$B$25*$B$28</f>
        <v>0</v>
      </c>
      <c r="BP37">
        <f t="shared" si="12"/>
        <v>0</v>
      </c>
      <c r="BQ37">
        <f t="shared" si="12"/>
        <v>0</v>
      </c>
      <c r="BR37">
        <f t="shared" si="12"/>
        <v>0</v>
      </c>
      <c r="BS37">
        <f t="shared" si="12"/>
        <v>0</v>
      </c>
      <c r="BT37">
        <f t="shared" si="12"/>
        <v>0</v>
      </c>
      <c r="BU37">
        <f t="shared" si="12"/>
        <v>0</v>
      </c>
      <c r="BV37">
        <f t="shared" si="12"/>
        <v>0</v>
      </c>
      <c r="BW37">
        <f t="shared" si="12"/>
        <v>0</v>
      </c>
      <c r="BX37">
        <f t="shared" si="12"/>
        <v>0</v>
      </c>
      <c r="BY37">
        <f t="shared" si="12"/>
        <v>0</v>
      </c>
      <c r="BZ37">
        <f t="shared" si="12"/>
        <v>0</v>
      </c>
      <c r="CA37">
        <f t="shared" si="12"/>
        <v>0</v>
      </c>
      <c r="CB37">
        <f t="shared" si="12"/>
        <v>0</v>
      </c>
      <c r="CC37">
        <f t="shared" si="12"/>
        <v>0</v>
      </c>
      <c r="CD37">
        <f t="shared" si="12"/>
        <v>15.214894982696189</v>
      </c>
      <c r="CE37">
        <f t="shared" si="12"/>
        <v>0</v>
      </c>
      <c r="CF37">
        <f t="shared" si="12"/>
        <v>0</v>
      </c>
      <c r="CG37">
        <f t="shared" si="12"/>
        <v>0</v>
      </c>
      <c r="CH37">
        <f t="shared" si="12"/>
        <v>0</v>
      </c>
      <c r="CI37">
        <f t="shared" si="12"/>
        <v>0</v>
      </c>
      <c r="CJ37">
        <f t="shared" si="12"/>
        <v>0</v>
      </c>
      <c r="CK37">
        <f t="shared" si="12"/>
        <v>0</v>
      </c>
      <c r="CL37">
        <f t="shared" si="12"/>
        <v>0</v>
      </c>
      <c r="CM37">
        <f t="shared" si="12"/>
        <v>0</v>
      </c>
      <c r="CN37">
        <f t="shared" si="12"/>
        <v>0</v>
      </c>
      <c r="CO37">
        <f t="shared" si="12"/>
        <v>0</v>
      </c>
      <c r="CP37">
        <f t="shared" si="12"/>
        <v>-21.748984759291485</v>
      </c>
      <c r="CQ37">
        <f t="shared" si="12"/>
        <v>0</v>
      </c>
      <c r="CR37">
        <f t="shared" si="12"/>
        <v>0</v>
      </c>
      <c r="CS37">
        <f t="shared" si="12"/>
        <v>-2.192938706848266</v>
      </c>
      <c r="CT37">
        <f t="shared" si="12"/>
        <v>0</v>
      </c>
      <c r="CU37">
        <f t="shared" ref="CU37:DA37" si="13">CU19/$B$25*$B$28</f>
        <v>0</v>
      </c>
      <c r="CV37">
        <f t="shared" si="13"/>
        <v>-4.002761551966199E-2</v>
      </c>
      <c r="CW37">
        <f t="shared" si="13"/>
        <v>0</v>
      </c>
      <c r="CX37">
        <f t="shared" si="13"/>
        <v>0</v>
      </c>
      <c r="CY37">
        <f t="shared" si="13"/>
        <v>0</v>
      </c>
      <c r="CZ37">
        <f t="shared" si="13"/>
        <v>7.6749076230145061E-15</v>
      </c>
      <c r="DA37">
        <f t="shared" si="13"/>
        <v>-27.705164458959111</v>
      </c>
    </row>
    <row r="38" spans="1:105" x14ac:dyDescent="0.45">
      <c r="B38" t="s">
        <v>16</v>
      </c>
      <c r="C38">
        <f t="shared" ref="C38:AH38" si="14">C20/$B$27*$B$28</f>
        <v>0</v>
      </c>
      <c r="D38">
        <f t="shared" si="14"/>
        <v>0</v>
      </c>
      <c r="E38">
        <f t="shared" si="14"/>
        <v>0</v>
      </c>
      <c r="F38">
        <f t="shared" si="14"/>
        <v>0</v>
      </c>
      <c r="G38">
        <f t="shared" si="14"/>
        <v>0</v>
      </c>
      <c r="H38">
        <f t="shared" si="14"/>
        <v>0</v>
      </c>
      <c r="I38">
        <f t="shared" si="14"/>
        <v>0</v>
      </c>
      <c r="J38">
        <f t="shared" si="14"/>
        <v>0</v>
      </c>
      <c r="K38">
        <f t="shared" si="14"/>
        <v>-8.5897055722018473E-2</v>
      </c>
      <c r="L38">
        <f t="shared" si="14"/>
        <v>0</v>
      </c>
      <c r="M38">
        <f t="shared" si="14"/>
        <v>-0.76091201898836447</v>
      </c>
      <c r="N38">
        <f t="shared" si="14"/>
        <v>-9.2100096468863732</v>
      </c>
      <c r="O38">
        <f t="shared" si="14"/>
        <v>0</v>
      </c>
      <c r="P38">
        <f t="shared" si="14"/>
        <v>0</v>
      </c>
      <c r="Q38">
        <f t="shared" si="14"/>
        <v>0</v>
      </c>
      <c r="R38">
        <f t="shared" si="14"/>
        <v>-8.2779588846638603</v>
      </c>
      <c r="S38">
        <f t="shared" si="14"/>
        <v>0</v>
      </c>
      <c r="T38">
        <f t="shared" si="14"/>
        <v>0</v>
      </c>
      <c r="U38">
        <f t="shared" si="14"/>
        <v>0</v>
      </c>
      <c r="V38">
        <f t="shared" si="14"/>
        <v>0</v>
      </c>
      <c r="W38">
        <f t="shared" si="14"/>
        <v>0</v>
      </c>
      <c r="X38">
        <f t="shared" si="14"/>
        <v>0</v>
      </c>
      <c r="Y38">
        <f t="shared" si="14"/>
        <v>0</v>
      </c>
      <c r="Z38">
        <f t="shared" si="14"/>
        <v>0</v>
      </c>
      <c r="AA38">
        <f t="shared" si="14"/>
        <v>0</v>
      </c>
      <c r="AB38">
        <f t="shared" si="14"/>
        <v>0</v>
      </c>
      <c r="AC38">
        <f t="shared" si="14"/>
        <v>0</v>
      </c>
      <c r="AD38">
        <f t="shared" si="14"/>
        <v>0</v>
      </c>
      <c r="AE38">
        <f t="shared" si="14"/>
        <v>0</v>
      </c>
      <c r="AF38">
        <f t="shared" si="14"/>
        <v>0</v>
      </c>
      <c r="AG38">
        <f t="shared" si="14"/>
        <v>0</v>
      </c>
      <c r="AH38">
        <f t="shared" si="14"/>
        <v>0</v>
      </c>
      <c r="AI38">
        <f t="shared" ref="AI38:BN38" si="15">AI20/$B$27*$B$28</f>
        <v>0</v>
      </c>
      <c r="AJ38">
        <f t="shared" si="15"/>
        <v>0</v>
      </c>
      <c r="AK38">
        <f t="shared" si="15"/>
        <v>0</v>
      </c>
      <c r="AL38">
        <f t="shared" si="15"/>
        <v>0</v>
      </c>
      <c r="AM38">
        <f t="shared" si="15"/>
        <v>0</v>
      </c>
      <c r="AN38">
        <f t="shared" si="15"/>
        <v>0</v>
      </c>
      <c r="AO38">
        <f t="shared" si="15"/>
        <v>0</v>
      </c>
      <c r="AP38">
        <f t="shared" si="15"/>
        <v>-0.67855973560925098</v>
      </c>
      <c r="AQ38">
        <f t="shared" si="15"/>
        <v>0</v>
      </c>
      <c r="AR38">
        <f t="shared" si="15"/>
        <v>0</v>
      </c>
      <c r="AS38">
        <f t="shared" si="15"/>
        <v>0</v>
      </c>
      <c r="AT38">
        <f t="shared" si="15"/>
        <v>0</v>
      </c>
      <c r="AU38">
        <f t="shared" si="15"/>
        <v>0</v>
      </c>
      <c r="AV38">
        <f t="shared" si="15"/>
        <v>0</v>
      </c>
      <c r="AW38">
        <f t="shared" si="15"/>
        <v>0</v>
      </c>
      <c r="AX38">
        <f t="shared" si="15"/>
        <v>0</v>
      </c>
      <c r="AY38">
        <f t="shared" si="15"/>
        <v>0</v>
      </c>
      <c r="AZ38">
        <f t="shared" si="15"/>
        <v>0</v>
      </c>
      <c r="BA38">
        <f t="shared" si="15"/>
        <v>0</v>
      </c>
      <c r="BB38">
        <f t="shared" si="15"/>
        <v>0</v>
      </c>
      <c r="BC38">
        <f t="shared" si="15"/>
        <v>0</v>
      </c>
      <c r="BD38">
        <f t="shared" si="15"/>
        <v>0</v>
      </c>
      <c r="BE38">
        <f t="shared" si="15"/>
        <v>0</v>
      </c>
      <c r="BF38">
        <f t="shared" si="15"/>
        <v>7.7578441726588245</v>
      </c>
      <c r="BG38">
        <f t="shared" si="15"/>
        <v>0</v>
      </c>
      <c r="BH38">
        <f t="shared" si="15"/>
        <v>0</v>
      </c>
      <c r="BI38">
        <f t="shared" si="15"/>
        <v>0</v>
      </c>
      <c r="BJ38">
        <f t="shared" si="15"/>
        <v>0</v>
      </c>
      <c r="BK38">
        <f t="shared" si="15"/>
        <v>0</v>
      </c>
      <c r="BL38">
        <f t="shared" si="15"/>
        <v>0</v>
      </c>
      <c r="BM38">
        <f t="shared" si="15"/>
        <v>0</v>
      </c>
      <c r="BN38">
        <f t="shared" si="15"/>
        <v>0</v>
      </c>
      <c r="BO38">
        <f t="shared" ref="BO38:CT38" si="16">BO20/$B$27*$B$28</f>
        <v>0</v>
      </c>
      <c r="BP38">
        <f t="shared" si="16"/>
        <v>0</v>
      </c>
      <c r="BQ38">
        <f t="shared" si="16"/>
        <v>0</v>
      </c>
      <c r="BR38">
        <f t="shared" si="16"/>
        <v>0</v>
      </c>
      <c r="BS38">
        <f t="shared" si="16"/>
        <v>0</v>
      </c>
      <c r="BT38">
        <f t="shared" si="16"/>
        <v>0</v>
      </c>
      <c r="BU38">
        <f t="shared" si="16"/>
        <v>0</v>
      </c>
      <c r="BV38">
        <f t="shared" si="16"/>
        <v>0</v>
      </c>
      <c r="BW38">
        <f t="shared" si="16"/>
        <v>0</v>
      </c>
      <c r="BX38">
        <f t="shared" si="16"/>
        <v>0</v>
      </c>
      <c r="BY38">
        <f t="shared" si="16"/>
        <v>0</v>
      </c>
      <c r="BZ38">
        <f t="shared" si="16"/>
        <v>0</v>
      </c>
      <c r="CA38">
        <f t="shared" si="16"/>
        <v>0</v>
      </c>
      <c r="CB38">
        <f t="shared" si="16"/>
        <v>0</v>
      </c>
      <c r="CC38">
        <f t="shared" si="16"/>
        <v>0</v>
      </c>
      <c r="CD38">
        <f t="shared" si="16"/>
        <v>14.968754030634372</v>
      </c>
      <c r="CE38">
        <f t="shared" si="16"/>
        <v>0</v>
      </c>
      <c r="CF38">
        <f t="shared" si="16"/>
        <v>0</v>
      </c>
      <c r="CG38">
        <f t="shared" si="16"/>
        <v>0</v>
      </c>
      <c r="CH38">
        <f t="shared" si="16"/>
        <v>0</v>
      </c>
      <c r="CI38">
        <f t="shared" si="16"/>
        <v>0</v>
      </c>
      <c r="CJ38">
        <f t="shared" si="16"/>
        <v>0</v>
      </c>
      <c r="CK38">
        <f t="shared" si="16"/>
        <v>0</v>
      </c>
      <c r="CL38">
        <f t="shared" si="16"/>
        <v>0</v>
      </c>
      <c r="CM38">
        <f t="shared" si="16"/>
        <v>0</v>
      </c>
      <c r="CN38">
        <f t="shared" si="16"/>
        <v>0</v>
      </c>
      <c r="CO38">
        <f t="shared" si="16"/>
        <v>0</v>
      </c>
      <c r="CP38">
        <f t="shared" si="16"/>
        <v>-12.551037004752878</v>
      </c>
      <c r="CQ38">
        <f t="shared" si="16"/>
        <v>0</v>
      </c>
      <c r="CR38">
        <f t="shared" si="16"/>
        <v>0</v>
      </c>
      <c r="CS38">
        <f t="shared" si="16"/>
        <v>-1.0288319222441842</v>
      </c>
      <c r="CT38">
        <f t="shared" si="16"/>
        <v>0</v>
      </c>
      <c r="CU38">
        <f t="shared" ref="CU38:DA38" si="17">CU20/$B$27*$B$28</f>
        <v>0</v>
      </c>
      <c r="CV38">
        <f t="shared" si="17"/>
        <v>-2.0607765943023472E-2</v>
      </c>
      <c r="CW38">
        <f t="shared" si="17"/>
        <v>0</v>
      </c>
      <c r="CX38">
        <f t="shared" si="17"/>
        <v>0</v>
      </c>
      <c r="CY38">
        <f t="shared" si="17"/>
        <v>0</v>
      </c>
      <c r="CZ38">
        <f t="shared" si="17"/>
        <v>-1.5598005288065123E-15</v>
      </c>
      <c r="DA38">
        <f t="shared" si="17"/>
        <v>-9.8872158315167482</v>
      </c>
    </row>
    <row r="40" spans="1:105" x14ac:dyDescent="0.45">
      <c r="A40" t="s">
        <v>17</v>
      </c>
      <c r="B40" t="s">
        <v>14</v>
      </c>
      <c r="C40">
        <f t="shared" ref="C40:AH40" si="18">C6/$B$26*$B$28</f>
        <v>0</v>
      </c>
      <c r="D40">
        <f t="shared" si="18"/>
        <v>0</v>
      </c>
      <c r="E40">
        <f t="shared" si="18"/>
        <v>0</v>
      </c>
      <c r="F40">
        <f t="shared" si="18"/>
        <v>-4.997999348056581</v>
      </c>
      <c r="G40">
        <f t="shared" si="18"/>
        <v>0</v>
      </c>
      <c r="H40">
        <f t="shared" si="18"/>
        <v>-3.2813538252554317</v>
      </c>
      <c r="I40">
        <f t="shared" si="18"/>
        <v>0</v>
      </c>
      <c r="J40">
        <f t="shared" si="18"/>
        <v>-35.44774228945127</v>
      </c>
      <c r="K40">
        <f t="shared" si="18"/>
        <v>0</v>
      </c>
      <c r="L40">
        <f t="shared" si="18"/>
        <v>0</v>
      </c>
      <c r="M40">
        <f t="shared" si="18"/>
        <v>0</v>
      </c>
      <c r="N40">
        <f t="shared" si="18"/>
        <v>0</v>
      </c>
      <c r="O40">
        <f t="shared" si="18"/>
        <v>0</v>
      </c>
      <c r="P40">
        <f t="shared" si="18"/>
        <v>0</v>
      </c>
      <c r="Q40">
        <f t="shared" si="18"/>
        <v>0</v>
      </c>
      <c r="R40">
        <f t="shared" si="18"/>
        <v>0</v>
      </c>
      <c r="S40">
        <f t="shared" si="18"/>
        <v>0</v>
      </c>
      <c r="T40">
        <f t="shared" si="18"/>
        <v>0</v>
      </c>
      <c r="U40">
        <f t="shared" si="18"/>
        <v>0</v>
      </c>
      <c r="V40">
        <f t="shared" si="18"/>
        <v>0</v>
      </c>
      <c r="W40">
        <f t="shared" si="18"/>
        <v>0</v>
      </c>
      <c r="X40">
        <f t="shared" si="18"/>
        <v>0</v>
      </c>
      <c r="Y40">
        <f t="shared" si="18"/>
        <v>0</v>
      </c>
      <c r="Z40">
        <f t="shared" si="18"/>
        <v>0</v>
      </c>
      <c r="AA40">
        <f t="shared" si="18"/>
        <v>0</v>
      </c>
      <c r="AB40">
        <f t="shared" si="18"/>
        <v>0</v>
      </c>
      <c r="AC40">
        <f t="shared" si="18"/>
        <v>0</v>
      </c>
      <c r="AD40">
        <f t="shared" si="18"/>
        <v>0</v>
      </c>
      <c r="AE40">
        <f t="shared" si="18"/>
        <v>0</v>
      </c>
      <c r="AF40">
        <f t="shared" si="18"/>
        <v>0</v>
      </c>
      <c r="AG40">
        <f t="shared" si="18"/>
        <v>0</v>
      </c>
      <c r="AH40">
        <f t="shared" si="18"/>
        <v>0</v>
      </c>
      <c r="AI40">
        <f t="shared" ref="AI40:BN40" si="19">AI6/$B$26*$B$28</f>
        <v>0</v>
      </c>
      <c r="AJ40">
        <f t="shared" si="19"/>
        <v>0</v>
      </c>
      <c r="AK40">
        <f t="shared" si="19"/>
        <v>0</v>
      </c>
      <c r="AL40">
        <f t="shared" si="19"/>
        <v>0</v>
      </c>
      <c r="AM40">
        <f t="shared" si="19"/>
        <v>0</v>
      </c>
      <c r="AN40">
        <f t="shared" si="19"/>
        <v>0</v>
      </c>
      <c r="AO40">
        <f t="shared" si="19"/>
        <v>0</v>
      </c>
      <c r="AP40">
        <f t="shared" si="19"/>
        <v>-0.54925507639578131</v>
      </c>
      <c r="AQ40">
        <f t="shared" si="19"/>
        <v>0</v>
      </c>
      <c r="AR40">
        <f t="shared" si="19"/>
        <v>0</v>
      </c>
      <c r="AS40">
        <f t="shared" si="19"/>
        <v>0</v>
      </c>
      <c r="AT40">
        <f t="shared" si="19"/>
        <v>0</v>
      </c>
      <c r="AU40">
        <f t="shared" si="19"/>
        <v>0</v>
      </c>
      <c r="AV40">
        <f t="shared" si="19"/>
        <v>0</v>
      </c>
      <c r="AW40">
        <f t="shared" si="19"/>
        <v>0</v>
      </c>
      <c r="AX40">
        <f t="shared" si="19"/>
        <v>0</v>
      </c>
      <c r="AY40">
        <f t="shared" si="19"/>
        <v>-1.0861584123445451E-15</v>
      </c>
      <c r="AZ40">
        <f t="shared" si="19"/>
        <v>50.232091981406228</v>
      </c>
      <c r="BA40">
        <f t="shared" si="19"/>
        <v>0</v>
      </c>
      <c r="BB40">
        <f t="shared" si="19"/>
        <v>0</v>
      </c>
      <c r="BC40">
        <f t="shared" si="19"/>
        <v>0</v>
      </c>
      <c r="BD40">
        <f t="shared" si="19"/>
        <v>0</v>
      </c>
      <c r="BE40">
        <f t="shared" si="19"/>
        <v>0</v>
      </c>
      <c r="BF40">
        <f t="shared" si="19"/>
        <v>0</v>
      </c>
      <c r="BG40">
        <f t="shared" si="19"/>
        <v>0</v>
      </c>
      <c r="BH40">
        <f t="shared" si="19"/>
        <v>0</v>
      </c>
      <c r="BI40">
        <f t="shared" si="19"/>
        <v>0</v>
      </c>
      <c r="BJ40">
        <f t="shared" si="19"/>
        <v>0</v>
      </c>
      <c r="BK40">
        <f t="shared" si="19"/>
        <v>0</v>
      </c>
      <c r="BL40">
        <f t="shared" si="19"/>
        <v>0</v>
      </c>
      <c r="BM40">
        <f t="shared" si="19"/>
        <v>0</v>
      </c>
      <c r="BN40">
        <f t="shared" si="19"/>
        <v>0</v>
      </c>
      <c r="BO40">
        <f t="shared" ref="BO40:CT40" si="20">BO6/$B$26*$B$28</f>
        <v>0</v>
      </c>
      <c r="BP40">
        <f t="shared" si="20"/>
        <v>0</v>
      </c>
      <c r="BQ40">
        <f t="shared" si="20"/>
        <v>0</v>
      </c>
      <c r="BR40">
        <f t="shared" si="20"/>
        <v>0</v>
      </c>
      <c r="BS40">
        <f t="shared" si="20"/>
        <v>0</v>
      </c>
      <c r="BT40">
        <f t="shared" si="20"/>
        <v>0</v>
      </c>
      <c r="BU40">
        <f t="shared" si="20"/>
        <v>0</v>
      </c>
      <c r="BV40">
        <f t="shared" si="20"/>
        <v>0</v>
      </c>
      <c r="BW40">
        <f t="shared" si="20"/>
        <v>0</v>
      </c>
      <c r="BX40">
        <f t="shared" si="20"/>
        <v>0</v>
      </c>
      <c r="BY40">
        <f t="shared" si="20"/>
        <v>0</v>
      </c>
      <c r="BZ40">
        <f t="shared" si="20"/>
        <v>0</v>
      </c>
      <c r="CA40">
        <f t="shared" si="20"/>
        <v>0</v>
      </c>
      <c r="CB40">
        <f t="shared" si="20"/>
        <v>0</v>
      </c>
      <c r="CC40">
        <f t="shared" si="20"/>
        <v>0</v>
      </c>
      <c r="CD40">
        <f t="shared" si="20"/>
        <v>32.716288143015881</v>
      </c>
      <c r="CE40">
        <f t="shared" si="20"/>
        <v>0</v>
      </c>
      <c r="CF40">
        <f t="shared" si="20"/>
        <v>0</v>
      </c>
      <c r="CG40">
        <f t="shared" si="20"/>
        <v>0</v>
      </c>
      <c r="CH40">
        <f t="shared" si="20"/>
        <v>0</v>
      </c>
      <c r="CI40">
        <f t="shared" si="20"/>
        <v>0</v>
      </c>
      <c r="CJ40">
        <f t="shared" si="20"/>
        <v>0</v>
      </c>
      <c r="CK40">
        <f t="shared" si="20"/>
        <v>0</v>
      </c>
      <c r="CL40">
        <f t="shared" si="20"/>
        <v>0</v>
      </c>
      <c r="CM40">
        <f t="shared" si="20"/>
        <v>0</v>
      </c>
      <c r="CN40">
        <f t="shared" si="20"/>
        <v>0</v>
      </c>
      <c r="CO40">
        <f t="shared" si="20"/>
        <v>-53.745848633544256</v>
      </c>
      <c r="CP40">
        <f t="shared" si="20"/>
        <v>0</v>
      </c>
      <c r="CQ40">
        <f t="shared" si="20"/>
        <v>0</v>
      </c>
      <c r="CR40">
        <f t="shared" si="20"/>
        <v>0</v>
      </c>
      <c r="CS40">
        <f t="shared" si="20"/>
        <v>-0.8327802644276785</v>
      </c>
      <c r="CT40">
        <f t="shared" si="20"/>
        <v>0</v>
      </c>
      <c r="CU40">
        <f t="shared" ref="CU40:DA40" si="21">CU6/$B$26*$B$28</f>
        <v>0</v>
      </c>
      <c r="CV40">
        <f t="shared" si="21"/>
        <v>0</v>
      </c>
      <c r="CW40">
        <f t="shared" si="21"/>
        <v>0</v>
      </c>
      <c r="CX40">
        <f t="shared" si="21"/>
        <v>0</v>
      </c>
      <c r="CY40">
        <f t="shared" si="21"/>
        <v>0</v>
      </c>
      <c r="CZ40">
        <f t="shared" si="21"/>
        <v>-7.5202712795553363E-14</v>
      </c>
      <c r="DA40">
        <f t="shared" si="21"/>
        <v>-15.90659931270897</v>
      </c>
    </row>
    <row r="41" spans="1:105" x14ac:dyDescent="0.45">
      <c r="B41" t="s">
        <v>15</v>
      </c>
      <c r="C41">
        <f t="shared" ref="C41:AH41" si="22">C7/$B$25*$B$28</f>
        <v>-2.4038760711890309E-3</v>
      </c>
      <c r="D41">
        <f t="shared" si="22"/>
        <v>0</v>
      </c>
      <c r="E41">
        <f t="shared" si="22"/>
        <v>0</v>
      </c>
      <c r="F41">
        <f t="shared" si="22"/>
        <v>-8.2669528920170769</v>
      </c>
      <c r="G41">
        <f t="shared" si="22"/>
        <v>0</v>
      </c>
      <c r="H41">
        <f t="shared" si="22"/>
        <v>-3.33085685407034</v>
      </c>
      <c r="I41">
        <f t="shared" si="22"/>
        <v>0</v>
      </c>
      <c r="J41">
        <f t="shared" si="22"/>
        <v>-107.67587017982403</v>
      </c>
      <c r="K41">
        <f t="shared" si="22"/>
        <v>0</v>
      </c>
      <c r="L41">
        <f t="shared" si="22"/>
        <v>0</v>
      </c>
      <c r="M41">
        <f t="shared" si="22"/>
        <v>0</v>
      </c>
      <c r="N41">
        <f t="shared" si="22"/>
        <v>0</v>
      </c>
      <c r="O41">
        <f t="shared" si="22"/>
        <v>0</v>
      </c>
      <c r="P41">
        <f t="shared" si="22"/>
        <v>0</v>
      </c>
      <c r="Q41">
        <f t="shared" si="22"/>
        <v>0</v>
      </c>
      <c r="R41">
        <f t="shared" si="22"/>
        <v>0</v>
      </c>
      <c r="S41">
        <f t="shared" si="22"/>
        <v>0</v>
      </c>
      <c r="T41">
        <f t="shared" si="22"/>
        <v>0</v>
      </c>
      <c r="U41">
        <f t="shared" si="22"/>
        <v>0</v>
      </c>
      <c r="V41">
        <f t="shared" si="22"/>
        <v>0</v>
      </c>
      <c r="W41">
        <f t="shared" si="22"/>
        <v>0</v>
      </c>
      <c r="X41">
        <f t="shared" si="22"/>
        <v>0</v>
      </c>
      <c r="Y41">
        <f t="shared" si="22"/>
        <v>0</v>
      </c>
      <c r="Z41">
        <f t="shared" si="22"/>
        <v>0</v>
      </c>
      <c r="AA41">
        <f t="shared" si="22"/>
        <v>0</v>
      </c>
      <c r="AB41">
        <f t="shared" si="22"/>
        <v>0</v>
      </c>
      <c r="AC41">
        <f t="shared" si="22"/>
        <v>0</v>
      </c>
      <c r="AD41">
        <f t="shared" si="22"/>
        <v>0</v>
      </c>
      <c r="AE41">
        <f t="shared" si="22"/>
        <v>0</v>
      </c>
      <c r="AF41">
        <f t="shared" si="22"/>
        <v>0</v>
      </c>
      <c r="AG41">
        <f t="shared" si="22"/>
        <v>0</v>
      </c>
      <c r="AH41">
        <f t="shared" si="22"/>
        <v>0</v>
      </c>
      <c r="AI41">
        <f t="shared" ref="AI41:BN41" si="23">AI7/$B$25*$B$28</f>
        <v>0</v>
      </c>
      <c r="AJ41">
        <f t="shared" si="23"/>
        <v>0</v>
      </c>
      <c r="AK41">
        <f t="shared" si="23"/>
        <v>0</v>
      </c>
      <c r="AL41">
        <f t="shared" si="23"/>
        <v>0</v>
      </c>
      <c r="AM41">
        <f t="shared" si="23"/>
        <v>0</v>
      </c>
      <c r="AN41">
        <f t="shared" si="23"/>
        <v>0</v>
      </c>
      <c r="AO41">
        <f t="shared" si="23"/>
        <v>0</v>
      </c>
      <c r="AP41">
        <f t="shared" si="23"/>
        <v>-0.96079984894194959</v>
      </c>
      <c r="AQ41">
        <f t="shared" si="23"/>
        <v>0</v>
      </c>
      <c r="AR41">
        <f t="shared" si="23"/>
        <v>0</v>
      </c>
      <c r="AS41">
        <f t="shared" si="23"/>
        <v>0</v>
      </c>
      <c r="AT41">
        <f t="shared" si="23"/>
        <v>0</v>
      </c>
      <c r="AU41">
        <f t="shared" si="23"/>
        <v>0</v>
      </c>
      <c r="AV41">
        <f t="shared" si="23"/>
        <v>0</v>
      </c>
      <c r="AW41">
        <f t="shared" si="23"/>
        <v>0</v>
      </c>
      <c r="AX41">
        <f t="shared" si="23"/>
        <v>0</v>
      </c>
      <c r="AY41">
        <f t="shared" si="23"/>
        <v>24.186144505839234</v>
      </c>
      <c r="AZ41">
        <f t="shared" si="23"/>
        <v>53.347273236550457</v>
      </c>
      <c r="BA41">
        <f t="shared" si="23"/>
        <v>0</v>
      </c>
      <c r="BB41">
        <f t="shared" si="23"/>
        <v>0</v>
      </c>
      <c r="BC41">
        <f t="shared" si="23"/>
        <v>0</v>
      </c>
      <c r="BD41">
        <f t="shared" si="23"/>
        <v>0</v>
      </c>
      <c r="BE41">
        <f t="shared" si="23"/>
        <v>0</v>
      </c>
      <c r="BF41">
        <f t="shared" si="23"/>
        <v>0</v>
      </c>
      <c r="BG41">
        <f t="shared" si="23"/>
        <v>0</v>
      </c>
      <c r="BH41">
        <f t="shared" si="23"/>
        <v>0</v>
      </c>
      <c r="BI41">
        <f t="shared" si="23"/>
        <v>0</v>
      </c>
      <c r="BJ41">
        <f t="shared" si="23"/>
        <v>0</v>
      </c>
      <c r="BK41">
        <f t="shared" si="23"/>
        <v>0</v>
      </c>
      <c r="BL41">
        <f t="shared" si="23"/>
        <v>0</v>
      </c>
      <c r="BM41">
        <f t="shared" si="23"/>
        <v>0</v>
      </c>
      <c r="BN41">
        <f t="shared" si="23"/>
        <v>0</v>
      </c>
      <c r="BO41">
        <f t="shared" ref="BO41:CT41" si="24">BO7/$B$25*$B$28</f>
        <v>0</v>
      </c>
      <c r="BP41">
        <f t="shared" si="24"/>
        <v>0</v>
      </c>
      <c r="BQ41">
        <f t="shared" si="24"/>
        <v>0</v>
      </c>
      <c r="BR41">
        <f t="shared" si="24"/>
        <v>0</v>
      </c>
      <c r="BS41">
        <f t="shared" si="24"/>
        <v>0</v>
      </c>
      <c r="BT41">
        <f t="shared" si="24"/>
        <v>0</v>
      </c>
      <c r="BU41">
        <f t="shared" si="24"/>
        <v>0</v>
      </c>
      <c r="BV41">
        <f t="shared" si="24"/>
        <v>0</v>
      </c>
      <c r="BW41">
        <f t="shared" si="24"/>
        <v>0</v>
      </c>
      <c r="BX41">
        <f t="shared" si="24"/>
        <v>0</v>
      </c>
      <c r="BY41">
        <f t="shared" si="24"/>
        <v>0</v>
      </c>
      <c r="BZ41">
        <f t="shared" si="24"/>
        <v>0</v>
      </c>
      <c r="CA41">
        <f t="shared" si="24"/>
        <v>0</v>
      </c>
      <c r="CB41">
        <f t="shared" si="24"/>
        <v>0</v>
      </c>
      <c r="CC41">
        <f t="shared" si="24"/>
        <v>0</v>
      </c>
      <c r="CD41">
        <f t="shared" si="24"/>
        <v>7.1985743093704384</v>
      </c>
      <c r="CE41">
        <f t="shared" si="24"/>
        <v>0</v>
      </c>
      <c r="CF41">
        <f t="shared" si="24"/>
        <v>0</v>
      </c>
      <c r="CG41">
        <f t="shared" si="24"/>
        <v>0</v>
      </c>
      <c r="CH41">
        <f t="shared" si="24"/>
        <v>0</v>
      </c>
      <c r="CI41">
        <f t="shared" si="24"/>
        <v>0</v>
      </c>
      <c r="CJ41">
        <f t="shared" si="24"/>
        <v>0</v>
      </c>
      <c r="CK41">
        <f t="shared" si="24"/>
        <v>0</v>
      </c>
      <c r="CL41">
        <f t="shared" si="24"/>
        <v>0</v>
      </c>
      <c r="CM41">
        <f t="shared" si="24"/>
        <v>0</v>
      </c>
      <c r="CN41">
        <f t="shared" si="24"/>
        <v>0</v>
      </c>
      <c r="CO41">
        <f t="shared" si="24"/>
        <v>-163.2580990042953</v>
      </c>
      <c r="CP41">
        <f t="shared" si="24"/>
        <v>0</v>
      </c>
      <c r="CQ41">
        <f t="shared" si="24"/>
        <v>0</v>
      </c>
      <c r="CR41">
        <f t="shared" si="24"/>
        <v>0</v>
      </c>
      <c r="CS41">
        <f t="shared" si="24"/>
        <v>-1.4567642369633556</v>
      </c>
      <c r="CT41">
        <f t="shared" si="24"/>
        <v>0</v>
      </c>
      <c r="CU41">
        <f t="shared" ref="CU41:DA41" si="25">CU7/$B$25*$B$28</f>
        <v>-3.8455642963126958E-2</v>
      </c>
      <c r="CV41">
        <f t="shared" si="25"/>
        <v>0</v>
      </c>
      <c r="CW41">
        <f t="shared" si="25"/>
        <v>0</v>
      </c>
      <c r="CX41">
        <f t="shared" si="25"/>
        <v>0</v>
      </c>
      <c r="CY41">
        <f t="shared" si="25"/>
        <v>0</v>
      </c>
      <c r="CZ41">
        <f t="shared" si="25"/>
        <v>-3.6317832691818489E-14</v>
      </c>
      <c r="DA41">
        <f t="shared" si="25"/>
        <v>-200.25821048338625</v>
      </c>
    </row>
    <row r="42" spans="1:105" x14ac:dyDescent="0.45">
      <c r="B42" t="s">
        <v>16</v>
      </c>
      <c r="C42">
        <f t="shared" ref="C42:AH42" si="26">C8/$B$27*$B$28</f>
        <v>-8.4527730377616846E-3</v>
      </c>
      <c r="D42">
        <f t="shared" si="26"/>
        <v>0</v>
      </c>
      <c r="E42">
        <f t="shared" si="26"/>
        <v>-6.0090606175322971E-4</v>
      </c>
      <c r="F42">
        <f t="shared" si="26"/>
        <v>-5.6543038120187932</v>
      </c>
      <c r="G42">
        <f t="shared" si="26"/>
        <v>0</v>
      </c>
      <c r="H42">
        <f t="shared" si="26"/>
        <v>-3.2813059040005221</v>
      </c>
      <c r="I42">
        <f t="shared" si="26"/>
        <v>0</v>
      </c>
      <c r="J42">
        <f t="shared" si="26"/>
        <v>-56.111586652389221</v>
      </c>
      <c r="K42">
        <f t="shared" si="26"/>
        <v>0</v>
      </c>
      <c r="L42">
        <f t="shared" si="26"/>
        <v>0</v>
      </c>
      <c r="M42">
        <f t="shared" si="26"/>
        <v>0</v>
      </c>
      <c r="N42">
        <f t="shared" si="26"/>
        <v>0</v>
      </c>
      <c r="O42">
        <f t="shared" si="26"/>
        <v>0</v>
      </c>
      <c r="P42">
        <f t="shared" si="26"/>
        <v>0</v>
      </c>
      <c r="Q42">
        <f t="shared" si="26"/>
        <v>0</v>
      </c>
      <c r="R42">
        <f t="shared" si="26"/>
        <v>0</v>
      </c>
      <c r="S42">
        <f t="shared" si="26"/>
        <v>0</v>
      </c>
      <c r="T42">
        <f t="shared" si="26"/>
        <v>0</v>
      </c>
      <c r="U42">
        <f t="shared" si="26"/>
        <v>0</v>
      </c>
      <c r="V42">
        <f t="shared" si="26"/>
        <v>0</v>
      </c>
      <c r="W42">
        <f t="shared" si="26"/>
        <v>0</v>
      </c>
      <c r="X42">
        <f t="shared" si="26"/>
        <v>0</v>
      </c>
      <c r="Y42">
        <f t="shared" si="26"/>
        <v>0</v>
      </c>
      <c r="Z42">
        <f t="shared" si="26"/>
        <v>0</v>
      </c>
      <c r="AA42">
        <f t="shared" si="26"/>
        <v>0</v>
      </c>
      <c r="AB42">
        <f t="shared" si="26"/>
        <v>0</v>
      </c>
      <c r="AC42">
        <f t="shared" si="26"/>
        <v>0</v>
      </c>
      <c r="AD42">
        <f t="shared" si="26"/>
        <v>0</v>
      </c>
      <c r="AE42">
        <f t="shared" si="26"/>
        <v>0</v>
      </c>
      <c r="AF42">
        <f t="shared" si="26"/>
        <v>0</v>
      </c>
      <c r="AG42">
        <f t="shared" si="26"/>
        <v>0</v>
      </c>
      <c r="AH42">
        <f t="shared" si="26"/>
        <v>0</v>
      </c>
      <c r="AI42">
        <f t="shared" ref="AI42:BN42" si="27">AI8/$B$27*$B$28</f>
        <v>0</v>
      </c>
      <c r="AJ42">
        <f t="shared" si="27"/>
        <v>0</v>
      </c>
      <c r="AK42">
        <f t="shared" si="27"/>
        <v>0</v>
      </c>
      <c r="AL42">
        <f t="shared" si="27"/>
        <v>0</v>
      </c>
      <c r="AM42">
        <f t="shared" si="27"/>
        <v>0</v>
      </c>
      <c r="AN42">
        <f t="shared" si="27"/>
        <v>0</v>
      </c>
      <c r="AO42">
        <f t="shared" si="27"/>
        <v>0</v>
      </c>
      <c r="AP42">
        <f t="shared" si="27"/>
        <v>-0.7528712262051841</v>
      </c>
      <c r="AQ42">
        <f t="shared" si="27"/>
        <v>0</v>
      </c>
      <c r="AR42">
        <f t="shared" si="27"/>
        <v>0</v>
      </c>
      <c r="AS42">
        <f t="shared" si="27"/>
        <v>0</v>
      </c>
      <c r="AT42">
        <f t="shared" si="27"/>
        <v>0</v>
      </c>
      <c r="AU42">
        <f t="shared" si="27"/>
        <v>0</v>
      </c>
      <c r="AV42">
        <f t="shared" si="27"/>
        <v>0</v>
      </c>
      <c r="AW42">
        <f t="shared" si="27"/>
        <v>0</v>
      </c>
      <c r="AX42">
        <f t="shared" si="27"/>
        <v>0</v>
      </c>
      <c r="AY42">
        <f t="shared" si="27"/>
        <v>4.4075526536654817</v>
      </c>
      <c r="AZ42">
        <f t="shared" si="27"/>
        <v>50.651916194974511</v>
      </c>
      <c r="BA42">
        <f t="shared" si="27"/>
        <v>0</v>
      </c>
      <c r="BB42">
        <f t="shared" si="27"/>
        <v>0</v>
      </c>
      <c r="BC42">
        <f t="shared" si="27"/>
        <v>0</v>
      </c>
      <c r="BD42">
        <f t="shared" si="27"/>
        <v>0</v>
      </c>
      <c r="BE42">
        <f t="shared" si="27"/>
        <v>0</v>
      </c>
      <c r="BF42">
        <f t="shared" si="27"/>
        <v>0</v>
      </c>
      <c r="BG42">
        <f t="shared" si="27"/>
        <v>0</v>
      </c>
      <c r="BH42">
        <f t="shared" si="27"/>
        <v>0</v>
      </c>
      <c r="BI42">
        <f t="shared" si="27"/>
        <v>0</v>
      </c>
      <c r="BJ42">
        <f t="shared" si="27"/>
        <v>0</v>
      </c>
      <c r="BK42">
        <f t="shared" si="27"/>
        <v>0</v>
      </c>
      <c r="BL42">
        <f t="shared" si="27"/>
        <v>0</v>
      </c>
      <c r="BM42">
        <f t="shared" si="27"/>
        <v>0</v>
      </c>
      <c r="BN42">
        <f t="shared" si="27"/>
        <v>0</v>
      </c>
      <c r="BO42">
        <f t="shared" ref="BO42:CT42" si="28">BO8/$B$27*$B$28</f>
        <v>0</v>
      </c>
      <c r="BP42">
        <f t="shared" si="28"/>
        <v>0</v>
      </c>
      <c r="BQ42">
        <f t="shared" si="28"/>
        <v>0</v>
      </c>
      <c r="BR42">
        <f t="shared" si="28"/>
        <v>0</v>
      </c>
      <c r="BS42">
        <f t="shared" si="28"/>
        <v>0</v>
      </c>
      <c r="BT42">
        <f t="shared" si="28"/>
        <v>0</v>
      </c>
      <c r="BU42">
        <f t="shared" si="28"/>
        <v>0</v>
      </c>
      <c r="BV42">
        <f t="shared" si="28"/>
        <v>0</v>
      </c>
      <c r="BW42">
        <f t="shared" si="28"/>
        <v>0</v>
      </c>
      <c r="BX42">
        <f t="shared" si="28"/>
        <v>0</v>
      </c>
      <c r="BY42">
        <f t="shared" si="28"/>
        <v>0</v>
      </c>
      <c r="BZ42">
        <f t="shared" si="28"/>
        <v>0</v>
      </c>
      <c r="CA42">
        <f t="shared" si="28"/>
        <v>0</v>
      </c>
      <c r="CB42">
        <f t="shared" si="28"/>
        <v>0</v>
      </c>
      <c r="CC42">
        <f t="shared" si="28"/>
        <v>0</v>
      </c>
      <c r="CD42">
        <f t="shared" si="28"/>
        <v>27.98930264652963</v>
      </c>
      <c r="CE42">
        <f t="shared" si="28"/>
        <v>0</v>
      </c>
      <c r="CF42">
        <f t="shared" si="28"/>
        <v>0</v>
      </c>
      <c r="CG42">
        <f t="shared" si="28"/>
        <v>0</v>
      </c>
      <c r="CH42">
        <f t="shared" si="28"/>
        <v>0</v>
      </c>
      <c r="CI42">
        <f t="shared" si="28"/>
        <v>0</v>
      </c>
      <c r="CJ42">
        <f t="shared" si="28"/>
        <v>0</v>
      </c>
      <c r="CK42">
        <f t="shared" si="28"/>
        <v>0</v>
      </c>
      <c r="CL42">
        <f t="shared" si="28"/>
        <v>0</v>
      </c>
      <c r="CM42">
        <f t="shared" si="28"/>
        <v>0</v>
      </c>
      <c r="CN42">
        <f t="shared" si="28"/>
        <v>0</v>
      </c>
      <c r="CO42">
        <f t="shared" si="28"/>
        <v>-85.076358832160679</v>
      </c>
      <c r="CP42">
        <f t="shared" si="28"/>
        <v>0</v>
      </c>
      <c r="CQ42">
        <f t="shared" si="28"/>
        <v>0</v>
      </c>
      <c r="CR42">
        <f t="shared" si="28"/>
        <v>0</v>
      </c>
      <c r="CS42">
        <f t="shared" si="28"/>
        <v>-1.1415029660779288</v>
      </c>
      <c r="CT42">
        <f t="shared" si="28"/>
        <v>0</v>
      </c>
      <c r="CU42">
        <f t="shared" ref="CU42:DA42" si="29">CU8/$B$27*$B$28</f>
        <v>-1.7147276054126068E-2</v>
      </c>
      <c r="CV42">
        <f t="shared" si="29"/>
        <v>0</v>
      </c>
      <c r="CW42">
        <f t="shared" si="29"/>
        <v>0</v>
      </c>
      <c r="CX42">
        <f t="shared" si="29"/>
        <v>0</v>
      </c>
      <c r="CY42">
        <f t="shared" si="29"/>
        <v>0</v>
      </c>
      <c r="CZ42">
        <f t="shared" si="29"/>
        <v>-4.6910217276265827E-14</v>
      </c>
      <c r="DA42">
        <f t="shared" si="29"/>
        <v>-68.995358852836347</v>
      </c>
    </row>
    <row r="44" spans="1:105" x14ac:dyDescent="0.45">
      <c r="A44" t="s">
        <v>19</v>
      </c>
      <c r="B44" t="s">
        <v>14</v>
      </c>
      <c r="C44">
        <f>C14/$B$26*$B$28</f>
        <v>0</v>
      </c>
      <c r="D44">
        <f t="shared" ref="D44:BO44" si="30">D14/$B$26*$B$28</f>
        <v>0</v>
      </c>
      <c r="E44">
        <f t="shared" si="30"/>
        <v>0</v>
      </c>
      <c r="F44">
        <f t="shared" si="30"/>
        <v>0</v>
      </c>
      <c r="G44">
        <f t="shared" si="30"/>
        <v>0</v>
      </c>
      <c r="H44">
        <f t="shared" si="30"/>
        <v>0</v>
      </c>
      <c r="I44">
        <f t="shared" si="30"/>
        <v>0</v>
      </c>
      <c r="J44">
        <f t="shared" si="30"/>
        <v>0</v>
      </c>
      <c r="K44">
        <f t="shared" si="30"/>
        <v>0</v>
      </c>
      <c r="L44">
        <f t="shared" si="30"/>
        <v>0</v>
      </c>
      <c r="M44">
        <f t="shared" si="30"/>
        <v>0</v>
      </c>
      <c r="N44">
        <f t="shared" si="30"/>
        <v>0</v>
      </c>
      <c r="O44">
        <f t="shared" si="30"/>
        <v>0</v>
      </c>
      <c r="P44">
        <f t="shared" si="30"/>
        <v>0</v>
      </c>
      <c r="Q44">
        <f t="shared" si="30"/>
        <v>0</v>
      </c>
      <c r="R44">
        <f t="shared" si="30"/>
        <v>0</v>
      </c>
      <c r="S44">
        <f t="shared" si="30"/>
        <v>0</v>
      </c>
      <c r="T44">
        <f t="shared" si="30"/>
        <v>0</v>
      </c>
      <c r="U44">
        <f t="shared" si="30"/>
        <v>0</v>
      </c>
      <c r="V44">
        <f t="shared" si="30"/>
        <v>0</v>
      </c>
      <c r="W44">
        <f t="shared" si="30"/>
        <v>0</v>
      </c>
      <c r="X44">
        <f t="shared" si="30"/>
        <v>0</v>
      </c>
      <c r="Y44">
        <f t="shared" si="30"/>
        <v>0</v>
      </c>
      <c r="Z44">
        <f t="shared" si="30"/>
        <v>0</v>
      </c>
      <c r="AA44">
        <f t="shared" si="30"/>
        <v>-1.9668981355252293</v>
      </c>
      <c r="AB44">
        <f t="shared" si="30"/>
        <v>0</v>
      </c>
      <c r="AC44">
        <f t="shared" si="30"/>
        <v>-9.091815177692018</v>
      </c>
      <c r="AD44">
        <f t="shared" si="30"/>
        <v>-4.997999348056581</v>
      </c>
      <c r="AE44">
        <f t="shared" si="30"/>
        <v>-5.3131224741070691</v>
      </c>
      <c r="AF44">
        <f t="shared" si="30"/>
        <v>-3.2813538252554317</v>
      </c>
      <c r="AG44">
        <f t="shared" si="30"/>
        <v>0</v>
      </c>
      <c r="AH44">
        <f t="shared" si="30"/>
        <v>-40.115804857361454</v>
      </c>
      <c r="AI44">
        <f t="shared" si="30"/>
        <v>0</v>
      </c>
      <c r="AJ44">
        <f t="shared" si="30"/>
        <v>0</v>
      </c>
      <c r="AK44">
        <f t="shared" si="30"/>
        <v>0</v>
      </c>
      <c r="AL44">
        <f t="shared" si="30"/>
        <v>0</v>
      </c>
      <c r="AM44">
        <f t="shared" si="30"/>
        <v>0</v>
      </c>
      <c r="AN44">
        <f t="shared" si="30"/>
        <v>0</v>
      </c>
      <c r="AO44">
        <f t="shared" si="30"/>
        <v>0</v>
      </c>
      <c r="AP44">
        <f t="shared" si="30"/>
        <v>-0.64356503418602862</v>
      </c>
      <c r="AQ44">
        <f t="shared" si="30"/>
        <v>0</v>
      </c>
      <c r="AR44">
        <f t="shared" si="30"/>
        <v>0</v>
      </c>
      <c r="AS44">
        <f t="shared" si="30"/>
        <v>0</v>
      </c>
      <c r="AT44">
        <f t="shared" si="30"/>
        <v>0</v>
      </c>
      <c r="AU44">
        <f t="shared" si="30"/>
        <v>0</v>
      </c>
      <c r="AV44">
        <f t="shared" si="30"/>
        <v>0</v>
      </c>
      <c r="AW44">
        <f t="shared" si="30"/>
        <v>0</v>
      </c>
      <c r="AX44">
        <f t="shared" si="30"/>
        <v>0</v>
      </c>
      <c r="AY44">
        <f t="shared" si="30"/>
        <v>0</v>
      </c>
      <c r="AZ44">
        <f t="shared" si="30"/>
        <v>0</v>
      </c>
      <c r="BA44">
        <f t="shared" si="30"/>
        <v>0</v>
      </c>
      <c r="BB44">
        <f t="shared" si="30"/>
        <v>0</v>
      </c>
      <c r="BC44">
        <f t="shared" si="30"/>
        <v>0</v>
      </c>
      <c r="BD44">
        <f t="shared" si="30"/>
        <v>0</v>
      </c>
      <c r="BE44">
        <f t="shared" si="30"/>
        <v>0</v>
      </c>
      <c r="BF44">
        <f t="shared" si="30"/>
        <v>0</v>
      </c>
      <c r="BG44">
        <f t="shared" si="30"/>
        <v>0</v>
      </c>
      <c r="BH44">
        <f t="shared" si="30"/>
        <v>0</v>
      </c>
      <c r="BI44">
        <f t="shared" si="30"/>
        <v>0</v>
      </c>
      <c r="BJ44">
        <f t="shared" si="30"/>
        <v>0</v>
      </c>
      <c r="BK44">
        <f t="shared" si="30"/>
        <v>0</v>
      </c>
      <c r="BL44">
        <f t="shared" si="30"/>
        <v>0</v>
      </c>
      <c r="BM44">
        <f t="shared" si="30"/>
        <v>0</v>
      </c>
      <c r="BN44">
        <f t="shared" si="30"/>
        <v>0</v>
      </c>
      <c r="BO44">
        <f t="shared" si="30"/>
        <v>0</v>
      </c>
      <c r="BP44">
        <f t="shared" ref="BP44:DA44" si="31">BP14/$B$26*$B$28</f>
        <v>0</v>
      </c>
      <c r="BQ44">
        <f t="shared" si="31"/>
        <v>0</v>
      </c>
      <c r="BR44">
        <f t="shared" si="31"/>
        <v>0</v>
      </c>
      <c r="BS44">
        <f t="shared" si="31"/>
        <v>0</v>
      </c>
      <c r="BT44">
        <f t="shared" si="31"/>
        <v>0</v>
      </c>
      <c r="BU44">
        <f t="shared" si="31"/>
        <v>0</v>
      </c>
      <c r="BV44">
        <f t="shared" si="31"/>
        <v>0</v>
      </c>
      <c r="BW44">
        <f t="shared" si="31"/>
        <v>0</v>
      </c>
      <c r="BX44">
        <f t="shared" si="31"/>
        <v>0</v>
      </c>
      <c r="BY44">
        <f t="shared" si="31"/>
        <v>0</v>
      </c>
      <c r="BZ44">
        <f t="shared" si="31"/>
        <v>0</v>
      </c>
      <c r="CA44">
        <f t="shared" si="31"/>
        <v>0</v>
      </c>
      <c r="CB44">
        <f t="shared" si="31"/>
        <v>0</v>
      </c>
      <c r="CC44">
        <f t="shared" si="31"/>
        <v>0</v>
      </c>
      <c r="CD44">
        <f t="shared" si="31"/>
        <v>19.608977397730314</v>
      </c>
      <c r="CE44">
        <f t="shared" si="31"/>
        <v>0</v>
      </c>
      <c r="CF44">
        <f t="shared" si="31"/>
        <v>0</v>
      </c>
      <c r="CG44">
        <f t="shared" si="31"/>
        <v>0</v>
      </c>
      <c r="CH44">
        <f t="shared" si="31"/>
        <v>0</v>
      </c>
      <c r="CI44">
        <f t="shared" si="31"/>
        <v>0</v>
      </c>
      <c r="CJ44">
        <f t="shared" si="31"/>
        <v>0</v>
      </c>
      <c r="CK44">
        <f t="shared" si="31"/>
        <v>0</v>
      </c>
      <c r="CL44">
        <f t="shared" si="31"/>
        <v>0</v>
      </c>
      <c r="CM44">
        <f t="shared" si="31"/>
        <v>0</v>
      </c>
      <c r="CN44">
        <f t="shared" si="31"/>
        <v>0</v>
      </c>
      <c r="CO44">
        <f t="shared" si="31"/>
        <v>0</v>
      </c>
      <c r="CP44">
        <f t="shared" si="31"/>
        <v>0</v>
      </c>
      <c r="CQ44">
        <f t="shared" si="31"/>
        <v>0</v>
      </c>
      <c r="CR44">
        <f t="shared" si="31"/>
        <v>-60.823562698890363</v>
      </c>
      <c r="CS44">
        <f t="shared" si="31"/>
        <v>-0.97577297393908169</v>
      </c>
      <c r="CT44">
        <f t="shared" si="31"/>
        <v>0</v>
      </c>
      <c r="CU44">
        <f t="shared" si="31"/>
        <v>0</v>
      </c>
      <c r="CV44">
        <f t="shared" si="31"/>
        <v>0</v>
      </c>
      <c r="CW44">
        <f t="shared" si="31"/>
        <v>0</v>
      </c>
      <c r="CX44">
        <f t="shared" si="31"/>
        <v>0</v>
      </c>
      <c r="CY44">
        <f t="shared" si="31"/>
        <v>0</v>
      </c>
      <c r="CZ44">
        <f t="shared" si="31"/>
        <v>-1.0786179499539847E-14</v>
      </c>
      <c r="DA44">
        <f t="shared" si="31"/>
        <v>-107.60091712728295</v>
      </c>
    </row>
    <row r="45" spans="1:105" x14ac:dyDescent="0.45">
      <c r="B45" t="s">
        <v>15</v>
      </c>
      <c r="C45">
        <f>C15/$B$25*$B$28</f>
        <v>0</v>
      </c>
      <c r="D45">
        <f t="shared" ref="D45:BO45" si="32">D15/$B$25*$B$28</f>
        <v>0</v>
      </c>
      <c r="E45">
        <f t="shared" si="32"/>
        <v>0</v>
      </c>
      <c r="F45">
        <f t="shared" si="32"/>
        <v>0</v>
      </c>
      <c r="G45">
        <f t="shared" si="32"/>
        <v>0</v>
      </c>
      <c r="H45">
        <f t="shared" si="32"/>
        <v>0</v>
      </c>
      <c r="I45">
        <f t="shared" si="32"/>
        <v>0</v>
      </c>
      <c r="J45">
        <f t="shared" si="32"/>
        <v>0</v>
      </c>
      <c r="K45">
        <f t="shared" si="32"/>
        <v>0</v>
      </c>
      <c r="L45">
        <f t="shared" si="32"/>
        <v>0</v>
      </c>
      <c r="M45">
        <f t="shared" si="32"/>
        <v>0</v>
      </c>
      <c r="N45">
        <f t="shared" si="32"/>
        <v>0</v>
      </c>
      <c r="O45">
        <f t="shared" si="32"/>
        <v>0</v>
      </c>
      <c r="P45">
        <f t="shared" si="32"/>
        <v>0</v>
      </c>
      <c r="Q45">
        <f t="shared" si="32"/>
        <v>0</v>
      </c>
      <c r="R45">
        <f t="shared" si="32"/>
        <v>0</v>
      </c>
      <c r="S45">
        <f t="shared" si="32"/>
        <v>0</v>
      </c>
      <c r="T45">
        <f t="shared" si="32"/>
        <v>0</v>
      </c>
      <c r="U45">
        <f t="shared" si="32"/>
        <v>0</v>
      </c>
      <c r="V45">
        <f t="shared" si="32"/>
        <v>0</v>
      </c>
      <c r="W45">
        <f t="shared" si="32"/>
        <v>0</v>
      </c>
      <c r="X45">
        <f t="shared" si="32"/>
        <v>0</v>
      </c>
      <c r="Y45">
        <f t="shared" si="32"/>
        <v>0</v>
      </c>
      <c r="Z45">
        <f t="shared" si="32"/>
        <v>0</v>
      </c>
      <c r="AA45">
        <f t="shared" si="32"/>
        <v>-1.9965710754963066</v>
      </c>
      <c r="AB45">
        <f t="shared" si="32"/>
        <v>0</v>
      </c>
      <c r="AC45">
        <f t="shared" si="32"/>
        <v>-9.2289757561292731</v>
      </c>
      <c r="AD45">
        <f t="shared" si="32"/>
        <v>-5.7949832454939489</v>
      </c>
      <c r="AE45">
        <f t="shared" si="32"/>
        <v>-5.3932770898371114</v>
      </c>
      <c r="AF45">
        <f t="shared" si="32"/>
        <v>-3.33085685407034</v>
      </c>
      <c r="AG45">
        <f t="shared" si="32"/>
        <v>0</v>
      </c>
      <c r="AH45">
        <f t="shared" si="32"/>
        <v>-128.85742099860821</v>
      </c>
      <c r="AI45">
        <f t="shared" si="32"/>
        <v>0</v>
      </c>
      <c r="AJ45">
        <f t="shared" si="32"/>
        <v>0</v>
      </c>
      <c r="AK45">
        <f t="shared" si="32"/>
        <v>0</v>
      </c>
      <c r="AL45">
        <f t="shared" si="32"/>
        <v>0</v>
      </c>
      <c r="AM45">
        <f t="shared" si="32"/>
        <v>0</v>
      </c>
      <c r="AN45">
        <f t="shared" si="32"/>
        <v>0</v>
      </c>
      <c r="AO45">
        <f t="shared" si="32"/>
        <v>0</v>
      </c>
      <c r="AP45">
        <f t="shared" si="32"/>
        <v>-2.5355085684483369</v>
      </c>
      <c r="AQ45">
        <f t="shared" si="32"/>
        <v>0</v>
      </c>
      <c r="AR45">
        <f t="shared" si="32"/>
        <v>0</v>
      </c>
      <c r="AS45">
        <f t="shared" si="32"/>
        <v>0</v>
      </c>
      <c r="AT45">
        <f t="shared" si="32"/>
        <v>0</v>
      </c>
      <c r="AU45">
        <f t="shared" si="32"/>
        <v>0</v>
      </c>
      <c r="AV45">
        <f t="shared" si="32"/>
        <v>0</v>
      </c>
      <c r="AW45">
        <f t="shared" si="32"/>
        <v>0</v>
      </c>
      <c r="AX45">
        <f t="shared" si="32"/>
        <v>0</v>
      </c>
      <c r="AY45">
        <f t="shared" si="32"/>
        <v>0</v>
      </c>
      <c r="AZ45">
        <f t="shared" si="32"/>
        <v>0</v>
      </c>
      <c r="BA45">
        <f t="shared" si="32"/>
        <v>0</v>
      </c>
      <c r="BB45">
        <f t="shared" si="32"/>
        <v>0</v>
      </c>
      <c r="BC45">
        <f t="shared" si="32"/>
        <v>0</v>
      </c>
      <c r="BD45">
        <f t="shared" si="32"/>
        <v>0</v>
      </c>
      <c r="BE45">
        <f t="shared" si="32"/>
        <v>0</v>
      </c>
      <c r="BF45">
        <f t="shared" si="32"/>
        <v>0</v>
      </c>
      <c r="BG45">
        <f t="shared" si="32"/>
        <v>0</v>
      </c>
      <c r="BH45">
        <f t="shared" si="32"/>
        <v>0</v>
      </c>
      <c r="BI45">
        <f t="shared" si="32"/>
        <v>0</v>
      </c>
      <c r="BJ45">
        <f t="shared" si="32"/>
        <v>0</v>
      </c>
      <c r="BK45">
        <f t="shared" si="32"/>
        <v>0</v>
      </c>
      <c r="BL45">
        <f t="shared" si="32"/>
        <v>0</v>
      </c>
      <c r="BM45">
        <f t="shared" si="32"/>
        <v>0</v>
      </c>
      <c r="BN45">
        <f t="shared" si="32"/>
        <v>0</v>
      </c>
      <c r="BO45">
        <f t="shared" si="32"/>
        <v>0</v>
      </c>
      <c r="BP45">
        <f t="shared" ref="BP45:DA45" si="33">BP15/$B$25*$B$28</f>
        <v>0</v>
      </c>
      <c r="BQ45">
        <f t="shared" si="33"/>
        <v>0</v>
      </c>
      <c r="BR45">
        <f t="shared" si="33"/>
        <v>0</v>
      </c>
      <c r="BS45">
        <f t="shared" si="33"/>
        <v>0</v>
      </c>
      <c r="BT45">
        <f t="shared" si="33"/>
        <v>0</v>
      </c>
      <c r="BU45">
        <f t="shared" si="33"/>
        <v>0</v>
      </c>
      <c r="BV45">
        <f t="shared" si="33"/>
        <v>0</v>
      </c>
      <c r="BW45">
        <f t="shared" si="33"/>
        <v>0</v>
      </c>
      <c r="BX45">
        <f t="shared" si="33"/>
        <v>0</v>
      </c>
      <c r="BY45">
        <f t="shared" si="33"/>
        <v>0</v>
      </c>
      <c r="BZ45">
        <f t="shared" si="33"/>
        <v>0</v>
      </c>
      <c r="CA45">
        <f t="shared" si="33"/>
        <v>0</v>
      </c>
      <c r="CB45">
        <f t="shared" si="33"/>
        <v>0</v>
      </c>
      <c r="CC45">
        <f t="shared" si="33"/>
        <v>0</v>
      </c>
      <c r="CD45">
        <f t="shared" si="33"/>
        <v>19.90480156813744</v>
      </c>
      <c r="CE45">
        <f t="shared" si="33"/>
        <v>0</v>
      </c>
      <c r="CF45">
        <f t="shared" si="33"/>
        <v>0</v>
      </c>
      <c r="CG45">
        <f t="shared" si="33"/>
        <v>0</v>
      </c>
      <c r="CH45">
        <f t="shared" si="33"/>
        <v>0</v>
      </c>
      <c r="CI45">
        <f t="shared" si="33"/>
        <v>0</v>
      </c>
      <c r="CJ45">
        <f t="shared" si="33"/>
        <v>0</v>
      </c>
      <c r="CK45">
        <f t="shared" si="33"/>
        <v>0</v>
      </c>
      <c r="CL45">
        <f t="shared" si="33"/>
        <v>0</v>
      </c>
      <c r="CM45">
        <f t="shared" si="33"/>
        <v>0</v>
      </c>
      <c r="CN45">
        <f t="shared" si="33"/>
        <v>0</v>
      </c>
      <c r="CO45">
        <f t="shared" si="33"/>
        <v>0</v>
      </c>
      <c r="CP45">
        <f t="shared" si="33"/>
        <v>0</v>
      </c>
      <c r="CQ45">
        <f t="shared" si="33"/>
        <v>0</v>
      </c>
      <c r="CR45">
        <f t="shared" si="33"/>
        <v>-195.37355546508309</v>
      </c>
      <c r="CS45">
        <f t="shared" si="33"/>
        <v>-3.8443367878306778</v>
      </c>
      <c r="CT45">
        <f t="shared" si="33"/>
        <v>0</v>
      </c>
      <c r="CU45">
        <f t="shared" si="33"/>
        <v>0</v>
      </c>
      <c r="CV45">
        <f t="shared" si="33"/>
        <v>0</v>
      </c>
      <c r="CW45">
        <f t="shared" si="33"/>
        <v>0</v>
      </c>
      <c r="CX45">
        <f t="shared" si="33"/>
        <v>0</v>
      </c>
      <c r="CY45">
        <f t="shared" si="33"/>
        <v>0</v>
      </c>
      <c r="CZ45">
        <f t="shared" si="33"/>
        <v>-4.2209633319443021E-14</v>
      </c>
      <c r="DA45">
        <f t="shared" si="33"/>
        <v>-336.45068427285992</v>
      </c>
    </row>
    <row r="46" spans="1:105" x14ac:dyDescent="0.45">
      <c r="B46" t="s">
        <v>16</v>
      </c>
      <c r="C46">
        <f>C16/$B$27*$B$28</f>
        <v>0</v>
      </c>
      <c r="D46">
        <f t="shared" ref="D46:BO46" si="34">D16/$B$27*$B$28</f>
        <v>0</v>
      </c>
      <c r="E46">
        <f t="shared" si="34"/>
        <v>0</v>
      </c>
      <c r="F46">
        <f t="shared" si="34"/>
        <v>0</v>
      </c>
      <c r="G46">
        <f t="shared" si="34"/>
        <v>0</v>
      </c>
      <c r="H46">
        <f t="shared" si="34"/>
        <v>0</v>
      </c>
      <c r="I46">
        <f t="shared" si="34"/>
        <v>0</v>
      </c>
      <c r="J46">
        <f t="shared" si="34"/>
        <v>0</v>
      </c>
      <c r="K46">
        <f t="shared" si="34"/>
        <v>0</v>
      </c>
      <c r="L46">
        <f t="shared" si="34"/>
        <v>0</v>
      </c>
      <c r="M46">
        <f t="shared" si="34"/>
        <v>0</v>
      </c>
      <c r="N46">
        <f t="shared" si="34"/>
        <v>0</v>
      </c>
      <c r="O46">
        <f t="shared" si="34"/>
        <v>0</v>
      </c>
      <c r="P46">
        <f t="shared" si="34"/>
        <v>0</v>
      </c>
      <c r="Q46">
        <f t="shared" si="34"/>
        <v>0</v>
      </c>
      <c r="R46">
        <f t="shared" si="34"/>
        <v>0</v>
      </c>
      <c r="S46">
        <f t="shared" si="34"/>
        <v>0</v>
      </c>
      <c r="T46">
        <f t="shared" si="34"/>
        <v>0</v>
      </c>
      <c r="U46">
        <f t="shared" si="34"/>
        <v>0</v>
      </c>
      <c r="V46">
        <f t="shared" si="34"/>
        <v>0</v>
      </c>
      <c r="W46">
        <f t="shared" si="34"/>
        <v>0</v>
      </c>
      <c r="X46">
        <f t="shared" si="34"/>
        <v>0</v>
      </c>
      <c r="Y46">
        <f t="shared" si="34"/>
        <v>0</v>
      </c>
      <c r="Z46">
        <f t="shared" si="34"/>
        <v>0</v>
      </c>
      <c r="AA46">
        <f t="shared" si="34"/>
        <v>-1.9666079583572338</v>
      </c>
      <c r="AB46">
        <f t="shared" si="34"/>
        <v>-7.770688739231693E-4</v>
      </c>
      <c r="AC46">
        <f t="shared" si="34"/>
        <v>-9.0916971540333655</v>
      </c>
      <c r="AD46">
        <f t="shared" si="34"/>
        <v>-5.2500073980028441</v>
      </c>
      <c r="AE46">
        <f t="shared" si="34"/>
        <v>-5.3130448806820283</v>
      </c>
      <c r="AF46">
        <f t="shared" si="34"/>
        <v>-3.281305904000543</v>
      </c>
      <c r="AG46">
        <f t="shared" si="34"/>
        <v>0</v>
      </c>
      <c r="AH46">
        <f t="shared" si="34"/>
        <v>-65.696861030361205</v>
      </c>
      <c r="AI46">
        <f t="shared" si="34"/>
        <v>0</v>
      </c>
      <c r="AJ46">
        <f t="shared" si="34"/>
        <v>-2.1516979269629949E-11</v>
      </c>
      <c r="AK46">
        <f t="shared" si="34"/>
        <v>0</v>
      </c>
      <c r="AL46">
        <f t="shared" si="34"/>
        <v>0</v>
      </c>
      <c r="AM46">
        <f t="shared" si="34"/>
        <v>0</v>
      </c>
      <c r="AN46">
        <f t="shared" si="34"/>
        <v>0</v>
      </c>
      <c r="AO46">
        <f t="shared" si="34"/>
        <v>0</v>
      </c>
      <c r="AP46">
        <f t="shared" si="34"/>
        <v>-1.2022465470017962</v>
      </c>
      <c r="AQ46">
        <f t="shared" si="34"/>
        <v>0</v>
      </c>
      <c r="AR46">
        <f t="shared" si="34"/>
        <v>0</v>
      </c>
      <c r="AS46">
        <f t="shared" si="34"/>
        <v>0</v>
      </c>
      <c r="AT46">
        <f t="shared" si="34"/>
        <v>0</v>
      </c>
      <c r="AU46">
        <f t="shared" si="34"/>
        <v>0</v>
      </c>
      <c r="AV46">
        <f t="shared" si="34"/>
        <v>0</v>
      </c>
      <c r="AW46">
        <f t="shared" si="34"/>
        <v>0</v>
      </c>
      <c r="AX46">
        <f t="shared" si="34"/>
        <v>0</v>
      </c>
      <c r="AY46">
        <f t="shared" si="34"/>
        <v>0</v>
      </c>
      <c r="AZ46">
        <f t="shared" si="34"/>
        <v>0</v>
      </c>
      <c r="BA46">
        <f t="shared" si="34"/>
        <v>0</v>
      </c>
      <c r="BB46">
        <f t="shared" si="34"/>
        <v>0</v>
      </c>
      <c r="BC46">
        <f t="shared" si="34"/>
        <v>0</v>
      </c>
      <c r="BD46">
        <f t="shared" si="34"/>
        <v>0</v>
      </c>
      <c r="BE46">
        <f t="shared" si="34"/>
        <v>0</v>
      </c>
      <c r="BF46">
        <f t="shared" si="34"/>
        <v>0</v>
      </c>
      <c r="BG46">
        <f t="shared" si="34"/>
        <v>0</v>
      </c>
      <c r="BH46">
        <f t="shared" si="34"/>
        <v>0</v>
      </c>
      <c r="BI46">
        <f t="shared" si="34"/>
        <v>0</v>
      </c>
      <c r="BJ46">
        <f t="shared" si="34"/>
        <v>0</v>
      </c>
      <c r="BK46">
        <f t="shared" si="34"/>
        <v>0</v>
      </c>
      <c r="BL46">
        <f t="shared" si="34"/>
        <v>0</v>
      </c>
      <c r="BM46">
        <f t="shared" si="34"/>
        <v>0</v>
      </c>
      <c r="BN46">
        <f t="shared" si="34"/>
        <v>0</v>
      </c>
      <c r="BO46">
        <f t="shared" si="34"/>
        <v>0</v>
      </c>
      <c r="BP46">
        <f t="shared" ref="BP46:DA46" si="35">BP16/$B$27*$B$28</f>
        <v>0</v>
      </c>
      <c r="BQ46">
        <f t="shared" si="35"/>
        <v>0</v>
      </c>
      <c r="BR46">
        <f t="shared" si="35"/>
        <v>0</v>
      </c>
      <c r="BS46">
        <f t="shared" si="35"/>
        <v>0</v>
      </c>
      <c r="BT46">
        <f t="shared" si="35"/>
        <v>0</v>
      </c>
      <c r="BU46">
        <f t="shared" si="35"/>
        <v>0</v>
      </c>
      <c r="BV46">
        <f t="shared" si="35"/>
        <v>9.1430990631370332E-4</v>
      </c>
      <c r="BW46">
        <f t="shared" si="35"/>
        <v>0</v>
      </c>
      <c r="BX46">
        <f t="shared" si="35"/>
        <v>0</v>
      </c>
      <c r="BY46">
        <f t="shared" si="35"/>
        <v>0</v>
      </c>
      <c r="BZ46">
        <f t="shared" si="35"/>
        <v>0</v>
      </c>
      <c r="CA46">
        <f t="shared" si="35"/>
        <v>0</v>
      </c>
      <c r="CB46">
        <f t="shared" si="35"/>
        <v>0</v>
      </c>
      <c r="CC46">
        <f t="shared" si="35"/>
        <v>0</v>
      </c>
      <c r="CD46">
        <f t="shared" si="35"/>
        <v>19.604524620579557</v>
      </c>
      <c r="CE46">
        <f t="shared" si="35"/>
        <v>0</v>
      </c>
      <c r="CF46">
        <f t="shared" si="35"/>
        <v>0</v>
      </c>
      <c r="CG46">
        <f t="shared" si="35"/>
        <v>0</v>
      </c>
      <c r="CH46">
        <f t="shared" si="35"/>
        <v>0</v>
      </c>
      <c r="CI46">
        <f t="shared" si="35"/>
        <v>0</v>
      </c>
      <c r="CJ46">
        <f t="shared" si="35"/>
        <v>0</v>
      </c>
      <c r="CK46">
        <f t="shared" si="35"/>
        <v>0</v>
      </c>
      <c r="CL46">
        <f t="shared" si="35"/>
        <v>0</v>
      </c>
      <c r="CM46">
        <f t="shared" si="35"/>
        <v>0</v>
      </c>
      <c r="CN46">
        <f t="shared" si="35"/>
        <v>0</v>
      </c>
      <c r="CO46">
        <f t="shared" si="35"/>
        <v>0</v>
      </c>
      <c r="CP46">
        <f t="shared" si="35"/>
        <v>0</v>
      </c>
      <c r="CQ46">
        <f t="shared" si="35"/>
        <v>0</v>
      </c>
      <c r="CR46">
        <f t="shared" si="35"/>
        <v>-99.609546915701173</v>
      </c>
      <c r="CS46">
        <f t="shared" si="35"/>
        <v>-1.8228455964200692</v>
      </c>
      <c r="CT46">
        <f t="shared" si="35"/>
        <v>0</v>
      </c>
      <c r="CU46">
        <f t="shared" si="35"/>
        <v>0</v>
      </c>
      <c r="CV46">
        <f t="shared" si="35"/>
        <v>0</v>
      </c>
      <c r="CW46">
        <f t="shared" si="35"/>
        <v>0</v>
      </c>
      <c r="CX46">
        <f t="shared" si="35"/>
        <v>-7.4168159907067355E-14</v>
      </c>
      <c r="CY46">
        <f t="shared" si="35"/>
        <v>0</v>
      </c>
      <c r="CZ46">
        <f t="shared" si="35"/>
        <v>7.4400150089548273E-14</v>
      </c>
      <c r="DA46">
        <f t="shared" si="35"/>
        <v>-173.6295015229698</v>
      </c>
    </row>
    <row r="48" spans="1:105" x14ac:dyDescent="0.45">
      <c r="A48" t="s">
        <v>18</v>
      </c>
      <c r="B48" t="s">
        <v>14</v>
      </c>
      <c r="C48">
        <f t="shared" ref="C48:AH48" si="36">C10/$B$26*$B$28</f>
        <v>0</v>
      </c>
      <c r="D48">
        <f t="shared" si="36"/>
        <v>0</v>
      </c>
      <c r="E48">
        <f t="shared" si="36"/>
        <v>0</v>
      </c>
      <c r="F48">
        <f t="shared" si="36"/>
        <v>0</v>
      </c>
      <c r="G48">
        <f t="shared" si="36"/>
        <v>0</v>
      </c>
      <c r="H48">
        <f t="shared" si="36"/>
        <v>0</v>
      </c>
      <c r="I48">
        <f t="shared" si="36"/>
        <v>0</v>
      </c>
      <c r="J48">
        <f t="shared" si="36"/>
        <v>0</v>
      </c>
      <c r="K48">
        <f t="shared" si="36"/>
        <v>0</v>
      </c>
      <c r="L48">
        <f t="shared" si="36"/>
        <v>0</v>
      </c>
      <c r="M48">
        <f t="shared" si="36"/>
        <v>0</v>
      </c>
      <c r="N48">
        <f t="shared" si="36"/>
        <v>0</v>
      </c>
      <c r="O48">
        <f t="shared" si="36"/>
        <v>0</v>
      </c>
      <c r="P48">
        <f t="shared" si="36"/>
        <v>0</v>
      </c>
      <c r="Q48">
        <f t="shared" si="36"/>
        <v>0</v>
      </c>
      <c r="R48">
        <f t="shared" si="36"/>
        <v>0</v>
      </c>
      <c r="S48">
        <f t="shared" si="36"/>
        <v>-361.88417930342808</v>
      </c>
      <c r="T48">
        <f t="shared" si="36"/>
        <v>-26.900213927627981</v>
      </c>
      <c r="U48">
        <f t="shared" si="36"/>
        <v>-16.088501273835799</v>
      </c>
      <c r="V48">
        <f t="shared" si="36"/>
        <v>-4.997999348056581</v>
      </c>
      <c r="W48">
        <f t="shared" si="36"/>
        <v>-9.5636204533927245</v>
      </c>
      <c r="X48">
        <f t="shared" si="36"/>
        <v>-3.2813538252554317</v>
      </c>
      <c r="Y48">
        <f t="shared" si="36"/>
        <v>0</v>
      </c>
      <c r="Z48">
        <f t="shared" si="36"/>
        <v>-40.115804857361447</v>
      </c>
      <c r="AA48">
        <f t="shared" si="36"/>
        <v>0</v>
      </c>
      <c r="AB48">
        <f t="shared" si="36"/>
        <v>0</v>
      </c>
      <c r="AC48">
        <f t="shared" si="36"/>
        <v>0</v>
      </c>
      <c r="AD48">
        <f t="shared" si="36"/>
        <v>0</v>
      </c>
      <c r="AE48">
        <f t="shared" si="36"/>
        <v>0</v>
      </c>
      <c r="AF48">
        <f t="shared" si="36"/>
        <v>0</v>
      </c>
      <c r="AG48">
        <f t="shared" si="36"/>
        <v>0</v>
      </c>
      <c r="AH48">
        <f t="shared" si="36"/>
        <v>0</v>
      </c>
      <c r="AI48">
        <f t="shared" ref="AI48:BN48" si="37">AI10/$B$26*$B$28</f>
        <v>0</v>
      </c>
      <c r="AJ48">
        <f t="shared" si="37"/>
        <v>-0.68301162981709407</v>
      </c>
      <c r="AK48">
        <f t="shared" si="37"/>
        <v>0</v>
      </c>
      <c r="AL48">
        <f t="shared" si="37"/>
        <v>0</v>
      </c>
      <c r="AM48">
        <f t="shared" si="37"/>
        <v>0</v>
      </c>
      <c r="AN48">
        <f t="shared" si="37"/>
        <v>0</v>
      </c>
      <c r="AO48">
        <f t="shared" si="37"/>
        <v>0</v>
      </c>
      <c r="AP48">
        <f t="shared" si="37"/>
        <v>-0.39068232955173371</v>
      </c>
      <c r="AQ48">
        <f t="shared" si="37"/>
        <v>0</v>
      </c>
      <c r="AR48">
        <f t="shared" si="37"/>
        <v>0</v>
      </c>
      <c r="AS48">
        <f t="shared" si="37"/>
        <v>0</v>
      </c>
      <c r="AT48">
        <f t="shared" si="37"/>
        <v>0</v>
      </c>
      <c r="AU48">
        <f t="shared" si="37"/>
        <v>0</v>
      </c>
      <c r="AV48">
        <f t="shared" si="37"/>
        <v>0</v>
      </c>
      <c r="AW48">
        <f t="shared" si="37"/>
        <v>0</v>
      </c>
      <c r="AX48">
        <f t="shared" si="37"/>
        <v>0</v>
      </c>
      <c r="AY48">
        <f t="shared" si="37"/>
        <v>0</v>
      </c>
      <c r="AZ48">
        <f t="shared" si="37"/>
        <v>0</v>
      </c>
      <c r="BA48">
        <f t="shared" si="37"/>
        <v>0</v>
      </c>
      <c r="BB48">
        <f t="shared" si="37"/>
        <v>0</v>
      </c>
      <c r="BC48">
        <f t="shared" si="37"/>
        <v>0</v>
      </c>
      <c r="BD48">
        <f t="shared" si="37"/>
        <v>0</v>
      </c>
      <c r="BE48">
        <f t="shared" si="37"/>
        <v>0</v>
      </c>
      <c r="BF48">
        <f t="shared" si="37"/>
        <v>0</v>
      </c>
      <c r="BG48">
        <f t="shared" si="37"/>
        <v>0</v>
      </c>
      <c r="BH48">
        <f t="shared" si="37"/>
        <v>0</v>
      </c>
      <c r="BI48">
        <f t="shared" si="37"/>
        <v>0</v>
      </c>
      <c r="BJ48">
        <f t="shared" si="37"/>
        <v>0</v>
      </c>
      <c r="BK48">
        <f t="shared" si="37"/>
        <v>0</v>
      </c>
      <c r="BL48">
        <f t="shared" si="37"/>
        <v>0</v>
      </c>
      <c r="BM48">
        <f t="shared" si="37"/>
        <v>0</v>
      </c>
      <c r="BN48">
        <f t="shared" si="37"/>
        <v>72.814108331975859</v>
      </c>
      <c r="BO48">
        <f t="shared" ref="BO48:CT48" si="38">BO10/$B$26*$B$28</f>
        <v>0</v>
      </c>
      <c r="BP48">
        <f t="shared" si="38"/>
        <v>0</v>
      </c>
      <c r="BQ48">
        <f t="shared" si="38"/>
        <v>0</v>
      </c>
      <c r="BR48">
        <f t="shared" si="38"/>
        <v>0</v>
      </c>
      <c r="BS48">
        <f t="shared" si="38"/>
        <v>0</v>
      </c>
      <c r="BT48">
        <f t="shared" si="38"/>
        <v>0</v>
      </c>
      <c r="BU48">
        <f t="shared" si="38"/>
        <v>0</v>
      </c>
      <c r="BV48">
        <f t="shared" si="38"/>
        <v>0</v>
      </c>
      <c r="BW48">
        <f t="shared" si="38"/>
        <v>0</v>
      </c>
      <c r="BX48">
        <f t="shared" si="38"/>
        <v>0</v>
      </c>
      <c r="BY48">
        <f t="shared" si="38"/>
        <v>0</v>
      </c>
      <c r="BZ48">
        <f t="shared" si="38"/>
        <v>0</v>
      </c>
      <c r="CA48">
        <f t="shared" si="38"/>
        <v>0</v>
      </c>
      <c r="CB48">
        <f t="shared" si="38"/>
        <v>0</v>
      </c>
      <c r="CC48">
        <f t="shared" si="38"/>
        <v>0</v>
      </c>
      <c r="CD48">
        <f t="shared" si="38"/>
        <v>0</v>
      </c>
      <c r="CE48">
        <f t="shared" si="38"/>
        <v>0</v>
      </c>
      <c r="CF48">
        <f t="shared" si="38"/>
        <v>0</v>
      </c>
      <c r="CG48">
        <f t="shared" si="38"/>
        <v>0</v>
      </c>
      <c r="CH48">
        <f t="shared" si="38"/>
        <v>0</v>
      </c>
      <c r="CI48">
        <f t="shared" si="38"/>
        <v>0</v>
      </c>
      <c r="CJ48">
        <f t="shared" si="38"/>
        <v>0</v>
      </c>
      <c r="CK48">
        <f t="shared" si="38"/>
        <v>0</v>
      </c>
      <c r="CL48">
        <f t="shared" si="38"/>
        <v>0</v>
      </c>
      <c r="CM48">
        <f t="shared" si="38"/>
        <v>0</v>
      </c>
      <c r="CN48">
        <f t="shared" si="38"/>
        <v>0</v>
      </c>
      <c r="CO48">
        <f t="shared" si="38"/>
        <v>0</v>
      </c>
      <c r="CP48">
        <f t="shared" si="38"/>
        <v>0</v>
      </c>
      <c r="CQ48">
        <f t="shared" si="38"/>
        <v>-60.823562698890349</v>
      </c>
      <c r="CR48">
        <f t="shared" si="38"/>
        <v>0</v>
      </c>
      <c r="CS48">
        <f t="shared" si="38"/>
        <v>-0.59235234719409713</v>
      </c>
      <c r="CT48">
        <f t="shared" si="38"/>
        <v>0</v>
      </c>
      <c r="CU48">
        <f t="shared" ref="CU48:DA48" si="39">CU10/$B$26*$B$28</f>
        <v>0</v>
      </c>
      <c r="CV48">
        <f t="shared" si="39"/>
        <v>0</v>
      </c>
      <c r="CW48">
        <f t="shared" si="39"/>
        <v>0</v>
      </c>
      <c r="CX48">
        <f t="shared" si="39"/>
        <v>0</v>
      </c>
      <c r="CY48">
        <f t="shared" si="39"/>
        <v>0</v>
      </c>
      <c r="CZ48">
        <f t="shared" si="39"/>
        <v>-7.106188846755665E-14</v>
      </c>
      <c r="DA48">
        <f t="shared" si="39"/>
        <v>-452.50717366243555</v>
      </c>
    </row>
    <row r="49" spans="2:105" x14ac:dyDescent="0.45">
      <c r="B49" t="s">
        <v>15</v>
      </c>
      <c r="C49">
        <f t="shared" ref="C49:AH49" si="40">C11/$B$25*$B$28</f>
        <v>0</v>
      </c>
      <c r="D49">
        <f t="shared" si="40"/>
        <v>0</v>
      </c>
      <c r="E49">
        <f t="shared" si="40"/>
        <v>0</v>
      </c>
      <c r="F49">
        <f t="shared" si="40"/>
        <v>0</v>
      </c>
      <c r="G49">
        <f t="shared" si="40"/>
        <v>0</v>
      </c>
      <c r="H49">
        <f t="shared" si="40"/>
        <v>0</v>
      </c>
      <c r="I49">
        <f t="shared" si="40"/>
        <v>0</v>
      </c>
      <c r="J49">
        <f t="shared" si="40"/>
        <v>0</v>
      </c>
      <c r="K49">
        <f t="shared" si="40"/>
        <v>0</v>
      </c>
      <c r="L49">
        <f t="shared" si="40"/>
        <v>0</v>
      </c>
      <c r="M49">
        <f t="shared" si="40"/>
        <v>0</v>
      </c>
      <c r="N49">
        <f t="shared" si="40"/>
        <v>0</v>
      </c>
      <c r="O49">
        <f t="shared" si="40"/>
        <v>0</v>
      </c>
      <c r="P49">
        <f t="shared" si="40"/>
        <v>0</v>
      </c>
      <c r="Q49">
        <f t="shared" si="40"/>
        <v>0</v>
      </c>
      <c r="R49">
        <f t="shared" si="40"/>
        <v>0</v>
      </c>
      <c r="S49">
        <f t="shared" si="40"/>
        <v>-367.34362193291958</v>
      </c>
      <c r="T49">
        <f t="shared" si="40"/>
        <v>-27.30847239555855</v>
      </c>
      <c r="U49">
        <f t="shared" si="40"/>
        <v>-16.331214978170902</v>
      </c>
      <c r="V49">
        <f t="shared" si="40"/>
        <v>-5.7949832454939489</v>
      </c>
      <c r="W49">
        <f t="shared" si="40"/>
        <v>-9.7078987617068009</v>
      </c>
      <c r="X49">
        <f t="shared" si="40"/>
        <v>-3.33085685407034</v>
      </c>
      <c r="Y49">
        <f t="shared" si="40"/>
        <v>0</v>
      </c>
      <c r="Z49">
        <f t="shared" si="40"/>
        <v>-128.85742099860829</v>
      </c>
      <c r="AA49">
        <f t="shared" si="40"/>
        <v>0</v>
      </c>
      <c r="AB49">
        <f t="shared" si="40"/>
        <v>0</v>
      </c>
      <c r="AC49">
        <f t="shared" si="40"/>
        <v>0</v>
      </c>
      <c r="AD49">
        <f t="shared" si="40"/>
        <v>0</v>
      </c>
      <c r="AE49">
        <f t="shared" si="40"/>
        <v>0</v>
      </c>
      <c r="AF49">
        <f t="shared" si="40"/>
        <v>0</v>
      </c>
      <c r="AG49">
        <f t="shared" si="40"/>
        <v>0</v>
      </c>
      <c r="AH49">
        <f t="shared" si="40"/>
        <v>0</v>
      </c>
      <c r="AI49">
        <f t="shared" ref="AI49:BN49" si="41">AI11/$B$25*$B$28</f>
        <v>0</v>
      </c>
      <c r="AJ49">
        <f t="shared" si="41"/>
        <v>-0.69087811588992043</v>
      </c>
      <c r="AK49">
        <f t="shared" si="41"/>
        <v>0</v>
      </c>
      <c r="AL49">
        <f t="shared" si="41"/>
        <v>0</v>
      </c>
      <c r="AM49">
        <f t="shared" si="41"/>
        <v>0</v>
      </c>
      <c r="AN49">
        <f t="shared" si="41"/>
        <v>0</v>
      </c>
      <c r="AO49">
        <f t="shared" si="41"/>
        <v>0</v>
      </c>
      <c r="AP49">
        <f t="shared" si="41"/>
        <v>-1.5303263861115495</v>
      </c>
      <c r="AQ49">
        <f t="shared" si="41"/>
        <v>0</v>
      </c>
      <c r="AR49">
        <f t="shared" si="41"/>
        <v>0</v>
      </c>
      <c r="AS49">
        <f t="shared" si="41"/>
        <v>0</v>
      </c>
      <c r="AT49">
        <f t="shared" si="41"/>
        <v>0</v>
      </c>
      <c r="AU49">
        <f t="shared" si="41"/>
        <v>0</v>
      </c>
      <c r="AV49">
        <f t="shared" si="41"/>
        <v>0</v>
      </c>
      <c r="AW49">
        <f t="shared" si="41"/>
        <v>0</v>
      </c>
      <c r="AX49">
        <f t="shared" si="41"/>
        <v>0</v>
      </c>
      <c r="AY49">
        <f t="shared" si="41"/>
        <v>0</v>
      </c>
      <c r="AZ49">
        <f t="shared" si="41"/>
        <v>0</v>
      </c>
      <c r="BA49">
        <f t="shared" si="41"/>
        <v>0</v>
      </c>
      <c r="BB49">
        <f t="shared" si="41"/>
        <v>0</v>
      </c>
      <c r="BC49">
        <f t="shared" si="41"/>
        <v>0</v>
      </c>
      <c r="BD49">
        <f t="shared" si="41"/>
        <v>0</v>
      </c>
      <c r="BE49">
        <f t="shared" si="41"/>
        <v>0</v>
      </c>
      <c r="BF49">
        <f t="shared" si="41"/>
        <v>0</v>
      </c>
      <c r="BG49">
        <f t="shared" si="41"/>
        <v>0</v>
      </c>
      <c r="BH49">
        <f t="shared" si="41"/>
        <v>0</v>
      </c>
      <c r="BI49">
        <f t="shared" si="41"/>
        <v>0</v>
      </c>
      <c r="BJ49">
        <f t="shared" si="41"/>
        <v>0</v>
      </c>
      <c r="BK49">
        <f t="shared" si="41"/>
        <v>0</v>
      </c>
      <c r="BL49">
        <f t="shared" si="41"/>
        <v>0</v>
      </c>
      <c r="BM49">
        <f t="shared" si="41"/>
        <v>0</v>
      </c>
      <c r="BN49">
        <f t="shared" si="41"/>
        <v>73.912593620338455</v>
      </c>
      <c r="BO49">
        <f t="shared" ref="BO49:CT49" si="42">BO11/$B$25*$B$28</f>
        <v>-4.0126109281884642E-17</v>
      </c>
      <c r="BP49">
        <f t="shared" si="42"/>
        <v>0</v>
      </c>
      <c r="BQ49">
        <f t="shared" si="42"/>
        <v>0</v>
      </c>
      <c r="BR49">
        <f t="shared" si="42"/>
        <v>0</v>
      </c>
      <c r="BS49">
        <f t="shared" si="42"/>
        <v>0</v>
      </c>
      <c r="BT49">
        <f t="shared" si="42"/>
        <v>0</v>
      </c>
      <c r="BU49">
        <f t="shared" si="42"/>
        <v>0</v>
      </c>
      <c r="BV49">
        <f t="shared" si="42"/>
        <v>0</v>
      </c>
      <c r="BW49">
        <f t="shared" si="42"/>
        <v>0</v>
      </c>
      <c r="BX49">
        <f t="shared" si="42"/>
        <v>0</v>
      </c>
      <c r="BY49">
        <f t="shared" si="42"/>
        <v>0</v>
      </c>
      <c r="BZ49">
        <f t="shared" si="42"/>
        <v>0</v>
      </c>
      <c r="CA49">
        <f t="shared" si="42"/>
        <v>0</v>
      </c>
      <c r="CB49">
        <f t="shared" si="42"/>
        <v>0</v>
      </c>
      <c r="CC49">
        <f t="shared" si="42"/>
        <v>0</v>
      </c>
      <c r="CD49">
        <f t="shared" si="42"/>
        <v>0</v>
      </c>
      <c r="CE49">
        <f t="shared" si="42"/>
        <v>0</v>
      </c>
      <c r="CF49">
        <f t="shared" si="42"/>
        <v>0</v>
      </c>
      <c r="CG49">
        <f t="shared" si="42"/>
        <v>0</v>
      </c>
      <c r="CH49">
        <f t="shared" si="42"/>
        <v>0</v>
      </c>
      <c r="CI49">
        <f t="shared" si="42"/>
        <v>0</v>
      </c>
      <c r="CJ49">
        <f t="shared" si="42"/>
        <v>0</v>
      </c>
      <c r="CK49">
        <f t="shared" si="42"/>
        <v>0</v>
      </c>
      <c r="CL49">
        <f t="shared" si="42"/>
        <v>0</v>
      </c>
      <c r="CM49">
        <f t="shared" si="42"/>
        <v>0</v>
      </c>
      <c r="CN49">
        <f t="shared" si="42"/>
        <v>0</v>
      </c>
      <c r="CO49">
        <f t="shared" si="42"/>
        <v>0</v>
      </c>
      <c r="CP49">
        <f t="shared" si="42"/>
        <v>0</v>
      </c>
      <c r="CQ49">
        <f t="shared" si="42"/>
        <v>-195.37355546508314</v>
      </c>
      <c r="CR49">
        <f t="shared" si="42"/>
        <v>0</v>
      </c>
      <c r="CS49">
        <f t="shared" si="42"/>
        <v>-2.3202800797935761</v>
      </c>
      <c r="CT49">
        <f t="shared" si="42"/>
        <v>0</v>
      </c>
      <c r="CU49">
        <f t="shared" ref="CU49:DA49" si="43">CU11/$B$25*$B$28</f>
        <v>0</v>
      </c>
      <c r="CV49">
        <f t="shared" si="43"/>
        <v>0</v>
      </c>
      <c r="CW49">
        <f t="shared" si="43"/>
        <v>0</v>
      </c>
      <c r="CX49">
        <f t="shared" si="43"/>
        <v>0</v>
      </c>
      <c r="CY49">
        <f t="shared" si="43"/>
        <v>0</v>
      </c>
      <c r="CZ49">
        <f t="shared" si="43"/>
        <v>-1.9823621263033901E-13</v>
      </c>
      <c r="DA49">
        <f t="shared" si="43"/>
        <v>-684.6769155930682</v>
      </c>
    </row>
    <row r="50" spans="2:105" x14ac:dyDescent="0.45">
      <c r="B50" t="s">
        <v>16</v>
      </c>
      <c r="C50">
        <f t="shared" ref="C50:AH50" si="44">C12/$B$27*$B$28</f>
        <v>0</v>
      </c>
      <c r="D50">
        <f t="shared" si="44"/>
        <v>0</v>
      </c>
      <c r="E50">
        <f t="shared" si="44"/>
        <v>0</v>
      </c>
      <c r="F50">
        <f t="shared" si="44"/>
        <v>0</v>
      </c>
      <c r="G50">
        <f t="shared" si="44"/>
        <v>0</v>
      </c>
      <c r="H50">
        <f t="shared" si="44"/>
        <v>0</v>
      </c>
      <c r="I50">
        <f t="shared" si="44"/>
        <v>0</v>
      </c>
      <c r="J50">
        <f t="shared" si="44"/>
        <v>0</v>
      </c>
      <c r="K50">
        <f t="shared" si="44"/>
        <v>0</v>
      </c>
      <c r="L50">
        <f t="shared" si="44"/>
        <v>0</v>
      </c>
      <c r="M50">
        <f t="shared" si="44"/>
        <v>0</v>
      </c>
      <c r="N50">
        <f t="shared" si="44"/>
        <v>0</v>
      </c>
      <c r="O50">
        <f t="shared" si="44"/>
        <v>0</v>
      </c>
      <c r="P50">
        <f t="shared" si="44"/>
        <v>0</v>
      </c>
      <c r="Q50">
        <f t="shared" si="44"/>
        <v>0</v>
      </c>
      <c r="R50">
        <f t="shared" si="44"/>
        <v>0</v>
      </c>
      <c r="S50">
        <f t="shared" si="44"/>
        <v>-361.88870307968921</v>
      </c>
      <c r="T50">
        <f t="shared" si="44"/>
        <v>-26.797556505888423</v>
      </c>
      <c r="U50">
        <f t="shared" si="44"/>
        <v>-16.08826631554868</v>
      </c>
      <c r="V50">
        <f t="shared" si="44"/>
        <v>-5.2502858825479066</v>
      </c>
      <c r="W50">
        <f t="shared" si="44"/>
        <v>-9.5634807852276591</v>
      </c>
      <c r="X50">
        <f t="shared" si="44"/>
        <v>-3.2813059040028825</v>
      </c>
      <c r="Y50">
        <f t="shared" si="44"/>
        <v>0</v>
      </c>
      <c r="Z50">
        <f t="shared" si="44"/>
        <v>-65.339664072739808</v>
      </c>
      <c r="AA50">
        <f t="shared" si="44"/>
        <v>0</v>
      </c>
      <c r="AB50">
        <f t="shared" si="44"/>
        <v>0</v>
      </c>
      <c r="AC50">
        <f t="shared" si="44"/>
        <v>0</v>
      </c>
      <c r="AD50">
        <f t="shared" si="44"/>
        <v>0</v>
      </c>
      <c r="AE50">
        <f t="shared" si="44"/>
        <v>0</v>
      </c>
      <c r="AF50">
        <f t="shared" si="44"/>
        <v>0</v>
      </c>
      <c r="AG50">
        <f t="shared" si="44"/>
        <v>0</v>
      </c>
      <c r="AH50">
        <f t="shared" si="44"/>
        <v>0</v>
      </c>
      <c r="AI50">
        <f t="shared" ref="AI50:BN50" si="45">AI12/$B$27*$B$28</f>
        <v>0</v>
      </c>
      <c r="AJ50">
        <f t="shared" si="45"/>
        <v>-0.79280223133058536</v>
      </c>
      <c r="AK50">
        <f t="shared" si="45"/>
        <v>0</v>
      </c>
      <c r="AL50">
        <f t="shared" si="45"/>
        <v>0</v>
      </c>
      <c r="AM50">
        <f t="shared" si="45"/>
        <v>0</v>
      </c>
      <c r="AN50">
        <f t="shared" si="45"/>
        <v>0</v>
      </c>
      <c r="AO50">
        <f t="shared" si="45"/>
        <v>0</v>
      </c>
      <c r="AP50">
        <f t="shared" si="45"/>
        <v>-0.72664219426612942</v>
      </c>
      <c r="AQ50">
        <f t="shared" si="45"/>
        <v>0</v>
      </c>
      <c r="AR50">
        <f t="shared" si="45"/>
        <v>0</v>
      </c>
      <c r="AS50">
        <f t="shared" si="45"/>
        <v>0</v>
      </c>
      <c r="AT50">
        <f t="shared" si="45"/>
        <v>0</v>
      </c>
      <c r="AU50">
        <f t="shared" si="45"/>
        <v>0</v>
      </c>
      <c r="AV50">
        <f t="shared" si="45"/>
        <v>0</v>
      </c>
      <c r="AW50">
        <f t="shared" si="45"/>
        <v>0</v>
      </c>
      <c r="AX50">
        <f t="shared" si="45"/>
        <v>0</v>
      </c>
      <c r="AY50">
        <f t="shared" si="45"/>
        <v>0</v>
      </c>
      <c r="AZ50">
        <f t="shared" si="45"/>
        <v>0</v>
      </c>
      <c r="BA50">
        <f t="shared" si="45"/>
        <v>0</v>
      </c>
      <c r="BB50">
        <f t="shared" si="45"/>
        <v>0</v>
      </c>
      <c r="BC50">
        <f t="shared" si="45"/>
        <v>0</v>
      </c>
      <c r="BD50">
        <f t="shared" si="45"/>
        <v>0</v>
      </c>
      <c r="BE50">
        <f t="shared" si="45"/>
        <v>0</v>
      </c>
      <c r="BF50">
        <f t="shared" si="45"/>
        <v>0</v>
      </c>
      <c r="BG50">
        <f t="shared" si="45"/>
        <v>0</v>
      </c>
      <c r="BH50">
        <f t="shared" si="45"/>
        <v>0</v>
      </c>
      <c r="BI50">
        <f t="shared" si="45"/>
        <v>0</v>
      </c>
      <c r="BJ50">
        <f t="shared" si="45"/>
        <v>0</v>
      </c>
      <c r="BK50">
        <f t="shared" si="45"/>
        <v>0</v>
      </c>
      <c r="BL50">
        <f t="shared" si="45"/>
        <v>0</v>
      </c>
      <c r="BM50">
        <f t="shared" si="45"/>
        <v>8.6324624492871305E-3</v>
      </c>
      <c r="BN50">
        <f t="shared" si="45"/>
        <v>72.81304494672851</v>
      </c>
      <c r="BO50">
        <f t="shared" ref="BO50:CT50" si="46">BO12/$B$27*$B$28</f>
        <v>2.815272491846472E-4</v>
      </c>
      <c r="BP50">
        <f t="shared" si="46"/>
        <v>0</v>
      </c>
      <c r="BQ50">
        <f t="shared" si="46"/>
        <v>0</v>
      </c>
      <c r="BR50">
        <f t="shared" si="46"/>
        <v>0</v>
      </c>
      <c r="BS50">
        <f t="shared" si="46"/>
        <v>0</v>
      </c>
      <c r="BT50">
        <f t="shared" si="46"/>
        <v>0</v>
      </c>
      <c r="BU50">
        <f t="shared" si="46"/>
        <v>0</v>
      </c>
      <c r="BV50">
        <f t="shared" si="46"/>
        <v>0</v>
      </c>
      <c r="BW50">
        <f t="shared" si="46"/>
        <v>0</v>
      </c>
      <c r="BX50">
        <f t="shared" si="46"/>
        <v>0</v>
      </c>
      <c r="BY50">
        <f t="shared" si="46"/>
        <v>0</v>
      </c>
      <c r="BZ50">
        <f t="shared" si="46"/>
        <v>0</v>
      </c>
      <c r="CA50">
        <f t="shared" si="46"/>
        <v>0</v>
      </c>
      <c r="CB50">
        <f t="shared" si="46"/>
        <v>0</v>
      </c>
      <c r="CC50">
        <f t="shared" si="46"/>
        <v>0</v>
      </c>
      <c r="CD50">
        <f t="shared" si="46"/>
        <v>-2.9914156536952205E-22</v>
      </c>
      <c r="CE50">
        <f t="shared" si="46"/>
        <v>0</v>
      </c>
      <c r="CF50">
        <f t="shared" si="46"/>
        <v>0</v>
      </c>
      <c r="CG50">
        <f t="shared" si="46"/>
        <v>0</v>
      </c>
      <c r="CH50">
        <f t="shared" si="46"/>
        <v>0</v>
      </c>
      <c r="CI50">
        <f t="shared" si="46"/>
        <v>0</v>
      </c>
      <c r="CJ50">
        <f t="shared" si="46"/>
        <v>0</v>
      </c>
      <c r="CK50">
        <f t="shared" si="46"/>
        <v>0</v>
      </c>
      <c r="CL50">
        <f t="shared" si="46"/>
        <v>0</v>
      </c>
      <c r="CM50">
        <f t="shared" si="46"/>
        <v>0</v>
      </c>
      <c r="CN50">
        <f t="shared" si="46"/>
        <v>0</v>
      </c>
      <c r="CO50">
        <f t="shared" si="46"/>
        <v>0</v>
      </c>
      <c r="CP50">
        <f t="shared" si="46"/>
        <v>0</v>
      </c>
      <c r="CQ50">
        <f t="shared" si="46"/>
        <v>-99.067965072211109</v>
      </c>
      <c r="CR50">
        <f t="shared" si="46"/>
        <v>0</v>
      </c>
      <c r="CS50">
        <f t="shared" si="46"/>
        <v>-1.101734521337788</v>
      </c>
      <c r="CT50">
        <f t="shared" si="46"/>
        <v>0</v>
      </c>
      <c r="CU50">
        <f t="shared" ref="CU50:DA50" si="47">CU12/$B$27*$B$28</f>
        <v>0</v>
      </c>
      <c r="CV50">
        <f t="shared" si="47"/>
        <v>0</v>
      </c>
      <c r="CW50">
        <f t="shared" si="47"/>
        <v>-2.9823846879253375E-4</v>
      </c>
      <c r="CX50">
        <f t="shared" si="47"/>
        <v>0</v>
      </c>
      <c r="CY50">
        <f t="shared" si="47"/>
        <v>0</v>
      </c>
      <c r="CZ50">
        <f t="shared" si="47"/>
        <v>8.9063466037708069E-5</v>
      </c>
      <c r="DA50">
        <f t="shared" si="47"/>
        <v>-517.0766568033664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9D418-0BD1-4B62-81F6-48308136B454}">
  <dimension ref="A2:BL186"/>
  <sheetViews>
    <sheetView topLeftCell="AK95" zoomScale="85" zoomScaleNormal="85" workbookViewId="0">
      <selection activeCell="BA110" sqref="BA110"/>
    </sheetView>
  </sheetViews>
  <sheetFormatPr defaultRowHeight="14.25" x14ac:dyDescent="0.45"/>
  <sheetData>
    <row r="2" spans="1:40" x14ac:dyDescent="0.45">
      <c r="A2" t="s">
        <v>142</v>
      </c>
    </row>
    <row r="3" spans="1:40" x14ac:dyDescent="0.45">
      <c r="B3" s="1" t="s">
        <v>21</v>
      </c>
      <c r="C3" s="3" t="s">
        <v>146</v>
      </c>
      <c r="D3" s="3" t="s">
        <v>147</v>
      </c>
      <c r="E3" s="3" t="s">
        <v>148</v>
      </c>
      <c r="F3" s="3" t="s">
        <v>149</v>
      </c>
      <c r="G3" s="3" t="s">
        <v>182</v>
      </c>
      <c r="H3" s="3" t="s">
        <v>150</v>
      </c>
      <c r="I3" s="3" t="s">
        <v>151</v>
      </c>
      <c r="J3" s="3" t="s">
        <v>152</v>
      </c>
      <c r="K3" s="3" t="s">
        <v>153</v>
      </c>
      <c r="L3" s="3" t="s">
        <v>154</v>
      </c>
      <c r="M3" s="3" t="s">
        <v>155</v>
      </c>
      <c r="N3" s="3" t="s">
        <v>156</v>
      </c>
      <c r="O3" s="3" t="s">
        <v>157</v>
      </c>
      <c r="P3" s="3" t="s">
        <v>158</v>
      </c>
      <c r="Q3" s="3" t="s">
        <v>159</v>
      </c>
      <c r="R3" s="3" t="s">
        <v>160</v>
      </c>
      <c r="S3" s="3" t="s">
        <v>161</v>
      </c>
      <c r="T3" s="3" t="s">
        <v>162</v>
      </c>
      <c r="U3" s="3" t="s">
        <v>163</v>
      </c>
      <c r="V3" s="3" t="s">
        <v>164</v>
      </c>
      <c r="W3" s="3" t="s">
        <v>165</v>
      </c>
      <c r="X3" s="3" t="s">
        <v>166</v>
      </c>
      <c r="Y3" s="3" t="s">
        <v>167</v>
      </c>
      <c r="Z3" s="3" t="s">
        <v>168</v>
      </c>
      <c r="AA3" s="3" t="s">
        <v>169</v>
      </c>
      <c r="AB3" s="3" t="s">
        <v>170</v>
      </c>
      <c r="AC3" s="3" t="s">
        <v>171</v>
      </c>
      <c r="AD3" s="3" t="s">
        <v>172</v>
      </c>
      <c r="AE3" s="3" t="s">
        <v>173</v>
      </c>
      <c r="AF3" s="3" t="s">
        <v>174</v>
      </c>
      <c r="AG3" s="3" t="s">
        <v>175</v>
      </c>
      <c r="AH3" s="3" t="s">
        <v>176</v>
      </c>
      <c r="AI3" s="3" t="s">
        <v>177</v>
      </c>
      <c r="AJ3" s="3" t="s">
        <v>178</v>
      </c>
      <c r="AK3" s="3" t="s">
        <v>179</v>
      </c>
      <c r="AL3" s="3" t="s">
        <v>180</v>
      </c>
      <c r="AM3" s="3" t="s">
        <v>181</v>
      </c>
      <c r="AN3" s="3" t="s">
        <v>127</v>
      </c>
    </row>
    <row r="4" spans="1:40" x14ac:dyDescent="0.45">
      <c r="A4" t="s">
        <v>13</v>
      </c>
      <c r="B4" t="s">
        <v>14</v>
      </c>
      <c r="C4">
        <v>0</v>
      </c>
      <c r="D4">
        <v>0</v>
      </c>
      <c r="E4">
        <v>0.75761186836067984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16.185071615999998</v>
      </c>
      <c r="AD4">
        <v>0</v>
      </c>
      <c r="AE4">
        <v>-10.266552802071995</v>
      </c>
      <c r="AF4">
        <v>-9.2499897088199976</v>
      </c>
      <c r="AG4">
        <v>-5.4693635075799998</v>
      </c>
      <c r="AH4">
        <v>0.439110548799999</v>
      </c>
      <c r="AI4">
        <v>0</v>
      </c>
      <c r="AJ4">
        <v>0</v>
      </c>
      <c r="AK4">
        <v>0</v>
      </c>
      <c r="AL4">
        <v>0</v>
      </c>
      <c r="AM4">
        <v>0</v>
      </c>
      <c r="AN4">
        <v>-7.6041119853113166</v>
      </c>
    </row>
    <row r="5" spans="1:40" x14ac:dyDescent="0.45">
      <c r="B5" t="s">
        <v>15</v>
      </c>
      <c r="C5">
        <v>0</v>
      </c>
      <c r="D5">
        <v>0</v>
      </c>
      <c r="E5">
        <v>6.7536192162800629E-2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0.90863001600000004</v>
      </c>
      <c r="AD5">
        <v>0</v>
      </c>
      <c r="AE5">
        <v>-0.57636433487199989</v>
      </c>
      <c r="AF5">
        <v>-0.51929447681999996</v>
      </c>
      <c r="AG5">
        <v>-0.30705009958000001</v>
      </c>
      <c r="AH5">
        <v>2.4651668799999936E-2</v>
      </c>
      <c r="AI5">
        <v>0</v>
      </c>
      <c r="AJ5">
        <v>0</v>
      </c>
      <c r="AK5">
        <v>0</v>
      </c>
      <c r="AL5">
        <v>0</v>
      </c>
      <c r="AM5">
        <v>0</v>
      </c>
      <c r="AN5">
        <v>-0.40189103430919931</v>
      </c>
    </row>
    <row r="6" spans="1:40" x14ac:dyDescent="0.45">
      <c r="B6" t="s">
        <v>16</v>
      </c>
      <c r="C6">
        <v>0</v>
      </c>
      <c r="D6">
        <v>0</v>
      </c>
      <c r="E6">
        <v>4.9746051676720038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87.940586495999966</v>
      </c>
      <c r="AD6">
        <v>0</v>
      </c>
      <c r="AE6">
        <v>-55.782680245532006</v>
      </c>
      <c r="AF6">
        <v>-50.259247495170015</v>
      </c>
      <c r="AG6">
        <v>-29.717448648229993</v>
      </c>
      <c r="AH6">
        <v>2.3858800327999954</v>
      </c>
      <c r="AI6">
        <v>0</v>
      </c>
      <c r="AJ6">
        <v>0</v>
      </c>
      <c r="AK6">
        <v>0</v>
      </c>
      <c r="AL6">
        <v>-3.0999536271281158E-18</v>
      </c>
      <c r="AM6">
        <v>0</v>
      </c>
      <c r="AN6">
        <v>-40.45830469245999</v>
      </c>
    </row>
    <row r="8" spans="1:40" x14ac:dyDescent="0.45">
      <c r="A8" t="s">
        <v>17</v>
      </c>
      <c r="B8" t="s">
        <v>14</v>
      </c>
      <c r="C8">
        <v>0</v>
      </c>
      <c r="D8">
        <v>0</v>
      </c>
      <c r="E8">
        <v>0.39356460694061302</v>
      </c>
      <c r="F8">
        <v>0</v>
      </c>
      <c r="G8">
        <v>140.31473514688011</v>
      </c>
      <c r="H8">
        <v>1.0036775067590043E-14</v>
      </c>
      <c r="I8">
        <v>0</v>
      </c>
      <c r="J8">
        <v>0</v>
      </c>
      <c r="K8">
        <v>33.980904159999973</v>
      </c>
      <c r="L8">
        <v>7.6211683497802212E-15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1.3722739851099428</v>
      </c>
      <c r="AE8">
        <v>5.2864748444392256E-16</v>
      </c>
      <c r="AF8">
        <v>5.3290645892900553E-17</v>
      </c>
      <c r="AG8">
        <v>1.1523607256094694E-16</v>
      </c>
      <c r="AH8">
        <v>1.7270655234824516E-15</v>
      </c>
      <c r="AI8">
        <v>0</v>
      </c>
      <c r="AJ8">
        <v>0</v>
      </c>
      <c r="AK8">
        <v>-62.777039359999961</v>
      </c>
      <c r="AL8">
        <v>0</v>
      </c>
      <c r="AM8">
        <v>-17.810156618795531</v>
      </c>
      <c r="AN8">
        <v>95.474281920135141</v>
      </c>
    </row>
    <row r="9" spans="1:40" x14ac:dyDescent="0.45">
      <c r="B9" t="s">
        <v>15</v>
      </c>
      <c r="C9">
        <v>8.069631096959889E-4</v>
      </c>
      <c r="D9">
        <v>0</v>
      </c>
      <c r="E9">
        <v>5.0188899583237578E-2</v>
      </c>
      <c r="F9">
        <v>0</v>
      </c>
      <c r="G9">
        <v>0.4861033392463901</v>
      </c>
      <c r="H9">
        <v>-9.1046816394434451</v>
      </c>
      <c r="I9">
        <v>0</v>
      </c>
      <c r="J9">
        <v>0</v>
      </c>
      <c r="K9">
        <v>2.0276742747642142</v>
      </c>
      <c r="L9">
        <v>3.1984491280650403E-2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0.23053676160396541</v>
      </c>
      <c r="AE9">
        <v>-0.47955314460486859</v>
      </c>
      <c r="AF9">
        <v>-4.8341659741078104E-2</v>
      </c>
      <c r="AG9">
        <v>-0.1045343496274197</v>
      </c>
      <c r="AH9">
        <v>1.0191479100000046E-2</v>
      </c>
      <c r="AI9">
        <v>0</v>
      </c>
      <c r="AJ9">
        <v>0</v>
      </c>
      <c r="AK9">
        <v>-5.4902038279997898</v>
      </c>
      <c r="AL9">
        <v>0</v>
      </c>
      <c r="AM9">
        <v>-0.21673036062719919</v>
      </c>
      <c r="AN9">
        <v>-12.606558773355648</v>
      </c>
    </row>
    <row r="10" spans="1:40" x14ac:dyDescent="0.45">
      <c r="B10" t="s">
        <v>16</v>
      </c>
      <c r="C10">
        <v>0.20978514851863589</v>
      </c>
      <c r="D10">
        <v>0</v>
      </c>
      <c r="E10">
        <v>2.7727643851895358</v>
      </c>
      <c r="F10">
        <v>0</v>
      </c>
      <c r="G10">
        <v>630.6714300027736</v>
      </c>
      <c r="H10">
        <v>-162.20764182404378</v>
      </c>
      <c r="I10">
        <v>0</v>
      </c>
      <c r="J10">
        <v>0</v>
      </c>
      <c r="K10">
        <v>186.51048226426198</v>
      </c>
      <c r="L10">
        <v>1.2667947392647143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11.80282246844595</v>
      </c>
      <c r="AE10">
        <v>-8.5806626672351047</v>
      </c>
      <c r="AF10">
        <v>-0.86429032508417214</v>
      </c>
      <c r="AG10">
        <v>-1.8689640400676009</v>
      </c>
      <c r="AH10">
        <v>0.29325174627730144</v>
      </c>
      <c r="AI10">
        <v>0</v>
      </c>
      <c r="AJ10">
        <v>0</v>
      </c>
      <c r="AK10">
        <v>-375.44105742701663</v>
      </c>
      <c r="AL10">
        <v>0</v>
      </c>
      <c r="AM10">
        <v>-82.797881702895438</v>
      </c>
      <c r="AN10">
        <v>201.76683276838855</v>
      </c>
    </row>
    <row r="12" spans="1:40" x14ac:dyDescent="0.45">
      <c r="A12" t="s">
        <v>18</v>
      </c>
      <c r="B12" t="s">
        <v>14</v>
      </c>
      <c r="C12">
        <v>1576.1393916391858</v>
      </c>
      <c r="D12">
        <v>12.870694300618549</v>
      </c>
      <c r="E12">
        <v>0.39356460694061302</v>
      </c>
      <c r="F12">
        <v>5.2495053408000023E-2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85.704230908799985</v>
      </c>
      <c r="P12">
        <v>0</v>
      </c>
      <c r="Q12">
        <v>0</v>
      </c>
      <c r="R12">
        <v>18.551903999999997</v>
      </c>
      <c r="S12">
        <v>-9.5218216855999902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1.5529867868026728</v>
      </c>
      <c r="AE12">
        <v>0</v>
      </c>
      <c r="AF12">
        <v>0</v>
      </c>
      <c r="AG12">
        <v>0</v>
      </c>
      <c r="AH12">
        <v>1.6595780607531196E-15</v>
      </c>
      <c r="AI12">
        <v>0</v>
      </c>
      <c r="AJ12">
        <v>0</v>
      </c>
      <c r="AK12">
        <v>-66.700604320000039</v>
      </c>
      <c r="AL12">
        <v>0</v>
      </c>
      <c r="AM12">
        <v>0</v>
      </c>
      <c r="AN12">
        <v>1619.0428412901554</v>
      </c>
    </row>
    <row r="13" spans="1:40" x14ac:dyDescent="0.45">
      <c r="B13" t="s">
        <v>15</v>
      </c>
      <c r="C13">
        <v>88.48447474446715</v>
      </c>
      <c r="D13">
        <v>0.72256085396255987</v>
      </c>
      <c r="E13">
        <v>3.5083736188467871E-2</v>
      </c>
      <c r="F13">
        <v>2.9470726079999991E-3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4.8114360287999984</v>
      </c>
      <c r="P13">
        <v>0</v>
      </c>
      <c r="Q13">
        <v>0</v>
      </c>
      <c r="R13">
        <v>1.0415039999999993</v>
      </c>
      <c r="S13">
        <v>-0.53455512559999951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0.27588699767224389</v>
      </c>
      <c r="AE13">
        <v>0</v>
      </c>
      <c r="AF13">
        <v>0</v>
      </c>
      <c r="AG13">
        <v>0</v>
      </c>
      <c r="AH13">
        <v>2.5178383644686164E-16</v>
      </c>
      <c r="AI13">
        <v>0</v>
      </c>
      <c r="AJ13">
        <v>0</v>
      </c>
      <c r="AK13">
        <v>-3.7445723200000027</v>
      </c>
      <c r="AL13">
        <v>2.2412241091878392E-19</v>
      </c>
      <c r="AM13">
        <v>0</v>
      </c>
      <c r="AN13">
        <v>91.09476598809843</v>
      </c>
    </row>
    <row r="14" spans="1:40" x14ac:dyDescent="0.45">
      <c r="B14" t="s">
        <v>16</v>
      </c>
      <c r="C14">
        <v>8564.0881139492958</v>
      </c>
      <c r="D14">
        <v>69.951228581168365</v>
      </c>
      <c r="E14">
        <v>2.5843165118690883</v>
      </c>
      <c r="F14">
        <v>0.2852286288480001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9.8877546184765312E-4</v>
      </c>
      <c r="O14">
        <v>465.49364089777782</v>
      </c>
      <c r="P14">
        <v>0</v>
      </c>
      <c r="Q14">
        <v>0</v>
      </c>
      <c r="R14">
        <v>100.80062400000001</v>
      </c>
      <c r="S14">
        <v>-51.736229743456192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13.743907474510999</v>
      </c>
      <c r="AE14">
        <v>-1.0772078104189172E-2</v>
      </c>
      <c r="AF14">
        <v>-1.348061411053084E-2</v>
      </c>
      <c r="AG14">
        <v>-9.5325021994241511E-5</v>
      </c>
      <c r="AH14">
        <v>7.1069754467158121E-4</v>
      </c>
      <c r="AI14">
        <v>6.319424150635911E-22</v>
      </c>
      <c r="AJ14">
        <v>0</v>
      </c>
      <c r="AK14">
        <v>-362.41361191999999</v>
      </c>
      <c r="AL14">
        <v>-1.2799882549471183E-4</v>
      </c>
      <c r="AM14">
        <v>1.2541645726913157E-21</v>
      </c>
      <c r="AN14">
        <v>8802.7744418369639</v>
      </c>
    </row>
    <row r="16" spans="1:40" x14ac:dyDescent="0.45">
      <c r="A16" t="s">
        <v>19</v>
      </c>
      <c r="B16" t="s">
        <v>14</v>
      </c>
      <c r="C16">
        <v>8.5665685543651495</v>
      </c>
      <c r="D16">
        <v>0</v>
      </c>
      <c r="E16">
        <v>0.39356460694061302</v>
      </c>
      <c r="F16">
        <v>2.9163918560000009E-2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219.90655632959991</v>
      </c>
      <c r="V16">
        <v>0</v>
      </c>
      <c r="W16">
        <v>8.6447966976000004</v>
      </c>
      <c r="X16">
        <v>-5.3809016419199995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1.5529867868026732</v>
      </c>
      <c r="AE16">
        <v>0</v>
      </c>
      <c r="AF16">
        <v>0</v>
      </c>
      <c r="AG16">
        <v>0</v>
      </c>
      <c r="AH16">
        <v>2.4770966433607099E-16</v>
      </c>
      <c r="AI16">
        <v>0</v>
      </c>
      <c r="AJ16">
        <v>0</v>
      </c>
      <c r="AK16">
        <v>0</v>
      </c>
      <c r="AL16">
        <v>0</v>
      </c>
      <c r="AM16">
        <v>-10.674773283000075</v>
      </c>
      <c r="AN16">
        <v>223.03796196894831</v>
      </c>
    </row>
    <row r="17" spans="1:40" x14ac:dyDescent="0.45">
      <c r="B17" t="s">
        <v>15</v>
      </c>
      <c r="C17">
        <v>0.48092720917731746</v>
      </c>
      <c r="D17">
        <v>0</v>
      </c>
      <c r="E17">
        <v>3.5083736188467871E-2</v>
      </c>
      <c r="F17">
        <v>1.6372625599999995E-3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12.3455553696</v>
      </c>
      <c r="V17">
        <v>0</v>
      </c>
      <c r="W17">
        <v>0.48531893760000039</v>
      </c>
      <c r="X17">
        <v>-0.30208384992000037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0.27588699767224384</v>
      </c>
      <c r="AE17">
        <v>0</v>
      </c>
      <c r="AF17">
        <v>0</v>
      </c>
      <c r="AG17">
        <v>0</v>
      </c>
      <c r="AH17">
        <v>5.3611311834345087E-17</v>
      </c>
      <c r="AI17">
        <v>0</v>
      </c>
      <c r="AJ17">
        <v>0</v>
      </c>
      <c r="AK17">
        <v>0</v>
      </c>
      <c r="AL17">
        <v>0</v>
      </c>
      <c r="AM17">
        <v>-0.59928183507944643</v>
      </c>
      <c r="AN17">
        <v>12.72304382779858</v>
      </c>
    </row>
    <row r="18" spans="1:40" x14ac:dyDescent="0.45">
      <c r="B18" t="s">
        <v>16</v>
      </c>
      <c r="C18">
        <v>46.539733616096235</v>
      </c>
      <c r="D18">
        <v>1.9701419831436406E-3</v>
      </c>
      <c r="E18">
        <v>2.5842104767127285</v>
      </c>
      <c r="F18">
        <v>0.15846034936000003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1194.7189725708301</v>
      </c>
      <c r="V18">
        <v>0</v>
      </c>
      <c r="W18">
        <v>46.934107668849329</v>
      </c>
      <c r="X18">
        <v>-29.23684401372638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13.819042264464313</v>
      </c>
      <c r="AE18">
        <v>0</v>
      </c>
      <c r="AF18">
        <v>0</v>
      </c>
      <c r="AG18">
        <v>0</v>
      </c>
      <c r="AH18">
        <v>-1.4277402587546957E-15</v>
      </c>
      <c r="AI18">
        <v>1.0878607266715252E-12</v>
      </c>
      <c r="AJ18">
        <v>0</v>
      </c>
      <c r="AK18">
        <v>0</v>
      </c>
      <c r="AL18">
        <v>-5.1970601284846501E-4</v>
      </c>
      <c r="AM18">
        <v>-57.988397155788512</v>
      </c>
      <c r="AN18">
        <v>1217.5307362127694</v>
      </c>
    </row>
    <row r="20" spans="1:40" x14ac:dyDescent="0.45">
      <c r="A20" t="s">
        <v>20</v>
      </c>
      <c r="B20" t="s">
        <v>14</v>
      </c>
      <c r="C20">
        <v>0.2642801598108</v>
      </c>
      <c r="D20">
        <v>0</v>
      </c>
      <c r="E20">
        <v>0.69608788118068832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3.6594148872791998</v>
      </c>
      <c r="Z20">
        <v>0.64235967599999999</v>
      </c>
      <c r="AA20">
        <v>2.2232998162508022E-14</v>
      </c>
      <c r="AB20">
        <v>15.123402452667612</v>
      </c>
      <c r="AC20">
        <v>0</v>
      </c>
      <c r="AD20">
        <v>207.11410719999998</v>
      </c>
      <c r="AE20">
        <v>-2.2765415906418358</v>
      </c>
      <c r="AF20">
        <v>-0.97246217389023348</v>
      </c>
      <c r="AG20">
        <v>-0.56877942593198649</v>
      </c>
      <c r="AH20">
        <v>0.28332150000000011</v>
      </c>
      <c r="AI20">
        <v>0</v>
      </c>
      <c r="AJ20">
        <v>0</v>
      </c>
      <c r="AK20">
        <v>0</v>
      </c>
      <c r="AL20">
        <v>0</v>
      </c>
      <c r="AM20">
        <v>-8.2366143222465595</v>
      </c>
      <c r="AN20">
        <v>215.7285762442277</v>
      </c>
    </row>
    <row r="21" spans="1:40" x14ac:dyDescent="0.45">
      <c r="B21" t="s">
        <v>15</v>
      </c>
      <c r="C21">
        <v>1.4836689730800001E-2</v>
      </c>
      <c r="D21">
        <v>0</v>
      </c>
      <c r="E21">
        <v>6.2051727103138402E-2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0.20543957335919999</v>
      </c>
      <c r="Z21">
        <v>3.6062075999999992E-2</v>
      </c>
      <c r="AA21">
        <v>-6.9478119257837531E-15</v>
      </c>
      <c r="AB21">
        <v>0.84902790290759966</v>
      </c>
      <c r="AC21">
        <v>0</v>
      </c>
      <c r="AD21">
        <v>11.627387199999999</v>
      </c>
      <c r="AE21">
        <v>-0.12780505832823597</v>
      </c>
      <c r="AF21">
        <v>-5.4594032178873597E-2</v>
      </c>
      <c r="AG21">
        <v>-3.1931280327122634E-2</v>
      </c>
      <c r="AH21">
        <v>1.5364152579599989E-2</v>
      </c>
      <c r="AI21">
        <v>-2.7830865292344242E-14</v>
      </c>
      <c r="AJ21">
        <v>0</v>
      </c>
      <c r="AK21">
        <v>0</v>
      </c>
      <c r="AL21">
        <v>0</v>
      </c>
      <c r="AM21">
        <v>-0.46240357663973941</v>
      </c>
      <c r="AN21">
        <v>12.133435374206332</v>
      </c>
    </row>
    <row r="22" spans="1:40" x14ac:dyDescent="0.45">
      <c r="B22" t="s">
        <v>16</v>
      </c>
      <c r="C22">
        <v>1.5099254957786752</v>
      </c>
      <c r="D22">
        <v>0</v>
      </c>
      <c r="E22">
        <v>4.5706267548198714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19.883139025399565</v>
      </c>
      <c r="Z22">
        <v>3.4906636979387033</v>
      </c>
      <c r="AA22">
        <v>5.0312229481560911</v>
      </c>
      <c r="AB22">
        <v>82.063527978128491</v>
      </c>
      <c r="AC22">
        <v>0</v>
      </c>
      <c r="AD22">
        <v>1125.3417031999993</v>
      </c>
      <c r="AE22">
        <v>-12.36940722441301</v>
      </c>
      <c r="AF22">
        <v>-5.2837956875608434</v>
      </c>
      <c r="AG22">
        <v>-3.090417662098174</v>
      </c>
      <c r="AH22">
        <v>1.9265527275884955</v>
      </c>
      <c r="AI22">
        <v>4.1493313607480777E-10</v>
      </c>
      <c r="AJ22">
        <v>0</v>
      </c>
      <c r="AK22">
        <v>0</v>
      </c>
      <c r="AL22">
        <v>0</v>
      </c>
      <c r="AM22">
        <v>-44.694018557940879</v>
      </c>
      <c r="AN22">
        <v>1178.3797226962113</v>
      </c>
    </row>
    <row r="24" spans="1:40" x14ac:dyDescent="0.45">
      <c r="A24" t="s">
        <v>143</v>
      </c>
    </row>
    <row r="25" spans="1:40" x14ac:dyDescent="0.45">
      <c r="B25" s="1" t="s">
        <v>21</v>
      </c>
    </row>
    <row r="26" spans="1:40" x14ac:dyDescent="0.45">
      <c r="A26" t="s">
        <v>13</v>
      </c>
      <c r="B26" t="s">
        <v>14</v>
      </c>
      <c r="C26">
        <v>0</v>
      </c>
      <c r="D26">
        <v>0</v>
      </c>
      <c r="E26">
        <v>1.1540432199265198E-4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8.5224517728000007E-2</v>
      </c>
      <c r="AD26">
        <v>0</v>
      </c>
      <c r="AE26">
        <v>-1.3997467711919999E-3</v>
      </c>
      <c r="AF26">
        <v>-1.9094831979999999E-3</v>
      </c>
      <c r="AG26">
        <v>-1.0537156000000002E-3</v>
      </c>
      <c r="AH26">
        <v>5.8375030559999866E-5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8.1035351511360654E-2</v>
      </c>
    </row>
    <row r="27" spans="1:40" x14ac:dyDescent="0.45">
      <c r="B27" t="s">
        <v>15</v>
      </c>
      <c r="C27">
        <v>0</v>
      </c>
      <c r="D27">
        <v>0</v>
      </c>
      <c r="E27">
        <v>1.0287548007105601E-5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4.7845049279999999E-3</v>
      </c>
      <c r="AD27">
        <v>0</v>
      </c>
      <c r="AE27">
        <v>-7.8581791991999989E-5</v>
      </c>
      <c r="AF27">
        <v>-1.0719839799999999E-4</v>
      </c>
      <c r="AG27">
        <v>-5.9155599999999993E-5</v>
      </c>
      <c r="AH27">
        <v>3.2771745599999917E-6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4.5531338605751042E-3</v>
      </c>
    </row>
    <row r="28" spans="1:40" x14ac:dyDescent="0.45">
      <c r="B28" t="s">
        <v>16</v>
      </c>
      <c r="C28">
        <v>0</v>
      </c>
      <c r="D28">
        <v>0</v>
      </c>
      <c r="E28">
        <v>7.5776391650060647E-4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0.463062150768</v>
      </c>
      <c r="AD28">
        <v>0</v>
      </c>
      <c r="AE28">
        <v>-7.6054375862519997E-3</v>
      </c>
      <c r="AF28">
        <v>-1.0375058962999999E-2</v>
      </c>
      <c r="AG28">
        <v>-5.725298600000003E-3</v>
      </c>
      <c r="AH28">
        <v>3.1717712135999939E-4</v>
      </c>
      <c r="AI28">
        <v>0</v>
      </c>
      <c r="AJ28">
        <v>0</v>
      </c>
      <c r="AK28">
        <v>0</v>
      </c>
      <c r="AL28">
        <v>-2.9414692903628741E-19</v>
      </c>
      <c r="AM28">
        <v>0</v>
      </c>
      <c r="AN28">
        <v>0.44043129665660841</v>
      </c>
    </row>
    <row r="30" spans="1:40" x14ac:dyDescent="0.45">
      <c r="A30" t="s">
        <v>17</v>
      </c>
      <c r="B30" t="s">
        <v>14</v>
      </c>
      <c r="C30">
        <v>0</v>
      </c>
      <c r="D30">
        <v>0</v>
      </c>
      <c r="E30">
        <v>5.9950297139039963E-5</v>
      </c>
      <c r="F30">
        <v>0</v>
      </c>
      <c r="G30">
        <v>6.5028247816000057E-2</v>
      </c>
      <c r="H30">
        <v>-3.6106321260831466E-22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1.1238827730186592E-3</v>
      </c>
      <c r="AE30">
        <v>7.2076053541536559E-20</v>
      </c>
      <c r="AF30">
        <v>1.1000833097796204E-20</v>
      </c>
      <c r="AG30">
        <v>2.220112946815789E-20</v>
      </c>
      <c r="AH30">
        <v>2.295948092978506E-19</v>
      </c>
      <c r="AI30">
        <v>0</v>
      </c>
      <c r="AJ30">
        <v>0</v>
      </c>
      <c r="AK30">
        <v>0.34838522879999989</v>
      </c>
      <c r="AL30">
        <v>0</v>
      </c>
      <c r="AM30">
        <v>-3.3593256116405019E-3</v>
      </c>
      <c r="AN30">
        <v>0.41123798407451717</v>
      </c>
    </row>
    <row r="31" spans="1:40" x14ac:dyDescent="0.45">
      <c r="B31" t="s">
        <v>15</v>
      </c>
      <c r="C31">
        <v>1.9484975500991733E-8</v>
      </c>
      <c r="D31">
        <v>0</v>
      </c>
      <c r="E31">
        <v>7.6450966119282003E-6</v>
      </c>
      <c r="F31">
        <v>0</v>
      </c>
      <c r="G31">
        <v>2.2528623802669739E-4</v>
      </c>
      <c r="H31">
        <v>3.2753205889097672E-7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1.8880799149846754E-4</v>
      </c>
      <c r="AE31">
        <v>-6.5382507518995341E-5</v>
      </c>
      <c r="AF31">
        <v>-9.9792097012826994E-6</v>
      </c>
      <c r="AG31">
        <v>-2.0139358955682867E-5</v>
      </c>
      <c r="AH31">
        <v>1.3548476700000062E-6</v>
      </c>
      <c r="AI31">
        <v>0</v>
      </c>
      <c r="AJ31">
        <v>0</v>
      </c>
      <c r="AK31">
        <v>3.046824023999883E-2</v>
      </c>
      <c r="AL31">
        <v>0</v>
      </c>
      <c r="AM31">
        <v>-4.0879362650111824E-5</v>
      </c>
      <c r="AN31">
        <v>3.0755300992014244E-2</v>
      </c>
    </row>
    <row r="32" spans="1:40" x14ac:dyDescent="0.45">
      <c r="B32" t="s">
        <v>16</v>
      </c>
      <c r="C32">
        <v>5.0654837008565322E-6</v>
      </c>
      <c r="D32">
        <v>0</v>
      </c>
      <c r="E32">
        <v>4.2236533940599822E-4</v>
      </c>
      <c r="F32">
        <v>0</v>
      </c>
      <c r="G32">
        <v>0.29228196276268131</v>
      </c>
      <c r="H32">
        <v>5.8518113567356292E-6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9.6664288540172401E-3</v>
      </c>
      <c r="AE32">
        <v>-1.1698916953630301E-3</v>
      </c>
      <c r="AF32">
        <v>-1.7841618270867423E-4</v>
      </c>
      <c r="AG32">
        <v>-3.6007052047810006E-4</v>
      </c>
      <c r="AH32">
        <v>3.8984669572371789E-5</v>
      </c>
      <c r="AI32">
        <v>0</v>
      </c>
      <c r="AJ32">
        <v>0</v>
      </c>
      <c r="AK32">
        <v>2.0835343626600928</v>
      </c>
      <c r="AL32">
        <v>0</v>
      </c>
      <c r="AM32">
        <v>-1.5617214971629351E-2</v>
      </c>
      <c r="AN32">
        <v>2.3686294282106495</v>
      </c>
    </row>
    <row r="34" spans="1:40" x14ac:dyDescent="0.45">
      <c r="A34" t="s">
        <v>18</v>
      </c>
      <c r="B34" t="s">
        <v>14</v>
      </c>
      <c r="C34">
        <v>3.8057548186815497E-2</v>
      </c>
      <c r="D34">
        <v>2.4276514760142166E-3</v>
      </c>
      <c r="E34">
        <v>5.9950297139039963E-5</v>
      </c>
      <c r="F34">
        <v>2.5220825279999987E-4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0.19241292752639985</v>
      </c>
      <c r="P34">
        <v>0</v>
      </c>
      <c r="Q34">
        <v>0</v>
      </c>
      <c r="R34">
        <v>0</v>
      </c>
      <c r="S34">
        <v>1.1634330248800008E-2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1.2718852906573833E-3</v>
      </c>
      <c r="AE34">
        <v>0</v>
      </c>
      <c r="AF34">
        <v>0</v>
      </c>
      <c r="AG34">
        <v>0</v>
      </c>
      <c r="AH34">
        <v>2.2062307607484399E-19</v>
      </c>
      <c r="AI34">
        <v>0</v>
      </c>
      <c r="AJ34">
        <v>0</v>
      </c>
      <c r="AK34">
        <v>0.3701593056000001</v>
      </c>
      <c r="AL34">
        <v>0</v>
      </c>
      <c r="AM34">
        <v>0</v>
      </c>
      <c r="AN34">
        <v>0.61627580687862604</v>
      </c>
    </row>
    <row r="35" spans="1:40" x14ac:dyDescent="0.45">
      <c r="B35" t="s">
        <v>15</v>
      </c>
      <c r="C35">
        <v>2.1365509797140543E-3</v>
      </c>
      <c r="D35">
        <v>1.3628836818445746E-4</v>
      </c>
      <c r="E35">
        <v>5.3441807829119991E-6</v>
      </c>
      <c r="F35">
        <v>1.4158972800000009E-5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1.080206288640001E-2</v>
      </c>
      <c r="P35">
        <v>0</v>
      </c>
      <c r="Q35">
        <v>0</v>
      </c>
      <c r="R35">
        <v>0</v>
      </c>
      <c r="S35">
        <v>6.5315136879999969E-4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2.2594951689536869E-4</v>
      </c>
      <c r="AE35">
        <v>0</v>
      </c>
      <c r="AF35">
        <v>0</v>
      </c>
      <c r="AG35">
        <v>0</v>
      </c>
      <c r="AH35">
        <v>3.3471956406572194E-20</v>
      </c>
      <c r="AI35">
        <v>0</v>
      </c>
      <c r="AJ35">
        <v>0</v>
      </c>
      <c r="AK35">
        <v>2.078074559999999E-2</v>
      </c>
      <c r="AL35">
        <v>2.1266420995156594E-20</v>
      </c>
      <c r="AM35">
        <v>0</v>
      </c>
      <c r="AN35">
        <v>3.4754251873576794E-2</v>
      </c>
    </row>
    <row r="36" spans="1:40" x14ac:dyDescent="0.45">
      <c r="B36" t="s">
        <v>16</v>
      </c>
      <c r="C36">
        <v>0.20678894125842079</v>
      </c>
      <c r="D36">
        <v>1.3194098107506132E-2</v>
      </c>
      <c r="E36">
        <v>3.9365974494565695E-4</v>
      </c>
      <c r="F36">
        <v>1.3703579568000003E-3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4.2955786068310318E-9</v>
      </c>
      <c r="O36">
        <v>1.0450708586997837</v>
      </c>
      <c r="P36">
        <v>0</v>
      </c>
      <c r="Q36">
        <v>0</v>
      </c>
      <c r="R36">
        <v>0</v>
      </c>
      <c r="S36">
        <v>6.3214414482624326E-2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1.1256163865357957E-2</v>
      </c>
      <c r="AE36">
        <v>-1.4686703352194083E-6</v>
      </c>
      <c r="AF36">
        <v>-2.7828145709433529E-6</v>
      </c>
      <c r="AG36">
        <v>-1.8365110054665026E-8</v>
      </c>
      <c r="AH36">
        <v>9.4479604287567291E-8</v>
      </c>
      <c r="AI36">
        <v>2.9407726254149225E-25</v>
      </c>
      <c r="AJ36">
        <v>0</v>
      </c>
      <c r="AK36">
        <v>2.0112377136000008</v>
      </c>
      <c r="AL36">
        <v>-1.2145491826083086E-5</v>
      </c>
      <c r="AM36">
        <v>2.3655868167985992E-25</v>
      </c>
      <c r="AN36">
        <v>3.3525098911487796</v>
      </c>
    </row>
    <row r="38" spans="1:40" x14ac:dyDescent="0.45">
      <c r="A38" t="s">
        <v>19</v>
      </c>
      <c r="B38" t="s">
        <v>14</v>
      </c>
      <c r="C38">
        <v>2.0684883410873082E-4</v>
      </c>
      <c r="D38">
        <v>0</v>
      </c>
      <c r="E38">
        <v>5.9950297139039963E-5</v>
      </c>
      <c r="F38">
        <v>1.4011569600000016E-4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0.4937131798703997</v>
      </c>
      <c r="V38">
        <v>0</v>
      </c>
      <c r="W38">
        <v>0</v>
      </c>
      <c r="X38">
        <v>6.5748824597568006E-2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1.2718852906573835E-3</v>
      </c>
      <c r="AE38">
        <v>0</v>
      </c>
      <c r="AF38">
        <v>0</v>
      </c>
      <c r="AG38">
        <v>0</v>
      </c>
      <c r="AH38">
        <v>3.2930338988990112E-20</v>
      </c>
      <c r="AI38">
        <v>0</v>
      </c>
      <c r="AJ38">
        <v>0</v>
      </c>
      <c r="AK38">
        <v>0</v>
      </c>
      <c r="AL38">
        <v>0</v>
      </c>
      <c r="AM38">
        <v>-2.0134600753703583E-3</v>
      </c>
      <c r="AN38">
        <v>0.55912734451050239</v>
      </c>
    </row>
    <row r="39" spans="1:40" x14ac:dyDescent="0.45">
      <c r="B39" t="s">
        <v>15</v>
      </c>
      <c r="C39">
        <v>1.1612494767091251E-5</v>
      </c>
      <c r="D39">
        <v>0</v>
      </c>
      <c r="E39">
        <v>5.3441807829119991E-6</v>
      </c>
      <c r="F39">
        <v>7.8660959999999931E-6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2.7717060830400004E-2</v>
      </c>
      <c r="V39">
        <v>0</v>
      </c>
      <c r="W39">
        <v>0</v>
      </c>
      <c r="X39">
        <v>3.6911394007680056E-3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2.2594951689536858E-4</v>
      </c>
      <c r="AE39">
        <v>0</v>
      </c>
      <c r="AF39">
        <v>0</v>
      </c>
      <c r="AG39">
        <v>0</v>
      </c>
      <c r="AH39">
        <v>7.127048018418236E-21</v>
      </c>
      <c r="AI39">
        <v>0</v>
      </c>
      <c r="AJ39">
        <v>0</v>
      </c>
      <c r="AK39">
        <v>0</v>
      </c>
      <c r="AL39">
        <v>0</v>
      </c>
      <c r="AM39">
        <v>-1.1303566050894458E-4</v>
      </c>
      <c r="AN39">
        <v>3.1545936859104437E-2</v>
      </c>
    </row>
    <row r="40" spans="1:40" x14ac:dyDescent="0.45">
      <c r="B40" t="s">
        <v>16</v>
      </c>
      <c r="C40">
        <v>1.1237509601572109E-3</v>
      </c>
      <c r="D40">
        <v>3.7160529040817755E-7</v>
      </c>
      <c r="E40">
        <v>3.9364359298732808E-4</v>
      </c>
      <c r="F40">
        <v>7.6130997600000049E-4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2.6822687600219997</v>
      </c>
      <c r="V40">
        <v>0</v>
      </c>
      <c r="W40">
        <v>0</v>
      </c>
      <c r="X40">
        <v>0.35724275535336597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1.1317698731572109E-2</v>
      </c>
      <c r="AE40">
        <v>0</v>
      </c>
      <c r="AF40">
        <v>0</v>
      </c>
      <c r="AG40">
        <v>0</v>
      </c>
      <c r="AH40">
        <v>-1.8980273068891435E-19</v>
      </c>
      <c r="AI40">
        <v>5.0624091198842582E-16</v>
      </c>
      <c r="AJ40">
        <v>0</v>
      </c>
      <c r="AK40">
        <v>0</v>
      </c>
      <c r="AL40">
        <v>-4.9313617579077247E-5</v>
      </c>
      <c r="AM40">
        <v>-1.0937686395067521E-2</v>
      </c>
      <c r="AN40">
        <v>3.0421212902287262</v>
      </c>
    </row>
    <row r="42" spans="1:40" x14ac:dyDescent="0.45">
      <c r="A42" t="s">
        <v>20</v>
      </c>
      <c r="B42" t="s">
        <v>14</v>
      </c>
      <c r="C42">
        <v>6.3813232320515993E-6</v>
      </c>
      <c r="D42">
        <v>0</v>
      </c>
      <c r="E42">
        <v>1.0603259179239152E-4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1.0132378678799996E-4</v>
      </c>
      <c r="Z42">
        <v>0</v>
      </c>
      <c r="AA42">
        <v>0</v>
      </c>
      <c r="AB42">
        <v>0.11149175582999989</v>
      </c>
      <c r="AC42">
        <v>0</v>
      </c>
      <c r="AD42">
        <v>7.6052879503999998E-2</v>
      </c>
      <c r="AE42">
        <v>-3.1038478079439596E-4</v>
      </c>
      <c r="AF42">
        <v>-2.0074618893504005E-4</v>
      </c>
      <c r="AG42">
        <v>-1.0957979904480001E-4</v>
      </c>
      <c r="AH42">
        <v>3.7664550000000022E-5</v>
      </c>
      <c r="AI42">
        <v>0</v>
      </c>
      <c r="AJ42">
        <v>0</v>
      </c>
      <c r="AK42">
        <v>0</v>
      </c>
      <c r="AL42">
        <v>0</v>
      </c>
      <c r="AM42">
        <v>-1.5535781092866712E-3</v>
      </c>
      <c r="AN42">
        <v>0.18562174870775144</v>
      </c>
    </row>
    <row r="43" spans="1:40" x14ac:dyDescent="0.45">
      <c r="B43" t="s">
        <v>15</v>
      </c>
      <c r="C43">
        <v>3.5824752389160005E-7</v>
      </c>
      <c r="D43">
        <v>0</v>
      </c>
      <c r="E43">
        <v>9.4521189462168849E-6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5.6883179879999982E-6</v>
      </c>
      <c r="Z43">
        <v>0</v>
      </c>
      <c r="AA43">
        <v>0</v>
      </c>
      <c r="AB43">
        <v>6.2591478299999963E-3</v>
      </c>
      <c r="AC43">
        <v>0</v>
      </c>
      <c r="AD43">
        <v>4.2696091040000002E-3</v>
      </c>
      <c r="AE43">
        <v>-1.7425003424796E-5</v>
      </c>
      <c r="AF43">
        <v>-1.126989223104E-5</v>
      </c>
      <c r="AG43">
        <v>-6.151810564799998E-6</v>
      </c>
      <c r="AH43">
        <v>2.0424990445199985E-6</v>
      </c>
      <c r="AI43">
        <v>-1.2951219105161728E-17</v>
      </c>
      <c r="AJ43">
        <v>0</v>
      </c>
      <c r="AK43">
        <v>0</v>
      </c>
      <c r="AL43">
        <v>0</v>
      </c>
      <c r="AM43">
        <v>-8.7217884220105137E-5</v>
      </c>
      <c r="AN43">
        <v>1.042423352706187E-2</v>
      </c>
    </row>
    <row r="44" spans="1:40" x14ac:dyDescent="0.45">
      <c r="B44" t="s">
        <v>16</v>
      </c>
      <c r="C44">
        <v>3.6458743826163426E-5</v>
      </c>
      <c r="D44">
        <v>0</v>
      </c>
      <c r="E44">
        <v>6.9622732133645495E-4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5.5053471698139199E-4</v>
      </c>
      <c r="Z44">
        <v>0</v>
      </c>
      <c r="AA44">
        <v>0</v>
      </c>
      <c r="AB44">
        <v>0.60498335956615479</v>
      </c>
      <c r="AC44">
        <v>0</v>
      </c>
      <c r="AD44">
        <v>0.41322862122399989</v>
      </c>
      <c r="AE44">
        <v>-1.6864509595116281E-3</v>
      </c>
      <c r="AF44">
        <v>-1.0907384121132569E-3</v>
      </c>
      <c r="AG44">
        <v>-5.9539310132802382E-4</v>
      </c>
      <c r="AH44">
        <v>2.5611449020244932E-4</v>
      </c>
      <c r="AI44">
        <v>1.9309101254480141E-13</v>
      </c>
      <c r="AJ44">
        <v>0</v>
      </c>
      <c r="AK44">
        <v>0</v>
      </c>
      <c r="AL44">
        <v>0</v>
      </c>
      <c r="AM44">
        <v>-8.4301202085094624E-3</v>
      </c>
      <c r="AN44">
        <v>1.0079486133812319</v>
      </c>
    </row>
    <row r="46" spans="1:40" x14ac:dyDescent="0.45">
      <c r="A46" t="s">
        <v>144</v>
      </c>
    </row>
    <row r="47" spans="1:40" x14ac:dyDescent="0.45">
      <c r="B47" s="1" t="s">
        <v>21</v>
      </c>
    </row>
    <row r="48" spans="1:40" x14ac:dyDescent="0.45">
      <c r="A48" t="s">
        <v>13</v>
      </c>
      <c r="B48" t="s">
        <v>14</v>
      </c>
      <c r="C48">
        <v>0</v>
      </c>
      <c r="D48">
        <v>0</v>
      </c>
      <c r="E48">
        <v>0.72454426933201221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16.185071615999998</v>
      </c>
      <c r="AD48">
        <v>0</v>
      </c>
      <c r="AE48">
        <v>0</v>
      </c>
      <c r="AF48">
        <v>0</v>
      </c>
      <c r="AG48">
        <v>0</v>
      </c>
      <c r="AH48">
        <v>0.47391977919999889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17.383535664532008</v>
      </c>
    </row>
    <row r="49" spans="1:40" x14ac:dyDescent="0.45">
      <c r="B49" t="s">
        <v>15</v>
      </c>
      <c r="C49">
        <v>0</v>
      </c>
      <c r="D49">
        <v>0</v>
      </c>
      <c r="E49">
        <v>6.4588429838017047E-2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0.90863001600000004</v>
      </c>
      <c r="AD49">
        <v>0</v>
      </c>
      <c r="AE49">
        <v>0</v>
      </c>
      <c r="AF49">
        <v>0</v>
      </c>
      <c r="AG49">
        <v>0</v>
      </c>
      <c r="AH49">
        <v>2.6605859199999929E-2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0.999824305038017</v>
      </c>
    </row>
    <row r="50" spans="1:40" x14ac:dyDescent="0.45">
      <c r="B50" t="s">
        <v>16</v>
      </c>
      <c r="C50">
        <v>0</v>
      </c>
      <c r="D50">
        <v>0</v>
      </c>
      <c r="E50">
        <v>4.7574778286211297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87.940586495999966</v>
      </c>
      <c r="AD50">
        <v>0</v>
      </c>
      <c r="AE50">
        <v>0</v>
      </c>
      <c r="AF50">
        <v>0</v>
      </c>
      <c r="AG50">
        <v>0</v>
      </c>
      <c r="AH50">
        <v>2.5750138351999965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95.273078159821068</v>
      </c>
    </row>
    <row r="52" spans="1:40" x14ac:dyDescent="0.45">
      <c r="A52" t="s">
        <v>17</v>
      </c>
      <c r="B52" t="s">
        <v>14</v>
      </c>
      <c r="C52">
        <v>0</v>
      </c>
      <c r="D52">
        <v>0</v>
      </c>
      <c r="E52">
        <v>0.37638663341922701</v>
      </c>
      <c r="F52">
        <v>0</v>
      </c>
      <c r="G52">
        <v>140.31473514688011</v>
      </c>
      <c r="H52">
        <v>1.0036775067590043E-14</v>
      </c>
      <c r="I52">
        <v>0</v>
      </c>
      <c r="J52">
        <v>0</v>
      </c>
      <c r="K52">
        <v>33.980904159999973</v>
      </c>
      <c r="L52">
        <v>7.6211683497802212E-15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1.1884003350095518</v>
      </c>
      <c r="AE52">
        <v>0</v>
      </c>
      <c r="AF52">
        <v>0</v>
      </c>
      <c r="AG52">
        <v>0</v>
      </c>
      <c r="AH52">
        <v>1.8639736936165722E-15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175.86042627530887</v>
      </c>
    </row>
    <row r="53" spans="1:40" x14ac:dyDescent="0.45">
      <c r="B53" t="s">
        <v>15</v>
      </c>
      <c r="C53">
        <v>1.600077943679978E-4</v>
      </c>
      <c r="D53">
        <v>0</v>
      </c>
      <c r="E53">
        <v>4.7998297143627383E-2</v>
      </c>
      <c r="F53">
        <v>0</v>
      </c>
      <c r="G53">
        <v>0.4861033392463901</v>
      </c>
      <c r="H53">
        <v>-9.1046816394434451</v>
      </c>
      <c r="I53">
        <v>0</v>
      </c>
      <c r="J53">
        <v>0</v>
      </c>
      <c r="K53">
        <v>2.0276742747642142</v>
      </c>
      <c r="L53">
        <v>3.1984491280650403E-2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0.19964669424249123</v>
      </c>
      <c r="AE53">
        <v>0</v>
      </c>
      <c r="AF53">
        <v>0</v>
      </c>
      <c r="AG53">
        <v>0</v>
      </c>
      <c r="AH53">
        <v>1.0999379400000049E-2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-6.3001151555717039</v>
      </c>
    </row>
    <row r="54" spans="1:40" x14ac:dyDescent="0.45">
      <c r="B54" t="s">
        <v>16</v>
      </c>
      <c r="C54">
        <v>4.1597017883848175E-2</v>
      </c>
      <c r="D54">
        <v>0</v>
      </c>
      <c r="E54">
        <v>2.6517411215376421</v>
      </c>
      <c r="F54">
        <v>0</v>
      </c>
      <c r="G54">
        <v>630.6714300027736</v>
      </c>
      <c r="H54">
        <v>-162.20764182404378</v>
      </c>
      <c r="I54">
        <v>0</v>
      </c>
      <c r="J54">
        <v>0</v>
      </c>
      <c r="K54">
        <v>186.51048226426198</v>
      </c>
      <c r="L54">
        <v>1.2667947392647143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10.221339417460195</v>
      </c>
      <c r="AE54">
        <v>0</v>
      </c>
      <c r="AF54">
        <v>0</v>
      </c>
      <c r="AG54">
        <v>0</v>
      </c>
      <c r="AH54">
        <v>0.31649843809389522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669.47224117723169</v>
      </c>
    </row>
    <row r="56" spans="1:40" x14ac:dyDescent="0.45">
      <c r="A56" t="s">
        <v>18</v>
      </c>
      <c r="B56" t="s">
        <v>14</v>
      </c>
      <c r="C56">
        <v>312.52306907525769</v>
      </c>
      <c r="D56">
        <v>21.810791089619837</v>
      </c>
      <c r="E56">
        <v>0.37638663341922701</v>
      </c>
      <c r="F56">
        <v>0.11077390699199996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85.84970258439995</v>
      </c>
      <c r="P56">
        <v>0</v>
      </c>
      <c r="Q56">
        <v>0</v>
      </c>
      <c r="R56">
        <v>18.551903999999997</v>
      </c>
      <c r="S56">
        <v>10.826606386400007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1.344899078265221</v>
      </c>
      <c r="AE56">
        <v>0</v>
      </c>
      <c r="AF56">
        <v>0</v>
      </c>
      <c r="AG56">
        <v>0</v>
      </c>
      <c r="AH56">
        <v>1.7911363556777361E-15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451.39413275435385</v>
      </c>
    </row>
    <row r="57" spans="1:40" x14ac:dyDescent="0.45">
      <c r="B57" t="s">
        <v>15</v>
      </c>
      <c r="C57">
        <v>17.54504694149761</v>
      </c>
      <c r="D57">
        <v>1.2244579404358389</v>
      </c>
      <c r="E57">
        <v>3.3552431084684184E-2</v>
      </c>
      <c r="F57">
        <v>6.2188477920000042E-3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4.8196028095263372</v>
      </c>
      <c r="P57">
        <v>0</v>
      </c>
      <c r="Q57">
        <v>0</v>
      </c>
      <c r="R57">
        <v>1.0415039999999993</v>
      </c>
      <c r="S57">
        <v>0.60780574639999974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0.23892036431209221</v>
      </c>
      <c r="AE57">
        <v>0</v>
      </c>
      <c r="AF57">
        <v>0</v>
      </c>
      <c r="AG57">
        <v>0</v>
      </c>
      <c r="AH57">
        <v>2.7174327854595507E-16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25.517109081048563</v>
      </c>
    </row>
    <row r="58" spans="1:40" x14ac:dyDescent="0.45">
      <c r="B58" t="s">
        <v>16</v>
      </c>
      <c r="C58">
        <v>1698.1208105070136</v>
      </c>
      <c r="D58">
        <v>118.53996353349666</v>
      </c>
      <c r="E58">
        <v>2.4715184608531202</v>
      </c>
      <c r="F58">
        <v>0.60188317855200013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9.8877546184765312E-4</v>
      </c>
      <c r="O58">
        <v>466.28375521540795</v>
      </c>
      <c r="P58">
        <v>0</v>
      </c>
      <c r="Q58">
        <v>0</v>
      </c>
      <c r="R58">
        <v>100.80062400000001</v>
      </c>
      <c r="S58">
        <v>58.825696788236478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11.902334682633059</v>
      </c>
      <c r="AE58">
        <v>0</v>
      </c>
      <c r="AF58">
        <v>0</v>
      </c>
      <c r="AG58">
        <v>0</v>
      </c>
      <c r="AH58">
        <v>7.6703605588428962E-4</v>
      </c>
      <c r="AI58">
        <v>5.1825080685241603E-22</v>
      </c>
      <c r="AJ58">
        <v>0</v>
      </c>
      <c r="AK58">
        <v>0</v>
      </c>
      <c r="AL58">
        <v>0</v>
      </c>
      <c r="AM58">
        <v>0</v>
      </c>
      <c r="AN58">
        <v>2457.5483421777108</v>
      </c>
    </row>
    <row r="60" spans="1:40" x14ac:dyDescent="0.45">
      <c r="A60" t="s">
        <v>19</v>
      </c>
      <c r="B60" t="s">
        <v>14</v>
      </c>
      <c r="C60">
        <v>1.698612641911984</v>
      </c>
      <c r="D60">
        <v>0</v>
      </c>
      <c r="E60">
        <v>0.37638663341922701</v>
      </c>
      <c r="F60">
        <v>6.1541059440000039E-2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220.28115768698305</v>
      </c>
      <c r="V60">
        <v>0</v>
      </c>
      <c r="W60">
        <v>8.6447966976000004</v>
      </c>
      <c r="X60">
        <v>6.1182519484800064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1.3448990782652213</v>
      </c>
      <c r="AE60">
        <v>0</v>
      </c>
      <c r="AF60">
        <v>0</v>
      </c>
      <c r="AG60">
        <v>0</v>
      </c>
      <c r="AH60">
        <v>2.6734613811640886E-16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238.52564574609951</v>
      </c>
    </row>
    <row r="61" spans="1:40" x14ac:dyDescent="0.45">
      <c r="B61" t="s">
        <v>15</v>
      </c>
      <c r="C61">
        <v>9.5360123737266989E-2</v>
      </c>
      <c r="D61">
        <v>0</v>
      </c>
      <c r="E61">
        <v>3.3552431084684184E-2</v>
      </c>
      <c r="F61">
        <v>3.4549154400000028E-3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12.366585492013309</v>
      </c>
      <c r="V61">
        <v>0</v>
      </c>
      <c r="W61">
        <v>0.48531893760000039</v>
      </c>
      <c r="X61">
        <v>0.34347870048000018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0.23892036431209213</v>
      </c>
      <c r="AE61">
        <v>0</v>
      </c>
      <c r="AF61">
        <v>0</v>
      </c>
      <c r="AG61">
        <v>0</v>
      </c>
      <c r="AH61">
        <v>5.7861194946440263E-17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13.566670964667352</v>
      </c>
    </row>
    <row r="62" spans="1:40" x14ac:dyDescent="0.45">
      <c r="B62" t="s">
        <v>16</v>
      </c>
      <c r="C62">
        <v>9.2280799914027796</v>
      </c>
      <c r="D62">
        <v>3.3386198294811597E-3</v>
      </c>
      <c r="E62">
        <v>2.4714170538291582</v>
      </c>
      <c r="F62">
        <v>0.33437954364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1196.754098467251</v>
      </c>
      <c r="V62">
        <v>0</v>
      </c>
      <c r="W62">
        <v>46.934107668849329</v>
      </c>
      <c r="X62">
        <v>33.243197842687252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11.967402016503874</v>
      </c>
      <c r="AE62">
        <v>0</v>
      </c>
      <c r="AF62">
        <v>0</v>
      </c>
      <c r="AG62">
        <v>0</v>
      </c>
      <c r="AH62">
        <v>-1.5409202763019046E-15</v>
      </c>
      <c r="AI62">
        <v>8.921456859069051E-13</v>
      </c>
      <c r="AJ62">
        <v>0</v>
      </c>
      <c r="AK62">
        <v>0</v>
      </c>
      <c r="AL62">
        <v>0</v>
      </c>
      <c r="AM62">
        <v>0</v>
      </c>
      <c r="AN62">
        <v>1300.9360212039944</v>
      </c>
    </row>
    <row r="64" spans="1:40" x14ac:dyDescent="0.45">
      <c r="A64" t="s">
        <v>20</v>
      </c>
      <c r="B64" t="s">
        <v>14</v>
      </c>
      <c r="C64">
        <v>5.2402501376400006E-2</v>
      </c>
      <c r="D64">
        <v>0</v>
      </c>
      <c r="E64">
        <v>0.66570562886275175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3.6594148872791998</v>
      </c>
      <c r="Z64">
        <v>0.64235967599999999</v>
      </c>
      <c r="AA64">
        <v>2.2232998162508022E-14</v>
      </c>
      <c r="AB64">
        <v>7.1032636436580026</v>
      </c>
      <c r="AC64">
        <v>0</v>
      </c>
      <c r="AD64">
        <v>0.60556737170597075</v>
      </c>
      <c r="AE64">
        <v>0</v>
      </c>
      <c r="AF64">
        <v>0</v>
      </c>
      <c r="AG64">
        <v>0</v>
      </c>
      <c r="AH64">
        <v>0.30578100000000019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13.034494708882347</v>
      </c>
    </row>
    <row r="65" spans="1:40" x14ac:dyDescent="0.45">
      <c r="B65" t="s">
        <v>15</v>
      </c>
      <c r="C65">
        <v>2.9418767364000004E-3</v>
      </c>
      <c r="D65">
        <v>0</v>
      </c>
      <c r="E65">
        <v>5.9343346048703803E-2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0.20543957335919999</v>
      </c>
      <c r="Z65">
        <v>3.6062075999999992E-2</v>
      </c>
      <c r="AA65">
        <v>-6.9478119257837531E-15</v>
      </c>
      <c r="AB65">
        <v>0.39877726285800003</v>
      </c>
      <c r="AC65">
        <v>0</v>
      </c>
      <c r="AD65">
        <v>3.3996555819890799E-2</v>
      </c>
      <c r="AE65">
        <v>0</v>
      </c>
      <c r="AF65">
        <v>0</v>
      </c>
      <c r="AG65">
        <v>0</v>
      </c>
      <c r="AH65">
        <v>1.6582101746399985E-2</v>
      </c>
      <c r="AI65">
        <v>-2.282386503793532E-14</v>
      </c>
      <c r="AJ65">
        <v>0</v>
      </c>
      <c r="AK65">
        <v>0</v>
      </c>
      <c r="AL65">
        <v>0</v>
      </c>
      <c r="AM65">
        <v>0</v>
      </c>
      <c r="AN65">
        <v>0.75314279256856476</v>
      </c>
    </row>
    <row r="66" spans="1:40" x14ac:dyDescent="0.45">
      <c r="B66" t="s">
        <v>16</v>
      </c>
      <c r="C66">
        <v>0.29939391942039373</v>
      </c>
      <c r="D66">
        <v>0</v>
      </c>
      <c r="E66">
        <v>4.37113192224139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19.883139025399565</v>
      </c>
      <c r="Z66">
        <v>3.4906636979387033</v>
      </c>
      <c r="AA66">
        <v>5.0312229481560911</v>
      </c>
      <c r="AB66">
        <v>38.544162041692587</v>
      </c>
      <c r="AC66">
        <v>0</v>
      </c>
      <c r="AD66">
        <v>3.2903128941375406</v>
      </c>
      <c r="AE66">
        <v>0</v>
      </c>
      <c r="AF66">
        <v>0</v>
      </c>
      <c r="AG66">
        <v>0</v>
      </c>
      <c r="AH66">
        <v>2.0792746741589951</v>
      </c>
      <c r="AI66">
        <v>3.4028327175812915E-10</v>
      </c>
      <c r="AJ66">
        <v>0</v>
      </c>
      <c r="AK66">
        <v>0</v>
      </c>
      <c r="AL66">
        <v>0</v>
      </c>
      <c r="AM66">
        <v>0</v>
      </c>
      <c r="AN66">
        <v>76.989301123485546</v>
      </c>
    </row>
    <row r="68" spans="1:40" x14ac:dyDescent="0.45">
      <c r="A68" t="s">
        <v>145</v>
      </c>
    </row>
    <row r="69" spans="1:40" x14ac:dyDescent="0.45">
      <c r="B69" s="1" t="s">
        <v>21</v>
      </c>
    </row>
    <row r="70" spans="1:40" x14ac:dyDescent="0.45">
      <c r="A70" t="s">
        <v>13</v>
      </c>
      <c r="B70" t="s">
        <v>14</v>
      </c>
      <c r="C70">
        <v>0</v>
      </c>
      <c r="D70">
        <v>0</v>
      </c>
      <c r="E70">
        <v>1.007068773291319E-4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8.5224517728000007E-2</v>
      </c>
      <c r="AD70">
        <v>0</v>
      </c>
      <c r="AE70">
        <v>0</v>
      </c>
      <c r="AF70">
        <v>0</v>
      </c>
      <c r="AG70">
        <v>0</v>
      </c>
      <c r="AH70">
        <v>1.5380877497439966E-4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8.5479033380303535E-2</v>
      </c>
    </row>
    <row r="71" spans="1:40" x14ac:dyDescent="0.45">
      <c r="B71" t="s">
        <v>15</v>
      </c>
      <c r="C71">
        <v>0</v>
      </c>
      <c r="D71">
        <v>0</v>
      </c>
      <c r="E71">
        <v>8.9773659883821708E-6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4.7845049279999999E-3</v>
      </c>
      <c r="AD71">
        <v>0</v>
      </c>
      <c r="AE71">
        <v>0</v>
      </c>
      <c r="AF71">
        <v>0</v>
      </c>
      <c r="AG71">
        <v>0</v>
      </c>
      <c r="AH71">
        <v>8.634825534399977E-6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4.8021171195227821E-3</v>
      </c>
    </row>
    <row r="72" spans="1:40" x14ac:dyDescent="0.45">
      <c r="B72" t="s">
        <v>16</v>
      </c>
      <c r="C72">
        <v>0</v>
      </c>
      <c r="D72">
        <v>0</v>
      </c>
      <c r="E72">
        <v>6.612580574610373E-4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0.463062150768</v>
      </c>
      <c r="AD72">
        <v>0</v>
      </c>
      <c r="AE72">
        <v>0</v>
      </c>
      <c r="AF72">
        <v>0</v>
      </c>
      <c r="AG72">
        <v>0</v>
      </c>
      <c r="AH72">
        <v>8.357104744663986E-4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0.46455911929992738</v>
      </c>
    </row>
    <row r="74" spans="1:40" x14ac:dyDescent="0.45">
      <c r="A74" t="s">
        <v>17</v>
      </c>
      <c r="B74" t="s">
        <v>14</v>
      </c>
      <c r="C74">
        <v>0</v>
      </c>
      <c r="D74">
        <v>0</v>
      </c>
      <c r="E74">
        <v>5.231526095019837E-5</v>
      </c>
      <c r="F74">
        <v>0</v>
      </c>
      <c r="G74">
        <v>6.5028247816000057E-2</v>
      </c>
      <c r="H74">
        <v>-3.6106321260831466E-22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1.1354714475264392E-3</v>
      </c>
      <c r="AE74">
        <v>0</v>
      </c>
      <c r="AF74">
        <v>0</v>
      </c>
      <c r="AG74">
        <v>0</v>
      </c>
      <c r="AH74">
        <v>6.0494523120269149E-19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6.6216034524476705E-2</v>
      </c>
    </row>
    <row r="75" spans="1:40" x14ac:dyDescent="0.45">
      <c r="B75" t="s">
        <v>15</v>
      </c>
      <c r="C75">
        <v>2.7573121140479625E-9</v>
      </c>
      <c r="D75">
        <v>0</v>
      </c>
      <c r="E75">
        <v>6.6714469040062173E-6</v>
      </c>
      <c r="F75">
        <v>0</v>
      </c>
      <c r="G75">
        <v>2.2528623802669739E-4</v>
      </c>
      <c r="H75">
        <v>3.2753205889097672E-7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1.9075484432909374E-4</v>
      </c>
      <c r="AE75">
        <v>0</v>
      </c>
      <c r="AF75">
        <v>0</v>
      </c>
      <c r="AG75">
        <v>0</v>
      </c>
      <c r="AH75">
        <v>3.5698047333000163E-6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4.2661262336410235E-4</v>
      </c>
    </row>
    <row r="76" spans="1:40" x14ac:dyDescent="0.45">
      <c r="B76" t="s">
        <v>16</v>
      </c>
      <c r="C76">
        <v>7.1681483875477952E-7</v>
      </c>
      <c r="D76">
        <v>0</v>
      </c>
      <c r="E76">
        <v>3.6857453593761692E-4</v>
      </c>
      <c r="F76">
        <v>0</v>
      </c>
      <c r="G76">
        <v>0.29228196276268131</v>
      </c>
      <c r="H76">
        <v>5.8518113567356292E-6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9.7661021476481563E-3</v>
      </c>
      <c r="AE76">
        <v>0</v>
      </c>
      <c r="AF76">
        <v>0</v>
      </c>
      <c r="AG76">
        <v>0</v>
      </c>
      <c r="AH76">
        <v>1.0271830630641249E-4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0.30252592637876913</v>
      </c>
    </row>
    <row r="78" spans="1:40" x14ac:dyDescent="0.45">
      <c r="A78" t="s">
        <v>18</v>
      </c>
      <c r="B78" t="s">
        <v>14</v>
      </c>
      <c r="C78">
        <v>5.3855104226910372E-3</v>
      </c>
      <c r="D78">
        <v>2.765156098945184E-3</v>
      </c>
      <c r="E78">
        <v>5.231526095019837E-5</v>
      </c>
      <c r="F78">
        <v>3.0276707328000003E-4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0.1917269708760001</v>
      </c>
      <c r="P78">
        <v>0</v>
      </c>
      <c r="Q78">
        <v>0</v>
      </c>
      <c r="R78">
        <v>0</v>
      </c>
      <c r="S78">
        <v>0.12286722599199988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1.2850000611641617E-3</v>
      </c>
      <c r="AE78">
        <v>0</v>
      </c>
      <c r="AF78">
        <v>0</v>
      </c>
      <c r="AG78">
        <v>0</v>
      </c>
      <c r="AH78">
        <v>5.8130616355356331E-19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0.32438494578503058</v>
      </c>
    </row>
    <row r="79" spans="1:40" x14ac:dyDescent="0.45">
      <c r="B79" t="s">
        <v>15</v>
      </c>
      <c r="C79">
        <v>3.0234258689967343E-4</v>
      </c>
      <c r="D79">
        <v>1.5523587970678397E-4</v>
      </c>
      <c r="E79">
        <v>4.6635667472115163E-6</v>
      </c>
      <c r="F79">
        <v>1.6997345279999999E-5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1.0763553276000013E-2</v>
      </c>
      <c r="P79">
        <v>0</v>
      </c>
      <c r="Q79">
        <v>0</v>
      </c>
      <c r="R79">
        <v>0</v>
      </c>
      <c r="S79">
        <v>6.8977667920000017E-3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2.2827934654428978E-4</v>
      </c>
      <c r="AE79">
        <v>0</v>
      </c>
      <c r="AF79">
        <v>0</v>
      </c>
      <c r="AG79">
        <v>0</v>
      </c>
      <c r="AH79">
        <v>8.8193197699482096E-20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1.8368838793177973E-2</v>
      </c>
    </row>
    <row r="80" spans="1:40" x14ac:dyDescent="0.45">
      <c r="B80" t="s">
        <v>16</v>
      </c>
      <c r="C80">
        <v>2.9262631238821717E-2</v>
      </c>
      <c r="D80">
        <v>1.502840964303148E-2</v>
      </c>
      <c r="E80">
        <v>3.4352477410840682E-4</v>
      </c>
      <c r="F80">
        <v>1.6450661836800004E-3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4.2955786068310318E-9</v>
      </c>
      <c r="O80">
        <v>1.0413451563008846</v>
      </c>
      <c r="P80">
        <v>0</v>
      </c>
      <c r="Q80">
        <v>0</v>
      </c>
      <c r="R80">
        <v>0</v>
      </c>
      <c r="S80">
        <v>0.66759148005014435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1.1372229368249786E-2</v>
      </c>
      <c r="AE80">
        <v>0</v>
      </c>
      <c r="AF80">
        <v>0</v>
      </c>
      <c r="AG80">
        <v>0</v>
      </c>
      <c r="AH80">
        <v>2.4893849401244397E-7</v>
      </c>
      <c r="AI80">
        <v>1.5867645739020554E-25</v>
      </c>
      <c r="AJ80">
        <v>0</v>
      </c>
      <c r="AK80">
        <v>0</v>
      </c>
      <c r="AL80">
        <v>0</v>
      </c>
      <c r="AM80">
        <v>0</v>
      </c>
      <c r="AN80">
        <v>1.7665887507929929</v>
      </c>
    </row>
    <row r="82" spans="1:64" x14ac:dyDescent="0.45">
      <c r="A82" t="s">
        <v>19</v>
      </c>
      <c r="B82" t="s">
        <v>14</v>
      </c>
      <c r="C82">
        <v>2.927110665526225E-5</v>
      </c>
      <c r="D82">
        <v>0</v>
      </c>
      <c r="E82">
        <v>5.231526095019837E-5</v>
      </c>
      <c r="F82">
        <v>1.6820392960000007E-4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0.49195090765800037</v>
      </c>
      <c r="V82">
        <v>0</v>
      </c>
      <c r="W82">
        <v>0</v>
      </c>
      <c r="X82">
        <v>6.9433820534400031E-2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1.2850000611641622E-3</v>
      </c>
      <c r="AE82">
        <v>0</v>
      </c>
      <c r="AF82">
        <v>0</v>
      </c>
      <c r="AG82">
        <v>0</v>
      </c>
      <c r="AH82">
        <v>8.6766123303050346E-20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0.56291951855077005</v>
      </c>
    </row>
    <row r="83" spans="1:64" x14ac:dyDescent="0.45">
      <c r="B83" t="s">
        <v>15</v>
      </c>
      <c r="C83">
        <v>1.6432801003003378E-6</v>
      </c>
      <c r="D83">
        <v>0</v>
      </c>
      <c r="E83">
        <v>4.6635667472115163E-6</v>
      </c>
      <c r="F83">
        <v>9.4429695999999973E-6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2.7618126858000022E-2</v>
      </c>
      <c r="V83">
        <v>0</v>
      </c>
      <c r="W83">
        <v>0</v>
      </c>
      <c r="X83">
        <v>3.898015094400002E-3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2.282793465442897E-4</v>
      </c>
      <c r="AE83">
        <v>0</v>
      </c>
      <c r="AF83">
        <v>0</v>
      </c>
      <c r="AG83">
        <v>0</v>
      </c>
      <c r="AH83">
        <v>1.8778620145987192E-20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3.1760171115391825E-2</v>
      </c>
    </row>
    <row r="84" spans="1:64" x14ac:dyDescent="0.45">
      <c r="B84" t="s">
        <v>16</v>
      </c>
      <c r="C84">
        <v>1.5902160797978934E-4</v>
      </c>
      <c r="D84">
        <v>4.2326777353540124E-7</v>
      </c>
      <c r="E84">
        <v>3.4351067920053901E-4</v>
      </c>
      <c r="F84">
        <v>9.1392565759999995E-4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2.6726946197591275</v>
      </c>
      <c r="V84">
        <v>0</v>
      </c>
      <c r="W84">
        <v>0</v>
      </c>
      <c r="X84">
        <v>0.37726498556048249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1.1434398737948243E-2</v>
      </c>
      <c r="AE84">
        <v>0</v>
      </c>
      <c r="AF84">
        <v>0</v>
      </c>
      <c r="AG84">
        <v>0</v>
      </c>
      <c r="AH84">
        <v>-5.0009953252276046E-19</v>
      </c>
      <c r="AI84">
        <v>2.731544554179072E-16</v>
      </c>
      <c r="AJ84">
        <v>0</v>
      </c>
      <c r="AK84">
        <v>0</v>
      </c>
      <c r="AL84">
        <v>0</v>
      </c>
      <c r="AM84">
        <v>0</v>
      </c>
      <c r="AN84">
        <v>3.0628108852701126</v>
      </c>
    </row>
    <row r="86" spans="1:64" x14ac:dyDescent="0.45">
      <c r="A86" t="s">
        <v>20</v>
      </c>
      <c r="B86" t="s">
        <v>14</v>
      </c>
      <c r="C86">
        <v>9.0301883369040004E-7</v>
      </c>
      <c r="D86">
        <v>0</v>
      </c>
      <c r="E86">
        <v>9.2528694161092139E-5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1.0132378678799996E-4</v>
      </c>
      <c r="Z86">
        <v>0</v>
      </c>
      <c r="AA86">
        <v>0</v>
      </c>
      <c r="AB86">
        <v>1.143834390438011E-3</v>
      </c>
      <c r="AC86">
        <v>0</v>
      </c>
      <c r="AD86">
        <v>1.7667460841970799E-4</v>
      </c>
      <c r="AE86">
        <v>0</v>
      </c>
      <c r="AF86">
        <v>0</v>
      </c>
      <c r="AG86">
        <v>0</v>
      </c>
      <c r="AH86">
        <v>9.9240004500000069E-5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1.6145045031405014E-3</v>
      </c>
    </row>
    <row r="87" spans="1:64" x14ac:dyDescent="0.45">
      <c r="B87" t="s">
        <v>15</v>
      </c>
      <c r="C87">
        <v>5.0695482650400012E-8</v>
      </c>
      <c r="D87">
        <v>0</v>
      </c>
      <c r="E87">
        <v>8.2483339166243328E-6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5.6883179879999982E-6</v>
      </c>
      <c r="Z87">
        <v>0</v>
      </c>
      <c r="AA87">
        <v>0</v>
      </c>
      <c r="AB87">
        <v>6.421486942681199E-5</v>
      </c>
      <c r="AC87">
        <v>0</v>
      </c>
      <c r="AD87">
        <v>9.9185135589079992E-6</v>
      </c>
      <c r="AE87">
        <v>0</v>
      </c>
      <c r="AF87">
        <v>0</v>
      </c>
      <c r="AG87">
        <v>0</v>
      </c>
      <c r="AH87">
        <v>5.3816550143147957E-6</v>
      </c>
      <c r="AI87">
        <v>-6.9881416493444699E-18</v>
      </c>
      <c r="AJ87">
        <v>0</v>
      </c>
      <c r="AK87">
        <v>0</v>
      </c>
      <c r="AL87">
        <v>0</v>
      </c>
      <c r="AM87">
        <v>0</v>
      </c>
      <c r="AN87">
        <v>9.3502385387302529E-5</v>
      </c>
    </row>
    <row r="88" spans="1:64" x14ac:dyDescent="0.45">
      <c r="B88" t="s">
        <v>16</v>
      </c>
      <c r="C88">
        <v>5.1592641730411771E-6</v>
      </c>
      <c r="D88">
        <v>0</v>
      </c>
      <c r="E88">
        <v>6.0755852321964839E-4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5.5053471698139199E-4</v>
      </c>
      <c r="Z88">
        <v>0</v>
      </c>
      <c r="AA88">
        <v>0</v>
      </c>
      <c r="AB88">
        <v>6.2067438723419173E-3</v>
      </c>
      <c r="AC88">
        <v>0</v>
      </c>
      <c r="AD88">
        <v>9.5995056753539791E-4</v>
      </c>
      <c r="AE88">
        <v>0</v>
      </c>
      <c r="AF88">
        <v>0</v>
      </c>
      <c r="AG88">
        <v>0</v>
      </c>
      <c r="AH88">
        <v>6.7482030610232428E-4</v>
      </c>
      <c r="AI88">
        <v>1.0418689823112003E-13</v>
      </c>
      <c r="AJ88">
        <v>0</v>
      </c>
      <c r="AK88">
        <v>0</v>
      </c>
      <c r="AL88">
        <v>0</v>
      </c>
      <c r="AM88">
        <v>0</v>
      </c>
      <c r="AN88">
        <v>9.0047672504579065E-3</v>
      </c>
    </row>
    <row r="92" spans="1:64" x14ac:dyDescent="0.45">
      <c r="B92" t="s">
        <v>126</v>
      </c>
    </row>
    <row r="93" spans="1:64" x14ac:dyDescent="0.45">
      <c r="A93" t="s">
        <v>124</v>
      </c>
      <c r="B93">
        <f>75*120</f>
        <v>9000</v>
      </c>
    </row>
    <row r="94" spans="1:64" x14ac:dyDescent="0.45">
      <c r="A94" t="s">
        <v>125</v>
      </c>
      <c r="B94">
        <f>1356.1*120</f>
        <v>162732</v>
      </c>
    </row>
    <row r="95" spans="1:64" x14ac:dyDescent="0.45">
      <c r="A95" t="s">
        <v>16</v>
      </c>
      <c r="B95">
        <v>884207.17930607987</v>
      </c>
    </row>
    <row r="96" spans="1:64" x14ac:dyDescent="0.45">
      <c r="A96" t="s">
        <v>127</v>
      </c>
      <c r="B96">
        <v>1000000</v>
      </c>
      <c r="BL96" t="s">
        <v>12</v>
      </c>
    </row>
    <row r="100" spans="1:40" x14ac:dyDescent="0.45">
      <c r="A100" t="s">
        <v>142</v>
      </c>
    </row>
    <row r="101" spans="1:40" x14ac:dyDescent="0.45">
      <c r="B101" s="1" t="s">
        <v>21</v>
      </c>
      <c r="C101" s="3" t="s">
        <v>146</v>
      </c>
      <c r="D101" s="3" t="s">
        <v>147</v>
      </c>
      <c r="E101" s="3" t="s">
        <v>148</v>
      </c>
      <c r="F101" s="3" t="s">
        <v>149</v>
      </c>
      <c r="G101" s="3" t="s">
        <v>189</v>
      </c>
      <c r="H101" s="3" t="s">
        <v>190</v>
      </c>
      <c r="I101" s="3" t="s">
        <v>191</v>
      </c>
      <c r="J101" s="3" t="s">
        <v>192</v>
      </c>
      <c r="K101" s="3" t="s">
        <v>193</v>
      </c>
      <c r="L101" s="3" t="s">
        <v>194</v>
      </c>
      <c r="M101" s="3" t="s">
        <v>195</v>
      </c>
      <c r="N101" s="3" t="s">
        <v>156</v>
      </c>
      <c r="O101" s="3" t="s">
        <v>157</v>
      </c>
      <c r="P101" s="3" t="s">
        <v>158</v>
      </c>
      <c r="Q101" s="3" t="s">
        <v>159</v>
      </c>
      <c r="R101" s="3" t="s">
        <v>160</v>
      </c>
      <c r="S101" s="3" t="s">
        <v>161</v>
      </c>
      <c r="T101" s="3" t="s">
        <v>162</v>
      </c>
      <c r="U101" s="3" t="s">
        <v>163</v>
      </c>
      <c r="V101" s="3" t="s">
        <v>164</v>
      </c>
      <c r="W101" s="3" t="s">
        <v>165</v>
      </c>
      <c r="X101" s="3" t="s">
        <v>166</v>
      </c>
      <c r="Y101" s="3" t="s">
        <v>167</v>
      </c>
      <c r="Z101" s="3" t="s">
        <v>168</v>
      </c>
      <c r="AA101" s="3" t="s">
        <v>169</v>
      </c>
      <c r="AB101" s="3" t="s">
        <v>170</v>
      </c>
      <c r="AC101" s="3" t="s">
        <v>171</v>
      </c>
      <c r="AD101" s="3" t="s">
        <v>186</v>
      </c>
      <c r="AE101" s="3" t="s">
        <v>173</v>
      </c>
      <c r="AF101" s="3" t="s">
        <v>174</v>
      </c>
      <c r="AG101" s="3" t="s">
        <v>175</v>
      </c>
      <c r="AH101" s="3" t="s">
        <v>188</v>
      </c>
      <c r="AI101" s="3" t="s">
        <v>187</v>
      </c>
      <c r="AJ101" s="3" t="s">
        <v>178</v>
      </c>
      <c r="AK101" s="3" t="s">
        <v>179</v>
      </c>
      <c r="AL101" s="3" t="s">
        <v>180</v>
      </c>
      <c r="AM101" s="3" t="s">
        <v>181</v>
      </c>
      <c r="AN101" s="3" t="s">
        <v>127</v>
      </c>
    </row>
    <row r="102" spans="1:40" x14ac:dyDescent="0.45">
      <c r="A102" t="s">
        <v>17</v>
      </c>
      <c r="B102" t="s">
        <v>14</v>
      </c>
      <c r="C102">
        <f>C8*$B$96/$B$94/1000</f>
        <v>0</v>
      </c>
      <c r="D102">
        <f>D8*$B$96/$B$94/1000</f>
        <v>0</v>
      </c>
      <c r="E102">
        <f>E8*$B$96/$B$94/1000</f>
        <v>2.4184831928607342E-3</v>
      </c>
      <c r="F102">
        <f>F8*$B$96/$B$94/1000</f>
        <v>0</v>
      </c>
      <c r="G102">
        <f>G8*$B$96/$B$94/1000</f>
        <v>0.86224427369466439</v>
      </c>
      <c r="H102">
        <f>H8*$B$96/$B$94/1000</f>
        <v>6.1676714276172133E-17</v>
      </c>
      <c r="I102">
        <f>I8*$B$96/$B$94/1000</f>
        <v>0</v>
      </c>
      <c r="J102">
        <f>J8*$B$96/$B$94/1000</f>
        <v>0</v>
      </c>
      <c r="K102">
        <f>K8*$B$96/$B$94/1000</f>
        <v>0.20881513261067261</v>
      </c>
      <c r="L102">
        <f>L8*$B$96/$B$94/1000</f>
        <v>4.6832634944449895E-17</v>
      </c>
      <c r="M102">
        <f>M8*$B$96/$B$94/1000</f>
        <v>0</v>
      </c>
      <c r="N102">
        <f>N8*$B$96/$B$94/1000</f>
        <v>0</v>
      </c>
      <c r="O102">
        <f>O8*$B$96/$B$94/1000</f>
        <v>0</v>
      </c>
      <c r="P102">
        <f>P8*$B$96/$B$94/1000</f>
        <v>0</v>
      </c>
      <c r="Q102">
        <f>Q8*$B$96/$B$94/1000</f>
        <v>0</v>
      </c>
      <c r="R102">
        <f>R8*$B$96/$B$94/1000</f>
        <v>0</v>
      </c>
      <c r="S102">
        <f>S8*$B$96/$B$94/1000</f>
        <v>0</v>
      </c>
      <c r="T102">
        <f>T8*$B$96/$B$94/1000</f>
        <v>0</v>
      </c>
      <c r="U102">
        <f>U8*$B$96/$B$94/1000</f>
        <v>0</v>
      </c>
      <c r="V102">
        <f>V8*$B$96/$B$94/1000</f>
        <v>0</v>
      </c>
      <c r="W102">
        <f>W8*$B$96/$B$94/1000</f>
        <v>0</v>
      </c>
      <c r="X102">
        <f>X8*$B$96/$B$94/1000</f>
        <v>0</v>
      </c>
      <c r="Y102">
        <f>Y8*$B$96/$B$94/1000</f>
        <v>0</v>
      </c>
      <c r="Z102">
        <f>Z8*$B$96/$B$94/1000</f>
        <v>0</v>
      </c>
      <c r="AA102">
        <f>AA8*$B$96/$B$94/1000</f>
        <v>0</v>
      </c>
      <c r="AB102">
        <f>AB8*$B$96/$B$94/1000</f>
        <v>0</v>
      </c>
      <c r="AC102">
        <f>AC8*$B$96/$B$94/1000</f>
        <v>0</v>
      </c>
      <c r="AD102">
        <f>AD8*$B$96/$B$94/1000</f>
        <v>8.4327236506030936E-3</v>
      </c>
      <c r="AE102">
        <f>AE8*$B$96/$B$94/1000</f>
        <v>3.2485773200349199E-18</v>
      </c>
      <c r="AF102">
        <f>AF8*$B$96/$B$94/1000</f>
        <v>3.2747490286422191E-19</v>
      </c>
      <c r="AG102">
        <f>AG8*$B$96/$B$94/1000</f>
        <v>7.0813406435702223E-19</v>
      </c>
      <c r="AH102">
        <f>AH8*$B$96/$B$94/1000</f>
        <v>1.061294351130971E-17</v>
      </c>
      <c r="AI102">
        <f>AI8*$B$96/$B$94/1000</f>
        <v>0</v>
      </c>
      <c r="AJ102">
        <f>AJ8*$B$96/$B$94/1000</f>
        <v>0</v>
      </c>
      <c r="AK102">
        <f>AK8*$B$96/$B$94/1000</f>
        <v>-0.3857694820932574</v>
      </c>
      <c r="AL102">
        <f>AL8*$B$96/$B$94/1000</f>
        <v>0</v>
      </c>
      <c r="AM102">
        <f>AM8*$B$96/$B$94/1000</f>
        <v>-0.10944471043676432</v>
      </c>
      <c r="AN102">
        <f>AN8*$B$96/$B$94/1000</f>
        <v>0.58669642061877902</v>
      </c>
    </row>
    <row r="103" spans="1:40" x14ac:dyDescent="0.45">
      <c r="B103" t="s">
        <v>15</v>
      </c>
      <c r="C103">
        <f>C9*$B$96/$B$93/1000</f>
        <v>8.9662567743998769E-5</v>
      </c>
      <c r="D103">
        <f>D9*$B$96/$B$93/1000</f>
        <v>0</v>
      </c>
      <c r="E103">
        <f>E9*$B$96/$B$93/1000</f>
        <v>5.5765443981375092E-3</v>
      </c>
      <c r="F103">
        <f>F9*$B$96/$B$93/1000</f>
        <v>0</v>
      </c>
      <c r="G103">
        <f>G9*$B$96/$B$93/1000</f>
        <v>5.4011482138487783E-2</v>
      </c>
      <c r="H103">
        <f>H9*$B$96/$B$93/1000</f>
        <v>-1.0116312932714939</v>
      </c>
      <c r="I103">
        <f>I9*$B$96/$B$93/1000</f>
        <v>0</v>
      </c>
      <c r="J103">
        <f>J9*$B$96/$B$93/1000</f>
        <v>0</v>
      </c>
      <c r="K103">
        <f>K9*$B$96/$B$93/1000</f>
        <v>0.22529714164046827</v>
      </c>
      <c r="L103">
        <f>L9*$B$96/$B$93/1000</f>
        <v>3.5538323645167113E-3</v>
      </c>
      <c r="M103">
        <f>M9*$B$96/$B$93/1000</f>
        <v>0</v>
      </c>
      <c r="N103">
        <f>N9*$B$96/$B$93/1000</f>
        <v>0</v>
      </c>
      <c r="O103">
        <f>O9*$B$96/$B$93/1000</f>
        <v>0</v>
      </c>
      <c r="P103">
        <f>P9*$B$96/$B$93/1000</f>
        <v>0</v>
      </c>
      <c r="Q103">
        <f>Q9*$B$96/$B$93/1000</f>
        <v>0</v>
      </c>
      <c r="R103">
        <f>R9*$B$96/$B$93/1000</f>
        <v>0</v>
      </c>
      <c r="S103">
        <f>S9*$B$96/$B$93/1000</f>
        <v>0</v>
      </c>
      <c r="T103">
        <f>T9*$B$96/$B$93/1000</f>
        <v>0</v>
      </c>
      <c r="U103">
        <f>U9*$B$96/$B$93/1000</f>
        <v>0</v>
      </c>
      <c r="V103">
        <f>V9*$B$96/$B$93/1000</f>
        <v>0</v>
      </c>
      <c r="W103">
        <f>W9*$B$96/$B$93/1000</f>
        <v>0</v>
      </c>
      <c r="X103">
        <f>X9*$B$96/$B$93/1000</f>
        <v>0</v>
      </c>
      <c r="Y103">
        <f>Y9*$B$96/$B$93/1000</f>
        <v>0</v>
      </c>
      <c r="Z103">
        <f>Z9*$B$96/$B$93/1000</f>
        <v>0</v>
      </c>
      <c r="AA103">
        <f>AA9*$B$96/$B$93/1000</f>
        <v>0</v>
      </c>
      <c r="AB103">
        <f>AB9*$B$96/$B$93/1000</f>
        <v>0</v>
      </c>
      <c r="AC103">
        <f>AC9*$B$96/$B$93/1000</f>
        <v>0</v>
      </c>
      <c r="AD103">
        <f>AD9*$B$96/$B$93/1000</f>
        <v>2.5615195733773938E-2</v>
      </c>
      <c r="AE103">
        <f>AE9*$B$96/$B$93/1000</f>
        <v>-5.3283682733874287E-2</v>
      </c>
      <c r="AF103">
        <f>AF9*$B$96/$B$93/1000</f>
        <v>-5.3712955267864564E-3</v>
      </c>
      <c r="AG103">
        <f>AG9*$B$96/$B$93/1000</f>
        <v>-1.1614927736379966E-2</v>
      </c>
      <c r="AH103">
        <f>AH9*$B$96/$B$93/1000</f>
        <v>1.1323865666666717E-3</v>
      </c>
      <c r="AI103">
        <f>AI9*$B$96/$B$93/1000</f>
        <v>0</v>
      </c>
      <c r="AJ103">
        <f>AJ9*$B$96/$B$93/1000</f>
        <v>0</v>
      </c>
      <c r="AK103">
        <f>AK9*$B$96/$B$93/1000</f>
        <v>-0.61002264755553226</v>
      </c>
      <c r="AL103">
        <f>AL9*$B$96/$B$93/1000</f>
        <v>0</v>
      </c>
      <c r="AM103">
        <f>AM9*$B$96/$B$93/1000</f>
        <v>-2.4081151180799912E-2</v>
      </c>
      <c r="AN103">
        <f>AN9*$B$96/$B$93/1000</f>
        <v>-1.400728752595072</v>
      </c>
    </row>
    <row r="104" spans="1:40" x14ac:dyDescent="0.45">
      <c r="B104" t="s">
        <v>16</v>
      </c>
      <c r="C104">
        <f>C10*$B$96/$B$95/1000</f>
        <v>2.3725791130001223E-4</v>
      </c>
      <c r="D104">
        <f>D10*$B$96/$B$95/1000</f>
        <v>0</v>
      </c>
      <c r="E104">
        <f>E10*$B$96/$B$95/1000</f>
        <v>3.1358763535098005E-3</v>
      </c>
      <c r="F104">
        <f>F10*$B$96/$B$95/1000</f>
        <v>0</v>
      </c>
      <c r="G104">
        <f>G10*$B$96/$B$95/1000</f>
        <v>0.71326205527727182</v>
      </c>
      <c r="H104">
        <f>H10*$B$96/$B$95/1000</f>
        <v>-0.18344981314372871</v>
      </c>
      <c r="I104">
        <f>I10*$B$96/$B$95/1000</f>
        <v>0</v>
      </c>
      <c r="J104">
        <f>J10*$B$96/$B$95/1000</f>
        <v>0</v>
      </c>
      <c r="K104">
        <f>K10*$B$96/$B$95/1000</f>
        <v>0.21093527244444479</v>
      </c>
      <c r="L104">
        <f>L10*$B$96/$B$95/1000</f>
        <v>1.4326899497229672E-3</v>
      </c>
      <c r="M104">
        <f>M10*$B$96/$B$95/1000</f>
        <v>0</v>
      </c>
      <c r="N104">
        <f>N10*$B$96/$B$95/1000</f>
        <v>0</v>
      </c>
      <c r="O104">
        <f>O10*$B$96/$B$95/1000</f>
        <v>0</v>
      </c>
      <c r="P104">
        <f>P10*$B$96/$B$95/1000</f>
        <v>0</v>
      </c>
      <c r="Q104">
        <f>Q10*$B$96/$B$95/1000</f>
        <v>0</v>
      </c>
      <c r="R104">
        <f>R10*$B$96/$B$95/1000</f>
        <v>0</v>
      </c>
      <c r="S104">
        <f>S10*$B$96/$B$95/1000</f>
        <v>0</v>
      </c>
      <c r="T104">
        <f>T10*$B$96/$B$95/1000</f>
        <v>0</v>
      </c>
      <c r="U104">
        <f>U10*$B$96/$B$95/1000</f>
        <v>0</v>
      </c>
      <c r="V104">
        <f>V10*$B$96/$B$95/1000</f>
        <v>0</v>
      </c>
      <c r="W104">
        <f>W10*$B$96/$B$95/1000</f>
        <v>0</v>
      </c>
      <c r="X104">
        <f>X10*$B$96/$B$95/1000</f>
        <v>0</v>
      </c>
      <c r="Y104">
        <f>Y10*$B$96/$B$95/1000</f>
        <v>0</v>
      </c>
      <c r="Z104">
        <f>Z10*$B$96/$B$95/1000</f>
        <v>0</v>
      </c>
      <c r="AA104">
        <f>AA10*$B$96/$B$95/1000</f>
        <v>0</v>
      </c>
      <c r="AB104">
        <f>AB10*$B$96/$B$95/1000</f>
        <v>0</v>
      </c>
      <c r="AC104">
        <f>AC10*$B$96/$B$95/1000</f>
        <v>0</v>
      </c>
      <c r="AD104">
        <f>AD10*$B$96/$B$95/1000</f>
        <v>1.3348480700766E-2</v>
      </c>
      <c r="AE104">
        <f>AE10*$B$96/$B$95/1000</f>
        <v>-9.7043576076470597E-3</v>
      </c>
      <c r="AF104">
        <f>AF10*$B$96/$B$95/1000</f>
        <v>-9.774749010322012E-4</v>
      </c>
      <c r="AG104">
        <f>AG10*$B$96/$B$95/1000</f>
        <v>-2.11371733210123E-3</v>
      </c>
      <c r="AH104">
        <f>AH10*$B$96/$B$95/1000</f>
        <v>3.3165501608734227E-4</v>
      </c>
      <c r="AI104">
        <f>AI10*$B$96/$B$95/1000</f>
        <v>0</v>
      </c>
      <c r="AJ104">
        <f>AJ10*$B$96/$B$95/1000</f>
        <v>0</v>
      </c>
      <c r="AK104">
        <f>AK10*$B$96/$B$95/1000</f>
        <v>-0.42460756507503178</v>
      </c>
      <c r="AL104">
        <f>AL10*$B$96/$B$95/1000</f>
        <v>0</v>
      </c>
      <c r="AM104">
        <f>AM10*$B$96/$B$95/1000</f>
        <v>-9.3640815909088959E-2</v>
      </c>
      <c r="AN104">
        <f>AN10*$B$96/$B$95/1000</f>
        <v>0.22818954368447206</v>
      </c>
    </row>
    <row r="106" spans="1:40" x14ac:dyDescent="0.45">
      <c r="A106" t="s">
        <v>13</v>
      </c>
      <c r="B106" t="s">
        <v>14</v>
      </c>
      <c r="C106">
        <f>C4*$B$96/$B$94/1000</f>
        <v>0</v>
      </c>
      <c r="D106">
        <f>D4*$B$96/$B$94/1000</f>
        <v>0</v>
      </c>
      <c r="E106">
        <f>E4*$B$96/$B$94/1000</f>
        <v>4.6555801462569123E-3</v>
      </c>
      <c r="F106">
        <f>F4*$B$96/$B$94/1000</f>
        <v>0</v>
      </c>
      <c r="G106">
        <f>G4*$B$96/$B$94/1000</f>
        <v>0</v>
      </c>
      <c r="H106">
        <f>H4*$B$96/$B$94/1000</f>
        <v>0</v>
      </c>
      <c r="I106">
        <f>I4*$B$96/$B$94/1000</f>
        <v>0</v>
      </c>
      <c r="J106">
        <f>J4*$B$96/$B$94/1000</f>
        <v>0</v>
      </c>
      <c r="K106">
        <f>K4*$B$96/$B$94/1000</f>
        <v>0</v>
      </c>
      <c r="L106">
        <f>L4*$B$96/$B$94/1000</f>
        <v>0</v>
      </c>
      <c r="M106">
        <f>M4*$B$96/$B$94/1000</f>
        <v>0</v>
      </c>
      <c r="N106">
        <f>N4*$B$96/$B$94/1000</f>
        <v>0</v>
      </c>
      <c r="O106">
        <f>O4*$B$96/$B$94/1000</f>
        <v>0</v>
      </c>
      <c r="P106">
        <f>P4*$B$96/$B$94/1000</f>
        <v>0</v>
      </c>
      <c r="Q106">
        <f>Q4*$B$96/$B$94/1000</f>
        <v>0</v>
      </c>
      <c r="R106">
        <f>R4*$B$96/$B$94/1000</f>
        <v>0</v>
      </c>
      <c r="S106">
        <f>S4*$B$96/$B$94/1000</f>
        <v>0</v>
      </c>
      <c r="T106">
        <f>T4*$B$96/$B$94/1000</f>
        <v>0</v>
      </c>
      <c r="U106">
        <f>U4*$B$96/$B$94/1000</f>
        <v>0</v>
      </c>
      <c r="V106">
        <f>V4*$B$96/$B$94/1000</f>
        <v>0</v>
      </c>
      <c r="W106">
        <f>W4*$B$96/$B$94/1000</f>
        <v>0</v>
      </c>
      <c r="X106">
        <f>X4*$B$96/$B$94/1000</f>
        <v>0</v>
      </c>
      <c r="Y106">
        <f>Y4*$B$96/$B$94/1000</f>
        <v>0</v>
      </c>
      <c r="Z106">
        <f>Z4*$B$96/$B$94/1000</f>
        <v>0</v>
      </c>
      <c r="AA106">
        <f>AA4*$B$96/$B$94/1000</f>
        <v>0</v>
      </c>
      <c r="AB106">
        <f>AB4*$B$96/$B$94/1000</f>
        <v>0</v>
      </c>
      <c r="AC106">
        <f>AC4*$B$96/$B$94/1000</f>
        <v>9.9458444657473638E-2</v>
      </c>
      <c r="AD106">
        <f>AD4*$B$96/$B$94/1000</f>
        <v>0</v>
      </c>
      <c r="AE106">
        <f>AE4*$B$96/$B$94/1000</f>
        <v>-6.3088715200894693E-2</v>
      </c>
      <c r="AF106">
        <f>AF4*$B$96/$B$94/1000</f>
        <v>-5.6841860905169225E-2</v>
      </c>
      <c r="AG106">
        <f>AG4*$B$96/$B$94/1000</f>
        <v>-3.3609637364378248E-2</v>
      </c>
      <c r="AH106">
        <f>AH4*$B$96/$B$94/1000</f>
        <v>2.6983663250006082E-3</v>
      </c>
      <c r="AI106">
        <f>AI4*$B$96/$B$94/1000</f>
        <v>0</v>
      </c>
      <c r="AJ106">
        <f>AJ4*$B$96/$B$94/1000</f>
        <v>0</v>
      </c>
      <c r="AK106">
        <f>AK4*$B$96/$B$94/1000</f>
        <v>0</v>
      </c>
      <c r="AL106">
        <f>AL4*$B$96/$B$94/1000</f>
        <v>0</v>
      </c>
      <c r="AM106">
        <f>AM4*$B$96/$B$94/1000</f>
        <v>0</v>
      </c>
      <c r="AN106">
        <f>AN4*$B$96/$B$94/1000</f>
        <v>-4.6727822341711009E-2</v>
      </c>
    </row>
    <row r="107" spans="1:40" x14ac:dyDescent="0.45">
      <c r="B107" t="s">
        <v>15</v>
      </c>
      <c r="C107">
        <f>C5*$B$96/$B$93/1000</f>
        <v>0</v>
      </c>
      <c r="D107">
        <f>D5*$B$96/$B$93/1000</f>
        <v>0</v>
      </c>
      <c r="E107">
        <f>E5*$B$96/$B$93/1000</f>
        <v>7.5040213514222919E-3</v>
      </c>
      <c r="F107">
        <f>F5*$B$96/$B$93/1000</f>
        <v>0</v>
      </c>
      <c r="G107">
        <f>G5*$B$96/$B$93/1000</f>
        <v>0</v>
      </c>
      <c r="H107">
        <f>H5*$B$96/$B$93/1000</f>
        <v>0</v>
      </c>
      <c r="I107">
        <f>I5*$B$96/$B$93/1000</f>
        <v>0</v>
      </c>
      <c r="J107">
        <f>J5*$B$96/$B$93/1000</f>
        <v>0</v>
      </c>
      <c r="K107">
        <f>K5*$B$96/$B$93/1000</f>
        <v>0</v>
      </c>
      <c r="L107">
        <f>L5*$B$96/$B$93/1000</f>
        <v>0</v>
      </c>
      <c r="M107">
        <f>M5*$B$96/$B$93/1000</f>
        <v>0</v>
      </c>
      <c r="N107">
        <f>N5*$B$96/$B$93/1000</f>
        <v>0</v>
      </c>
      <c r="O107">
        <f>O5*$B$96/$B$93/1000</f>
        <v>0</v>
      </c>
      <c r="P107">
        <f>P5*$B$96/$B$93/1000</f>
        <v>0</v>
      </c>
      <c r="Q107">
        <f>Q5*$B$96/$B$93/1000</f>
        <v>0</v>
      </c>
      <c r="R107">
        <f>R5*$B$96/$B$93/1000</f>
        <v>0</v>
      </c>
      <c r="S107">
        <f>S5*$B$96/$B$93/1000</f>
        <v>0</v>
      </c>
      <c r="T107">
        <f>T5*$B$96/$B$93/1000</f>
        <v>0</v>
      </c>
      <c r="U107">
        <f>U5*$B$96/$B$93/1000</f>
        <v>0</v>
      </c>
      <c r="V107">
        <f>V5*$B$96/$B$93/1000</f>
        <v>0</v>
      </c>
      <c r="W107">
        <f>W5*$B$96/$B$93/1000</f>
        <v>0</v>
      </c>
      <c r="X107">
        <f>X5*$B$96/$B$93/1000</f>
        <v>0</v>
      </c>
      <c r="Y107">
        <f>Y5*$B$96/$B$93/1000</f>
        <v>0</v>
      </c>
      <c r="Z107">
        <f>Z5*$B$96/$B$93/1000</f>
        <v>0</v>
      </c>
      <c r="AA107">
        <f>AA5*$B$96/$B$93/1000</f>
        <v>0</v>
      </c>
      <c r="AB107">
        <f>AB5*$B$96/$B$93/1000</f>
        <v>0</v>
      </c>
      <c r="AC107">
        <f>AC5*$B$96/$B$93/1000</f>
        <v>0.10095889066666668</v>
      </c>
      <c r="AD107">
        <f>AD5*$B$96/$B$93/1000</f>
        <v>0</v>
      </c>
      <c r="AE107">
        <f>AE5*$B$96/$B$93/1000</f>
        <v>-6.4040481652444442E-2</v>
      </c>
      <c r="AF107">
        <f>AF5*$B$96/$B$93/1000</f>
        <v>-5.769938631333333E-2</v>
      </c>
      <c r="AG107">
        <f>AG5*$B$96/$B$93/1000</f>
        <v>-3.4116677731111114E-2</v>
      </c>
      <c r="AH107">
        <f>AH5*$B$96/$B$93/1000</f>
        <v>2.7390743111111041E-3</v>
      </c>
      <c r="AI107">
        <f>AI5*$B$96/$B$93/1000</f>
        <v>0</v>
      </c>
      <c r="AJ107">
        <f>AJ5*$B$96/$B$93/1000</f>
        <v>0</v>
      </c>
      <c r="AK107">
        <f>AK5*$B$96/$B$93/1000</f>
        <v>0</v>
      </c>
      <c r="AL107">
        <f>AL5*$B$96/$B$93/1000</f>
        <v>0</v>
      </c>
      <c r="AM107">
        <f>AM5*$B$96/$B$93/1000</f>
        <v>0</v>
      </c>
      <c r="AN107">
        <f>AN5*$B$96/$B$93/1000</f>
        <v>-4.4654559367688813E-2</v>
      </c>
    </row>
    <row r="108" spans="1:40" x14ac:dyDescent="0.45">
      <c r="B108" t="s">
        <v>16</v>
      </c>
      <c r="C108">
        <f>C6*$B$96/$B$95/1000</f>
        <v>0</v>
      </c>
      <c r="D108">
        <f>D6*$B$96/$B$95/1000</f>
        <v>0</v>
      </c>
      <c r="E108">
        <f>E6*$B$96/$B$95/1000</f>
        <v>5.6260628550607811E-3</v>
      </c>
      <c r="F108">
        <f>F6*$B$96/$B$95/1000</f>
        <v>0</v>
      </c>
      <c r="G108">
        <f>G6*$B$96/$B$95/1000</f>
        <v>0</v>
      </c>
      <c r="H108">
        <f>H6*$B$96/$B$95/1000</f>
        <v>0</v>
      </c>
      <c r="I108">
        <f>I6*$B$96/$B$95/1000</f>
        <v>0</v>
      </c>
      <c r="J108">
        <f>J6*$B$96/$B$95/1000</f>
        <v>0</v>
      </c>
      <c r="K108">
        <f>K6*$B$96/$B$95/1000</f>
        <v>0</v>
      </c>
      <c r="L108">
        <f>L6*$B$96/$B$95/1000</f>
        <v>0</v>
      </c>
      <c r="M108">
        <f>M6*$B$96/$B$95/1000</f>
        <v>0</v>
      </c>
      <c r="N108">
        <f>N6*$B$96/$B$95/1000</f>
        <v>0</v>
      </c>
      <c r="O108">
        <f>O6*$B$96/$B$95/1000</f>
        <v>0</v>
      </c>
      <c r="P108">
        <f>P6*$B$96/$B$95/1000</f>
        <v>0</v>
      </c>
      <c r="Q108">
        <f>Q6*$B$96/$B$95/1000</f>
        <v>0</v>
      </c>
      <c r="R108">
        <f>R6*$B$96/$B$95/1000</f>
        <v>0</v>
      </c>
      <c r="S108">
        <f>S6*$B$96/$B$95/1000</f>
        <v>0</v>
      </c>
      <c r="T108">
        <f>T6*$B$96/$B$95/1000</f>
        <v>0</v>
      </c>
      <c r="U108">
        <f>U6*$B$96/$B$95/1000</f>
        <v>0</v>
      </c>
      <c r="V108">
        <f>V6*$B$96/$B$95/1000</f>
        <v>0</v>
      </c>
      <c r="W108">
        <f>W6*$B$96/$B$95/1000</f>
        <v>0</v>
      </c>
      <c r="X108">
        <f>X6*$B$96/$B$95/1000</f>
        <v>0</v>
      </c>
      <c r="Y108">
        <f>Y6*$B$96/$B$95/1000</f>
        <v>0</v>
      </c>
      <c r="Z108">
        <f>Z6*$B$96/$B$95/1000</f>
        <v>0</v>
      </c>
      <c r="AA108">
        <f>AA6*$B$96/$B$95/1000</f>
        <v>0</v>
      </c>
      <c r="AB108">
        <f>AB6*$B$96/$B$95/1000</f>
        <v>0</v>
      </c>
      <c r="AC108">
        <f>AC6*$B$96/$B$95/1000</f>
        <v>9.9456992155407709E-2</v>
      </c>
      <c r="AD108">
        <f>AD6*$B$96/$B$95/1000</f>
        <v>0</v>
      </c>
      <c r="AE108">
        <f>AE6*$B$96/$B$95/1000</f>
        <v>-6.3087793846358375E-2</v>
      </c>
      <c r="AF108">
        <f>AF6*$B$96/$B$95/1000</f>
        <v>-5.6841030780380164E-2</v>
      </c>
      <c r="AG108">
        <f>AG6*$B$96/$B$95/1000</f>
        <v>-3.360914652553721E-2</v>
      </c>
      <c r="AH108">
        <f>AH6*$B$96/$B$95/1000</f>
        <v>2.6983269177619875E-3</v>
      </c>
      <c r="AI108">
        <f>AI6*$B$96/$B$95/1000</f>
        <v>0</v>
      </c>
      <c r="AJ108">
        <f>AJ6*$B$96/$B$95/1000</f>
        <v>0</v>
      </c>
      <c r="AK108">
        <f>AK6*$B$96/$B$95/1000</f>
        <v>0</v>
      </c>
      <c r="AL108">
        <f>AL6*$B$96/$B$95/1000</f>
        <v>-3.5059132064059229E-21</v>
      </c>
      <c r="AM108">
        <f>AM6*$B$96/$B$95/1000</f>
        <v>0</v>
      </c>
      <c r="AN108">
        <f>AN6*$B$96/$B$95/1000</f>
        <v>-4.575658922404522E-2</v>
      </c>
    </row>
    <row r="110" spans="1:40" x14ac:dyDescent="0.45">
      <c r="A110" t="s">
        <v>19</v>
      </c>
      <c r="B110" t="s">
        <v>14</v>
      </c>
      <c r="C110">
        <f>C16*$B$96/$B$94/1000</f>
        <v>5.2642188102924745E-2</v>
      </c>
      <c r="D110">
        <f>D16*$B$96/$B$94/1000</f>
        <v>0</v>
      </c>
      <c r="E110">
        <f>E16*$B$96/$B$94/1000</f>
        <v>2.4184831928607342E-3</v>
      </c>
      <c r="F110">
        <f>F16*$B$96/$B$94/1000</f>
        <v>1.7921440503404376E-4</v>
      </c>
      <c r="G110">
        <f>G16*$B$96/$B$94/1000</f>
        <v>0</v>
      </c>
      <c r="H110">
        <f>H16*$B$96/$B$94/1000</f>
        <v>0</v>
      </c>
      <c r="I110">
        <f>I16*$B$96/$B$94/1000</f>
        <v>0</v>
      </c>
      <c r="J110">
        <f>J16*$B$96/$B$94/1000</f>
        <v>0</v>
      </c>
      <c r="K110">
        <f>K16*$B$96/$B$94/1000</f>
        <v>0</v>
      </c>
      <c r="L110">
        <f>L16*$B$96/$B$94/1000</f>
        <v>0</v>
      </c>
      <c r="M110">
        <f>M16*$B$96/$B$94/1000</f>
        <v>0</v>
      </c>
      <c r="N110">
        <f>N16*$B$96/$B$94/1000</f>
        <v>0</v>
      </c>
      <c r="O110">
        <f>O16*$B$96/$B$94/1000</f>
        <v>0</v>
      </c>
      <c r="P110">
        <f>P16*$B$96/$B$94/1000</f>
        <v>0</v>
      </c>
      <c r="Q110">
        <f>Q16*$B$96/$B$94/1000</f>
        <v>0</v>
      </c>
      <c r="R110">
        <f>R16*$B$96/$B$94/1000</f>
        <v>0</v>
      </c>
      <c r="S110">
        <f>S16*$B$96/$B$94/1000</f>
        <v>0</v>
      </c>
      <c r="T110">
        <f>T16*$B$96/$B$94/1000</f>
        <v>0</v>
      </c>
      <c r="U110">
        <f>U16*$B$96/$B$94/1000</f>
        <v>1.351341815559324</v>
      </c>
      <c r="V110">
        <f>V16*$B$96/$B$94/1000</f>
        <v>0</v>
      </c>
      <c r="W110">
        <f>W16*$B$96/$B$94/1000</f>
        <v>5.3122905744414126E-2</v>
      </c>
      <c r="X110">
        <f>X16*$B$96/$B$94/1000</f>
        <v>-3.3066032752746839E-2</v>
      </c>
      <c r="Y110">
        <f>Y16*$B$96/$B$94/1000</f>
        <v>0</v>
      </c>
      <c r="Z110">
        <f>Z16*$B$96/$B$94/1000</f>
        <v>0</v>
      </c>
      <c r="AA110">
        <f>AA16*$B$96/$B$94/1000</f>
        <v>0</v>
      </c>
      <c r="AB110">
        <f>AB16*$B$96/$B$94/1000</f>
        <v>0</v>
      </c>
      <c r="AC110">
        <f>AC16*$B$96/$B$94/1000</f>
        <v>0</v>
      </c>
      <c r="AD110">
        <f>AD16*$B$96/$B$94/1000</f>
        <v>9.5432169874558985E-3</v>
      </c>
      <c r="AE110">
        <f>AE16*$B$96/$B$94/1000</f>
        <v>0</v>
      </c>
      <c r="AF110">
        <f>AF16*$B$96/$B$94/1000</f>
        <v>0</v>
      </c>
      <c r="AG110">
        <f>AG16*$B$96/$B$94/1000</f>
        <v>0</v>
      </c>
      <c r="AH110">
        <f>AH16*$B$96/$B$94/1000</f>
        <v>1.5221939405652915E-18</v>
      </c>
      <c r="AI110">
        <f>AI16*$B$96/$B$94/1000</f>
        <v>0</v>
      </c>
      <c r="AJ110">
        <f>AJ16*$B$96/$B$94/1000</f>
        <v>0</v>
      </c>
      <c r="AK110">
        <f>AK16*$B$96/$B$94/1000</f>
        <v>0</v>
      </c>
      <c r="AL110">
        <f>AL16*$B$96/$B$94/1000</f>
        <v>0</v>
      </c>
      <c r="AM110">
        <f>AM16*$B$96/$B$94/1000</f>
        <v>-6.5597259807536779E-2</v>
      </c>
      <c r="AN110">
        <f>AN16*$B$96/$B$94/1000</f>
        <v>1.37058453143173</v>
      </c>
    </row>
    <row r="111" spans="1:40" x14ac:dyDescent="0.45">
      <c r="B111" t="s">
        <v>15</v>
      </c>
      <c r="C111">
        <f>C17*$B$96/$B$93/1000</f>
        <v>5.3436356575257492E-2</v>
      </c>
      <c r="D111">
        <f>D17*$B$96/$B$93/1000</f>
        <v>0</v>
      </c>
      <c r="E111">
        <f>E17*$B$96/$B$93/1000</f>
        <v>3.8981929098297632E-3</v>
      </c>
      <c r="F111">
        <f>F17*$B$96/$B$93/1000</f>
        <v>1.8191806222222215E-4</v>
      </c>
      <c r="G111">
        <f>G17*$B$96/$B$93/1000</f>
        <v>0</v>
      </c>
      <c r="H111">
        <f>H17*$B$96/$B$93/1000</f>
        <v>0</v>
      </c>
      <c r="I111">
        <f>I17*$B$96/$B$93/1000</f>
        <v>0</v>
      </c>
      <c r="J111">
        <f>J17*$B$96/$B$93/1000</f>
        <v>0</v>
      </c>
      <c r="K111">
        <f>K17*$B$96/$B$93/1000</f>
        <v>0</v>
      </c>
      <c r="L111">
        <f>L17*$B$96/$B$93/1000</f>
        <v>0</v>
      </c>
      <c r="M111">
        <f>M17*$B$96/$B$93/1000</f>
        <v>0</v>
      </c>
      <c r="N111">
        <f>N17*$B$96/$B$93/1000</f>
        <v>0</v>
      </c>
      <c r="O111">
        <f>O17*$B$96/$B$93/1000</f>
        <v>0</v>
      </c>
      <c r="P111">
        <f>P17*$B$96/$B$93/1000</f>
        <v>0</v>
      </c>
      <c r="Q111">
        <f>Q17*$B$96/$B$93/1000</f>
        <v>0</v>
      </c>
      <c r="R111">
        <f>R17*$B$96/$B$93/1000</f>
        <v>0</v>
      </c>
      <c r="S111">
        <f>S17*$B$96/$B$93/1000</f>
        <v>0</v>
      </c>
      <c r="T111">
        <f>T17*$B$96/$B$93/1000</f>
        <v>0</v>
      </c>
      <c r="U111">
        <f>U17*$B$96/$B$93/1000</f>
        <v>1.3717283744</v>
      </c>
      <c r="V111">
        <f>V17*$B$96/$B$93/1000</f>
        <v>0</v>
      </c>
      <c r="W111">
        <f>W17*$B$96/$B$93/1000</f>
        <v>5.3924326400000049E-2</v>
      </c>
      <c r="X111">
        <f>X17*$B$96/$B$93/1000</f>
        <v>-3.3564872213333374E-2</v>
      </c>
      <c r="Y111">
        <f>Y17*$B$96/$B$93/1000</f>
        <v>0</v>
      </c>
      <c r="Z111">
        <f>Z17*$B$96/$B$93/1000</f>
        <v>0</v>
      </c>
      <c r="AA111">
        <f>AA17*$B$96/$B$93/1000</f>
        <v>0</v>
      </c>
      <c r="AB111">
        <f>AB17*$B$96/$B$93/1000</f>
        <v>0</v>
      </c>
      <c r="AC111">
        <f>AC17*$B$96/$B$93/1000</f>
        <v>0</v>
      </c>
      <c r="AD111">
        <f>AD17*$B$96/$B$93/1000</f>
        <v>3.065411085247154E-2</v>
      </c>
      <c r="AE111">
        <f>AE17*$B$96/$B$93/1000</f>
        <v>0</v>
      </c>
      <c r="AF111">
        <f>AF17*$B$96/$B$93/1000</f>
        <v>0</v>
      </c>
      <c r="AG111">
        <f>AG17*$B$96/$B$93/1000</f>
        <v>0</v>
      </c>
      <c r="AH111">
        <f>AH17*$B$96/$B$93/1000</f>
        <v>5.9568124260383435E-18</v>
      </c>
      <c r="AI111">
        <f>AI17*$B$96/$B$93/1000</f>
        <v>0</v>
      </c>
      <c r="AJ111">
        <f>AJ17*$B$96/$B$93/1000</f>
        <v>0</v>
      </c>
      <c r="AK111">
        <f>AK17*$B$96/$B$93/1000</f>
        <v>0</v>
      </c>
      <c r="AL111">
        <f>AL17*$B$96/$B$93/1000</f>
        <v>0</v>
      </c>
      <c r="AM111">
        <f>AM17*$B$96/$B$93/1000</f>
        <v>-6.6586870564382936E-2</v>
      </c>
      <c r="AN111">
        <f>AN17*$B$96/$B$93/1000</f>
        <v>1.4136715364220644</v>
      </c>
    </row>
    <row r="112" spans="1:40" x14ac:dyDescent="0.45">
      <c r="B112" t="s">
        <v>16</v>
      </c>
      <c r="C112">
        <f>C18*$B$96/$B$95/1000</f>
        <v>5.2634421779543028E-2</v>
      </c>
      <c r="D112">
        <f>D18*$B$96/$B$95/1000</f>
        <v>2.2281452008677374E-6</v>
      </c>
      <c r="E112">
        <f>E18*$B$96/$B$95/1000</f>
        <v>2.9226300545770281E-3</v>
      </c>
      <c r="F112">
        <f>F18*$B$96/$B$95/1000</f>
        <v>1.7921178776715959E-4</v>
      </c>
      <c r="G112">
        <f>G18*$B$96/$B$95/1000</f>
        <v>0</v>
      </c>
      <c r="H112">
        <f>H18*$B$96/$B$95/1000</f>
        <v>0</v>
      </c>
      <c r="I112">
        <f>I18*$B$96/$B$95/1000</f>
        <v>0</v>
      </c>
      <c r="J112">
        <f>J18*$B$96/$B$95/1000</f>
        <v>0</v>
      </c>
      <c r="K112">
        <f>K18*$B$96/$B$95/1000</f>
        <v>0</v>
      </c>
      <c r="L112">
        <f>L18*$B$96/$B$95/1000</f>
        <v>0</v>
      </c>
      <c r="M112">
        <f>M18*$B$96/$B$95/1000</f>
        <v>0</v>
      </c>
      <c r="N112">
        <f>N18*$B$96/$B$95/1000</f>
        <v>0</v>
      </c>
      <c r="O112">
        <f>O18*$B$96/$B$95/1000</f>
        <v>0</v>
      </c>
      <c r="P112">
        <f>P18*$B$96/$B$95/1000</f>
        <v>0</v>
      </c>
      <c r="Q112">
        <f>Q18*$B$96/$B$95/1000</f>
        <v>0</v>
      </c>
      <c r="R112">
        <f>R18*$B$96/$B$95/1000</f>
        <v>0</v>
      </c>
      <c r="S112">
        <f>S18*$B$96/$B$95/1000</f>
        <v>0</v>
      </c>
      <c r="T112">
        <f>T18*$B$96/$B$95/1000</f>
        <v>0</v>
      </c>
      <c r="U112">
        <f>U18*$B$96/$B$95/1000</f>
        <v>1.3511753812137535</v>
      </c>
      <c r="V112">
        <f>V18*$B$96/$B$95/1000</f>
        <v>0</v>
      </c>
      <c r="W112">
        <f>W18*$B$96/$B$95/1000</f>
        <v>5.3080441741813172E-2</v>
      </c>
      <c r="X112">
        <f>X18*$B$96/$B$95/1000</f>
        <v>-3.3065603512370555E-2</v>
      </c>
      <c r="Y112">
        <f>Y18*$B$96/$B$95/1000</f>
        <v>0</v>
      </c>
      <c r="Z112">
        <f>Z18*$B$96/$B$95/1000</f>
        <v>0</v>
      </c>
      <c r="AA112">
        <f>AA18*$B$96/$B$95/1000</f>
        <v>0</v>
      </c>
      <c r="AB112">
        <f>AB18*$B$96/$B$95/1000</f>
        <v>0</v>
      </c>
      <c r="AC112">
        <f>AC18*$B$96/$B$95/1000</f>
        <v>0</v>
      </c>
      <c r="AD112">
        <f>AD18*$B$96/$B$95/1000</f>
        <v>1.5628737911073522E-2</v>
      </c>
      <c r="AE112">
        <f>AE18*$B$96/$B$95/1000</f>
        <v>0</v>
      </c>
      <c r="AF112">
        <f>AF18*$B$96/$B$95/1000</f>
        <v>0</v>
      </c>
      <c r="AG112">
        <f>AG18*$B$96/$B$95/1000</f>
        <v>0</v>
      </c>
      <c r="AH112">
        <f>AH18*$B$96/$B$95/1000</f>
        <v>-1.6147123572047641E-18</v>
      </c>
      <c r="AI112">
        <f>AI18*$B$96/$B$95/1000</f>
        <v>1.2303233361272541E-15</v>
      </c>
      <c r="AJ112">
        <f>AJ18*$B$96/$B$95/1000</f>
        <v>0</v>
      </c>
      <c r="AK112">
        <f>AK18*$B$96/$B$95/1000</f>
        <v>0</v>
      </c>
      <c r="AL112">
        <f>AL18*$B$96/$B$95/1000</f>
        <v>-5.8776497749806429E-7</v>
      </c>
      <c r="AM112">
        <f>AM18*$B$96/$B$95/1000</f>
        <v>-6.5582364080438063E-2</v>
      </c>
      <c r="AN112">
        <f>AN18*$B$96/$B$95/1000</f>
        <v>1.3769744972759437</v>
      </c>
    </row>
    <row r="114" spans="1:40" x14ac:dyDescent="0.45">
      <c r="A114" t="s">
        <v>20</v>
      </c>
      <c r="B114" t="s">
        <v>14</v>
      </c>
      <c r="C114">
        <f>C20*$B$96/$B$94/1000</f>
        <v>1.6240208429245632E-3</v>
      </c>
      <c r="D114">
        <f>D20*$B$96/$B$94/1000</f>
        <v>0</v>
      </c>
      <c r="E114">
        <f>E20*$B$96/$B$94/1000</f>
        <v>4.2775107611329561E-3</v>
      </c>
      <c r="F114">
        <f>F20*$B$96/$B$94/1000</f>
        <v>0</v>
      </c>
      <c r="G114">
        <f>G20*$B$96/$B$94/1000</f>
        <v>0</v>
      </c>
      <c r="H114">
        <f>H20*$B$96/$B$94/1000</f>
        <v>0</v>
      </c>
      <c r="I114">
        <f>I20*$B$96/$B$94/1000</f>
        <v>0</v>
      </c>
      <c r="J114">
        <f>J20*$B$96/$B$94/1000</f>
        <v>0</v>
      </c>
      <c r="K114">
        <f>K20*$B$96/$B$94/1000</f>
        <v>0</v>
      </c>
      <c r="L114">
        <f>L20*$B$96/$B$94/1000</f>
        <v>0</v>
      </c>
      <c r="M114">
        <f>M20*$B$96/$B$94/1000</f>
        <v>0</v>
      </c>
      <c r="N114">
        <f>N20*$B$96/$B$94/1000</f>
        <v>0</v>
      </c>
      <c r="O114">
        <f>O20*$B$96/$B$94/1000</f>
        <v>0</v>
      </c>
      <c r="P114">
        <f>P20*$B$96/$B$94/1000</f>
        <v>0</v>
      </c>
      <c r="Q114">
        <f>Q20*$B$96/$B$94/1000</f>
        <v>0</v>
      </c>
      <c r="R114">
        <f>R20*$B$96/$B$94/1000</f>
        <v>0</v>
      </c>
      <c r="S114">
        <f>S20*$B$96/$B$94/1000</f>
        <v>0</v>
      </c>
      <c r="T114">
        <f>T20*$B$96/$B$94/1000</f>
        <v>0</v>
      </c>
      <c r="U114">
        <f>U20*$B$96/$B$94/1000</f>
        <v>0</v>
      </c>
      <c r="V114">
        <f>V20*$B$96/$B$94/1000</f>
        <v>0</v>
      </c>
      <c r="W114">
        <f>W20*$B$96/$B$94/1000</f>
        <v>0</v>
      </c>
      <c r="X114">
        <f>X20*$B$96/$B$94/1000</f>
        <v>0</v>
      </c>
      <c r="Y114">
        <f>Y20*$B$96/$B$94/1000</f>
        <v>2.2487371182552909E-2</v>
      </c>
      <c r="Z114">
        <f>Z20*$B$96/$B$94/1000</f>
        <v>3.9473470245557111E-3</v>
      </c>
      <c r="AA114">
        <f>AA20*$B$96/$B$94/1000</f>
        <v>1.3662339406206536E-16</v>
      </c>
      <c r="AB114">
        <f>AB20*$B$96/$B$94/1000</f>
        <v>9.2934410273748325E-2</v>
      </c>
      <c r="AC114">
        <f>AC20*$B$96/$B$94/1000</f>
        <v>0</v>
      </c>
      <c r="AD114">
        <f>AD20*$B$96/$B$94/1000</f>
        <v>1.2727312833370203</v>
      </c>
      <c r="AE114">
        <f>AE20*$B$96/$B$94/1000</f>
        <v>-1.3989513990130003E-2</v>
      </c>
      <c r="AF114">
        <f>AF20*$B$96/$B$94/1000</f>
        <v>-5.9758509321475401E-3</v>
      </c>
      <c r="AG114">
        <f>AG20*$B$96/$B$94/1000</f>
        <v>-3.4951910253176173E-3</v>
      </c>
      <c r="AH114">
        <f>AH20*$B$96/$B$94/1000</f>
        <v>1.7410312661308169E-3</v>
      </c>
      <c r="AI114">
        <f>AI20*$B$96/$B$94/1000</f>
        <v>0</v>
      </c>
      <c r="AJ114">
        <f>AJ20*$B$96/$B$94/1000</f>
        <v>0</v>
      </c>
      <c r="AK114">
        <f>AK20*$B$96/$B$94/1000</f>
        <v>0</v>
      </c>
      <c r="AL114">
        <f>AL20*$B$96/$B$94/1000</f>
        <v>0</v>
      </c>
      <c r="AM114">
        <f>AM20*$B$96/$B$94/1000</f>
        <v>-5.0614595299305357E-2</v>
      </c>
      <c r="AN114">
        <f>AN20*$B$96/$B$94/1000</f>
        <v>1.3256678234411652</v>
      </c>
    </row>
    <row r="115" spans="1:40" x14ac:dyDescent="0.45">
      <c r="B115" t="s">
        <v>15</v>
      </c>
      <c r="C115">
        <f>C21*$B$96/$B$93/1000</f>
        <v>1.6485210812000001E-3</v>
      </c>
      <c r="D115">
        <f>D21*$B$96/$B$93/1000</f>
        <v>0</v>
      </c>
      <c r="E115">
        <f>E21*$B$96/$B$93/1000</f>
        <v>6.8946363447931558E-3</v>
      </c>
      <c r="F115">
        <f>F21*$B$96/$B$93/1000</f>
        <v>0</v>
      </c>
      <c r="G115">
        <f>G21*$B$96/$B$93/1000</f>
        <v>0</v>
      </c>
      <c r="H115">
        <f>H21*$B$96/$B$93/1000</f>
        <v>0</v>
      </c>
      <c r="I115">
        <f>I21*$B$96/$B$93/1000</f>
        <v>0</v>
      </c>
      <c r="J115">
        <f>J21*$B$96/$B$93/1000</f>
        <v>0</v>
      </c>
      <c r="K115">
        <f>K21*$B$96/$B$93/1000</f>
        <v>0</v>
      </c>
      <c r="L115">
        <f>L21*$B$96/$B$93/1000</f>
        <v>0</v>
      </c>
      <c r="M115">
        <f>M21*$B$96/$B$93/1000</f>
        <v>0</v>
      </c>
      <c r="N115">
        <f>N21*$B$96/$B$93/1000</f>
        <v>0</v>
      </c>
      <c r="O115">
        <f>O21*$B$96/$B$93/1000</f>
        <v>0</v>
      </c>
      <c r="P115">
        <f>P21*$B$96/$B$93/1000</f>
        <v>0</v>
      </c>
      <c r="Q115">
        <f>Q21*$B$96/$B$93/1000</f>
        <v>0</v>
      </c>
      <c r="R115">
        <f>R21*$B$96/$B$93/1000</f>
        <v>0</v>
      </c>
      <c r="S115">
        <f>S21*$B$96/$B$93/1000</f>
        <v>0</v>
      </c>
      <c r="T115">
        <f>T21*$B$96/$B$93/1000</f>
        <v>0</v>
      </c>
      <c r="U115">
        <f>U21*$B$96/$B$93/1000</f>
        <v>0</v>
      </c>
      <c r="V115">
        <f>V21*$B$96/$B$93/1000</f>
        <v>0</v>
      </c>
      <c r="W115">
        <f>W21*$B$96/$B$93/1000</f>
        <v>0</v>
      </c>
      <c r="X115">
        <f>X21*$B$96/$B$93/1000</f>
        <v>0</v>
      </c>
      <c r="Y115">
        <f>Y21*$B$96/$B$93/1000</f>
        <v>2.2826619262133335E-2</v>
      </c>
      <c r="Z115">
        <f>Z21*$B$96/$B$93/1000</f>
        <v>4.0068973333333329E-3</v>
      </c>
      <c r="AA115">
        <f>AA21*$B$96/$B$93/1000</f>
        <v>-7.7197910286486152E-16</v>
      </c>
      <c r="AB115">
        <f>AB21*$B$96/$B$93/1000</f>
        <v>9.4336433656399959E-2</v>
      </c>
      <c r="AC115">
        <f>AC21*$B$96/$B$93/1000</f>
        <v>0</v>
      </c>
      <c r="AD115">
        <f>AD21*$B$96/$B$93/1000</f>
        <v>1.2919319111111109</v>
      </c>
      <c r="AE115">
        <f>AE21*$B$96/$B$93/1000</f>
        <v>-1.4200562036470663E-2</v>
      </c>
      <c r="AF115">
        <f>AF21*$B$96/$B$93/1000</f>
        <v>-6.0660035754303999E-3</v>
      </c>
      <c r="AG115">
        <f>AG21*$B$96/$B$93/1000</f>
        <v>-3.5479200363469593E-3</v>
      </c>
      <c r="AH115">
        <f>AH21*$B$96/$B$93/1000</f>
        <v>1.7071280643999986E-3</v>
      </c>
      <c r="AI115">
        <f>AI21*$B$96/$B$93/1000</f>
        <v>-3.0923183658160269E-15</v>
      </c>
      <c r="AJ115">
        <f>AJ21*$B$96/$B$93/1000</f>
        <v>0</v>
      </c>
      <c r="AK115">
        <f>AK21*$B$96/$B$93/1000</f>
        <v>0</v>
      </c>
      <c r="AL115">
        <f>AL21*$B$96/$B$93/1000</f>
        <v>0</v>
      </c>
      <c r="AM115">
        <f>AM21*$B$96/$B$93/1000</f>
        <v>-5.1378175182193266E-2</v>
      </c>
      <c r="AN115">
        <f>AN21*$B$96/$B$93/1000</f>
        <v>1.3481594860229258</v>
      </c>
    </row>
    <row r="116" spans="1:40" x14ac:dyDescent="0.45">
      <c r="B116" t="s">
        <v>16</v>
      </c>
      <c r="C116">
        <f>C22*$B$96/$B$95/1000</f>
        <v>1.7076602985328111E-3</v>
      </c>
      <c r="D116">
        <f>D22*$B$96/$B$95/1000</f>
        <v>0</v>
      </c>
      <c r="E116">
        <f>E22*$B$96/$B$95/1000</f>
        <v>5.1691807777526407E-3</v>
      </c>
      <c r="F116">
        <f>F22*$B$96/$B$95/1000</f>
        <v>0</v>
      </c>
      <c r="G116">
        <f>G22*$B$96/$B$95/1000</f>
        <v>0</v>
      </c>
      <c r="H116">
        <f>H22*$B$96/$B$95/1000</f>
        <v>0</v>
      </c>
      <c r="I116">
        <f>I22*$B$96/$B$95/1000</f>
        <v>0</v>
      </c>
      <c r="J116">
        <f>J22*$B$96/$B$95/1000</f>
        <v>0</v>
      </c>
      <c r="K116">
        <f>K22*$B$96/$B$95/1000</f>
        <v>0</v>
      </c>
      <c r="L116">
        <f>L22*$B$96/$B$95/1000</f>
        <v>0</v>
      </c>
      <c r="M116">
        <f>M22*$B$96/$B$95/1000</f>
        <v>0</v>
      </c>
      <c r="N116">
        <f>N22*$B$96/$B$95/1000</f>
        <v>0</v>
      </c>
      <c r="O116">
        <f>O22*$B$96/$B$95/1000</f>
        <v>0</v>
      </c>
      <c r="P116">
        <f>P22*$B$96/$B$95/1000</f>
        <v>0</v>
      </c>
      <c r="Q116">
        <f>Q22*$B$96/$B$95/1000</f>
        <v>0</v>
      </c>
      <c r="R116">
        <f>R22*$B$96/$B$95/1000</f>
        <v>0</v>
      </c>
      <c r="S116">
        <f>S22*$B$96/$B$95/1000</f>
        <v>0</v>
      </c>
      <c r="T116">
        <f>T22*$B$96/$B$95/1000</f>
        <v>0</v>
      </c>
      <c r="U116">
        <f>U22*$B$96/$B$95/1000</f>
        <v>0</v>
      </c>
      <c r="V116">
        <f>V22*$B$96/$B$95/1000</f>
        <v>0</v>
      </c>
      <c r="W116">
        <f>W22*$B$96/$B$95/1000</f>
        <v>0</v>
      </c>
      <c r="X116">
        <f>X22*$B$96/$B$95/1000</f>
        <v>0</v>
      </c>
      <c r="Y116">
        <f>Y22*$B$96/$B$95/1000</f>
        <v>2.2486968541698252E-2</v>
      </c>
      <c r="Z116">
        <f>Z22*$B$96/$B$95/1000</f>
        <v>3.9477893638888498E-3</v>
      </c>
      <c r="AA116">
        <f>AA22*$B$96/$B$95/1000</f>
        <v>5.6900951110853484E-3</v>
      </c>
      <c r="AB116">
        <f>AB22*$B$96/$B$95/1000</f>
        <v>9.281029367181956E-2</v>
      </c>
      <c r="AC116">
        <f>AC22*$B$96/$B$95/1000</f>
        <v>0</v>
      </c>
      <c r="AD116">
        <f>AD22*$B$96/$B$95/1000</f>
        <v>1.2727126962293613</v>
      </c>
      <c r="AE116">
        <f>AE22*$B$96/$B$95/1000</f>
        <v>-1.3989263505098931E-2</v>
      </c>
      <c r="AF116">
        <f>AF22*$B$96/$B$95/1000</f>
        <v>-5.9757439333477614E-3</v>
      </c>
      <c r="AG116">
        <f>AG22*$B$96/$B$95/1000</f>
        <v>-3.4951284432269752E-3</v>
      </c>
      <c r="AH116">
        <f>AH22*$B$96/$B$95/1000</f>
        <v>2.1788476419072303E-3</v>
      </c>
      <c r="AI116">
        <f>AI22*$B$96/$B$95/1000</f>
        <v>4.6927139451688758E-13</v>
      </c>
      <c r="AJ116">
        <f>AJ22*$B$96/$B$95/1000</f>
        <v>0</v>
      </c>
      <c r="AK116">
        <f>AK22*$B$96/$B$95/1000</f>
        <v>0</v>
      </c>
      <c r="AL116">
        <f>AL22*$B$96/$B$95/1000</f>
        <v>0</v>
      </c>
      <c r="AM116">
        <f>AM22*$B$96/$B$95/1000</f>
        <v>-5.0546998038419527E-2</v>
      </c>
      <c r="AN116">
        <f>AN22*$B$96/$B$95/1000</f>
        <v>1.3326963977164223</v>
      </c>
    </row>
    <row r="118" spans="1:40" x14ac:dyDescent="0.45">
      <c r="A118" t="s">
        <v>18</v>
      </c>
      <c r="B118" t="s">
        <v>14</v>
      </c>
      <c r="C118">
        <f>C12*$B$96/$B$94/1000</f>
        <v>9.6854914315511742</v>
      </c>
      <c r="D118">
        <f>D12*$B$96/$B$94/1000</f>
        <v>7.9091354500765362E-2</v>
      </c>
      <c r="E118">
        <f>E12*$B$96/$B$94/1000</f>
        <v>2.4184831928607342E-3</v>
      </c>
      <c r="F118">
        <f>F12*$B$96/$B$94/1000</f>
        <v>3.2258592906127883E-4</v>
      </c>
      <c r="G118">
        <f>G12*$B$96/$B$94/1000</f>
        <v>0</v>
      </c>
      <c r="H118">
        <f>H12*$B$96/$B$94/1000</f>
        <v>0</v>
      </c>
      <c r="I118">
        <f>I12*$B$96/$B$94/1000</f>
        <v>0</v>
      </c>
      <c r="J118">
        <f>J12*$B$96/$B$94/1000</f>
        <v>0</v>
      </c>
      <c r="K118">
        <f>K12*$B$96/$B$94/1000</f>
        <v>0</v>
      </c>
      <c r="L118">
        <f>L12*$B$96/$B$94/1000</f>
        <v>0</v>
      </c>
      <c r="M118">
        <f>M12*$B$96/$B$94/1000</f>
        <v>0</v>
      </c>
      <c r="N118">
        <f>N12*$B$96/$B$94/1000</f>
        <v>0</v>
      </c>
      <c r="O118">
        <f>O12*$B$96/$B$94/1000</f>
        <v>0.52665874510729294</v>
      </c>
      <c r="P118">
        <f>P12*$B$96/$B$94/1000</f>
        <v>0</v>
      </c>
      <c r="Q118">
        <f>Q12*$B$96/$B$94/1000</f>
        <v>0</v>
      </c>
      <c r="R118">
        <f>R12*$B$96/$B$94/1000</f>
        <v>0.11400280215323352</v>
      </c>
      <c r="S118">
        <f>S12*$B$96/$B$94/1000</f>
        <v>-5.8512288213750152E-2</v>
      </c>
      <c r="T118">
        <f>T12*$B$96/$B$94/1000</f>
        <v>0</v>
      </c>
      <c r="U118">
        <f>U12*$B$96/$B$94/1000</f>
        <v>0</v>
      </c>
      <c r="V118">
        <f>V12*$B$96/$B$94/1000</f>
        <v>0</v>
      </c>
      <c r="W118">
        <f>W12*$B$96/$B$94/1000</f>
        <v>0</v>
      </c>
      <c r="X118">
        <f>X12*$B$96/$B$94/1000</f>
        <v>0</v>
      </c>
      <c r="Y118">
        <f>Y12*$B$96/$B$94/1000</f>
        <v>0</v>
      </c>
      <c r="Z118">
        <f>Z12*$B$96/$B$94/1000</f>
        <v>0</v>
      </c>
      <c r="AA118">
        <f>AA12*$B$96/$B$94/1000</f>
        <v>0</v>
      </c>
      <c r="AB118">
        <f>AB12*$B$96/$B$94/1000</f>
        <v>0</v>
      </c>
      <c r="AC118">
        <f>AC12*$B$96/$B$94/1000</f>
        <v>0</v>
      </c>
      <c r="AD118">
        <f>AD12*$B$96/$B$94/1000</f>
        <v>9.543216987455895E-3</v>
      </c>
      <c r="AE118">
        <f>AE12*$B$96/$B$94/1000</f>
        <v>0</v>
      </c>
      <c r="AF118">
        <f>AF12*$B$96/$B$94/1000</f>
        <v>0</v>
      </c>
      <c r="AG118">
        <f>AG12*$B$96/$B$94/1000</f>
        <v>0</v>
      </c>
      <c r="AH118">
        <f>AH12*$B$96/$B$94/1000</f>
        <v>1.0198228134313594E-17</v>
      </c>
      <c r="AI118">
        <f>AI12*$B$96/$B$94/1000</f>
        <v>0</v>
      </c>
      <c r="AJ118">
        <f>AJ12*$B$96/$B$94/1000</f>
        <v>0</v>
      </c>
      <c r="AK118">
        <f>AK12*$B$96/$B$94/1000</f>
        <v>-0.40988007472408644</v>
      </c>
      <c r="AL118">
        <f>AL12*$B$96/$B$94/1000</f>
        <v>0</v>
      </c>
      <c r="AM118">
        <f>AM12*$B$96/$B$94/1000</f>
        <v>0</v>
      </c>
      <c r="AN118">
        <f>AN12*$B$96/$B$94/1000</f>
        <v>9.9491362564840067</v>
      </c>
    </row>
    <row r="119" spans="1:40" x14ac:dyDescent="0.45">
      <c r="B119" t="s">
        <v>15</v>
      </c>
      <c r="C119">
        <f>C13*$B$96/$B$93/1000</f>
        <v>9.8316083049407954</v>
      </c>
      <c r="D119">
        <f>D13*$B$96/$B$93/1000</f>
        <v>8.0284539329173316E-2</v>
      </c>
      <c r="E119">
        <f>E13*$B$96/$B$93/1000</f>
        <v>3.8981929098297632E-3</v>
      </c>
      <c r="F119">
        <f>F13*$B$96/$B$93/1000</f>
        <v>3.274525119999999E-4</v>
      </c>
      <c r="G119">
        <f>G13*$B$96/$B$93/1000</f>
        <v>0</v>
      </c>
      <c r="H119">
        <f>H13*$B$96/$B$93/1000</f>
        <v>0</v>
      </c>
      <c r="I119">
        <f>I13*$B$96/$B$93/1000</f>
        <v>0</v>
      </c>
      <c r="J119">
        <f>J13*$B$96/$B$93/1000</f>
        <v>0</v>
      </c>
      <c r="K119">
        <f>K13*$B$96/$B$93/1000</f>
        <v>0</v>
      </c>
      <c r="L119">
        <f>L13*$B$96/$B$93/1000</f>
        <v>0</v>
      </c>
      <c r="M119">
        <f>M13*$B$96/$B$93/1000</f>
        <v>0</v>
      </c>
      <c r="N119">
        <f>N13*$B$96/$B$93/1000</f>
        <v>0</v>
      </c>
      <c r="O119">
        <f>O13*$B$96/$B$93/1000</f>
        <v>0.5346040031999999</v>
      </c>
      <c r="P119">
        <f>P13*$B$96/$B$93/1000</f>
        <v>0</v>
      </c>
      <c r="Q119">
        <f>Q13*$B$96/$B$93/1000</f>
        <v>0</v>
      </c>
      <c r="R119">
        <f>R13*$B$96/$B$93/1000</f>
        <v>0.11572266666666658</v>
      </c>
      <c r="S119">
        <f>S13*$B$96/$B$93/1000</f>
        <v>-5.9395013955555506E-2</v>
      </c>
      <c r="T119">
        <f>T13*$B$96/$B$93/1000</f>
        <v>0</v>
      </c>
      <c r="U119">
        <f>U13*$B$96/$B$93/1000</f>
        <v>0</v>
      </c>
      <c r="V119">
        <f>V13*$B$96/$B$93/1000</f>
        <v>0</v>
      </c>
      <c r="W119">
        <f>W13*$B$96/$B$93/1000</f>
        <v>0</v>
      </c>
      <c r="X119">
        <f>X13*$B$96/$B$93/1000</f>
        <v>0</v>
      </c>
      <c r="Y119">
        <f>Y13*$B$96/$B$93/1000</f>
        <v>0</v>
      </c>
      <c r="Z119">
        <f>Z13*$B$96/$B$93/1000</f>
        <v>0</v>
      </c>
      <c r="AA119">
        <f>AA13*$B$96/$B$93/1000</f>
        <v>0</v>
      </c>
      <c r="AB119">
        <f>AB13*$B$96/$B$93/1000</f>
        <v>0</v>
      </c>
      <c r="AC119">
        <f>AC13*$B$96/$B$93/1000</f>
        <v>0</v>
      </c>
      <c r="AD119">
        <f>AD13*$B$96/$B$93/1000</f>
        <v>3.0654110852471547E-2</v>
      </c>
      <c r="AE119">
        <f>AE13*$B$96/$B$93/1000</f>
        <v>0</v>
      </c>
      <c r="AF119">
        <f>AF13*$B$96/$B$93/1000</f>
        <v>0</v>
      </c>
      <c r="AG119">
        <f>AG13*$B$96/$B$93/1000</f>
        <v>0</v>
      </c>
      <c r="AH119">
        <f>AH13*$B$96/$B$93/1000</f>
        <v>2.7975981827429071E-17</v>
      </c>
      <c r="AI119">
        <f>AI13*$B$96/$B$93/1000</f>
        <v>0</v>
      </c>
      <c r="AJ119">
        <f>AJ13*$B$96/$B$93/1000</f>
        <v>0</v>
      </c>
      <c r="AK119">
        <f>AK13*$B$96/$B$93/1000</f>
        <v>-0.41606359111111141</v>
      </c>
      <c r="AL119">
        <f>AL13*$B$96/$B$93/1000</f>
        <v>2.4902490102087102E-20</v>
      </c>
      <c r="AM119">
        <f>AM13*$B$96/$B$93/1000</f>
        <v>0</v>
      </c>
      <c r="AN119">
        <f>AN13*$B$96/$B$93/1000</f>
        <v>10.12164066534427</v>
      </c>
    </row>
    <row r="120" spans="1:40" x14ac:dyDescent="0.45">
      <c r="B120" t="s">
        <v>16</v>
      </c>
      <c r="C120">
        <f>C14*$B$96/$B$95/1000</f>
        <v>9.6856125061892602</v>
      </c>
      <c r="D120">
        <f>D14*$B$96/$B$95/1000</f>
        <v>7.9111807977023718E-2</v>
      </c>
      <c r="E120">
        <f>E14*$B$96/$B$95/1000</f>
        <v>2.9227499757435169E-3</v>
      </c>
      <c r="F120">
        <f>F14*$B$96/$B$95/1000</f>
        <v>3.2258121798088736E-4</v>
      </c>
      <c r="G120">
        <f>G14*$B$96/$B$95/1000</f>
        <v>0</v>
      </c>
      <c r="H120">
        <f>H14*$B$96/$B$95/1000</f>
        <v>0</v>
      </c>
      <c r="I120">
        <f>I14*$B$96/$B$95/1000</f>
        <v>0</v>
      </c>
      <c r="J120">
        <f>J14*$B$96/$B$95/1000</f>
        <v>0</v>
      </c>
      <c r="K120">
        <f>K14*$B$96/$B$95/1000</f>
        <v>0</v>
      </c>
      <c r="L120">
        <f>L14*$B$96/$B$95/1000</f>
        <v>0</v>
      </c>
      <c r="M120">
        <f>M14*$B$96/$B$95/1000</f>
        <v>0</v>
      </c>
      <c r="N120">
        <f>N14*$B$96/$B$95/1000</f>
        <v>1.1182621957714002E-6</v>
      </c>
      <c r="O120">
        <f>O14*$B$96/$B$95/1000</f>
        <v>0.52645313427911122</v>
      </c>
      <c r="P120">
        <f>P14*$B$96/$B$95/1000</f>
        <v>0</v>
      </c>
      <c r="Q120">
        <f>Q14*$B$96/$B$95/1000</f>
        <v>0</v>
      </c>
      <c r="R120">
        <f>R14*$B$96/$B$95/1000</f>
        <v>0.11400113724377096</v>
      </c>
      <c r="S120">
        <f>S14*$B$96/$B$95/1000</f>
        <v>-5.8511433693694333E-2</v>
      </c>
      <c r="T120">
        <f>T14*$B$96/$B$95/1000</f>
        <v>0</v>
      </c>
      <c r="U120">
        <f>U14*$B$96/$B$95/1000</f>
        <v>0</v>
      </c>
      <c r="V120">
        <f>V14*$B$96/$B$95/1000</f>
        <v>0</v>
      </c>
      <c r="W120">
        <f>W14*$B$96/$B$95/1000</f>
        <v>0</v>
      </c>
      <c r="X120">
        <f>X14*$B$96/$B$95/1000</f>
        <v>0</v>
      </c>
      <c r="Y120">
        <f>Y14*$B$96/$B$95/1000</f>
        <v>0</v>
      </c>
      <c r="Z120">
        <f>Z14*$B$96/$B$95/1000</f>
        <v>0</v>
      </c>
      <c r="AA120">
        <f>AA14*$B$96/$B$95/1000</f>
        <v>0</v>
      </c>
      <c r="AB120">
        <f>AB14*$B$96/$B$95/1000</f>
        <v>0</v>
      </c>
      <c r="AC120">
        <f>AC14*$B$96/$B$95/1000</f>
        <v>0</v>
      </c>
      <c r="AD120">
        <f>AD14*$B$96/$B$95/1000</f>
        <v>1.5543763719829927E-2</v>
      </c>
      <c r="AE120">
        <f>AE14*$B$96/$B$95/1000</f>
        <v>-1.2182753495219332E-5</v>
      </c>
      <c r="AF120">
        <f>AF14*$B$96/$B$95/1000</f>
        <v>-1.5245990335783453E-5</v>
      </c>
      <c r="AG120">
        <f>AG14*$B$96/$B$95/1000</f>
        <v>-1.0780846867704917E-7</v>
      </c>
      <c r="AH120">
        <f>AH14*$B$96/$B$95/1000</f>
        <v>8.0376812279372357E-7</v>
      </c>
      <c r="AI120">
        <f>AI14*$B$96/$B$95/1000</f>
        <v>7.1469948429907052E-25</v>
      </c>
      <c r="AJ120">
        <f>AJ14*$B$96/$B$95/1000</f>
        <v>0</v>
      </c>
      <c r="AK120">
        <f>AK14*$B$96/$B$95/1000</f>
        <v>-0.40987408879038945</v>
      </c>
      <c r="AL120">
        <f>AL14*$B$96/$B$95/1000</f>
        <v>-1.4476112441788186E-7</v>
      </c>
      <c r="AM120">
        <f>AM14*$B$96/$B$95/1000</f>
        <v>1.4184057786949616E-24</v>
      </c>
      <c r="AN120">
        <f>AN14*$B$96/$B$95/1000</f>
        <v>9.9555563988355349</v>
      </c>
    </row>
    <row r="122" spans="1:40" x14ac:dyDescent="0.45">
      <c r="A122" t="s">
        <v>143</v>
      </c>
    </row>
    <row r="124" spans="1:40" x14ac:dyDescent="0.45">
      <c r="A124" t="s">
        <v>13</v>
      </c>
      <c r="B124" t="s">
        <v>14</v>
      </c>
      <c r="C124">
        <f>C26*$B$96/$B$94</f>
        <v>0</v>
      </c>
      <c r="D124">
        <f t="shared" ref="D124:AN124" si="0">D26*$B$96/$B$94</f>
        <v>0</v>
      </c>
      <c r="E124">
        <f t="shared" si="0"/>
        <v>7.0916796937696316E-4</v>
      </c>
      <c r="F124">
        <f t="shared" si="0"/>
        <v>0</v>
      </c>
      <c r="G124">
        <f t="shared" si="0"/>
        <v>0</v>
      </c>
      <c r="H124">
        <f t="shared" si="0"/>
        <v>0</v>
      </c>
      <c r="I124">
        <f t="shared" si="0"/>
        <v>0</v>
      </c>
      <c r="J124">
        <f t="shared" si="0"/>
        <v>0</v>
      </c>
      <c r="K124">
        <f t="shared" si="0"/>
        <v>0</v>
      </c>
      <c r="L124">
        <f t="shared" si="0"/>
        <v>0</v>
      </c>
      <c r="M124">
        <f t="shared" si="0"/>
        <v>0</v>
      </c>
      <c r="N124">
        <f t="shared" si="0"/>
        <v>0</v>
      </c>
      <c r="O124">
        <f t="shared" si="0"/>
        <v>0</v>
      </c>
      <c r="P124">
        <f t="shared" si="0"/>
        <v>0</v>
      </c>
      <c r="Q124">
        <f t="shared" si="0"/>
        <v>0</v>
      </c>
      <c r="R124">
        <f t="shared" si="0"/>
        <v>0</v>
      </c>
      <c r="S124">
        <f t="shared" si="0"/>
        <v>0</v>
      </c>
      <c r="T124">
        <f t="shared" si="0"/>
        <v>0</v>
      </c>
      <c r="U124">
        <f t="shared" si="0"/>
        <v>0</v>
      </c>
      <c r="V124">
        <f t="shared" si="0"/>
        <v>0</v>
      </c>
      <c r="W124">
        <f t="shared" si="0"/>
        <v>0</v>
      </c>
      <c r="X124">
        <f t="shared" si="0"/>
        <v>0</v>
      </c>
      <c r="Y124">
        <f t="shared" si="0"/>
        <v>0</v>
      </c>
      <c r="Z124">
        <f t="shared" si="0"/>
        <v>0</v>
      </c>
      <c r="AA124">
        <f t="shared" si="0"/>
        <v>0</v>
      </c>
      <c r="AB124">
        <f t="shared" si="0"/>
        <v>0</v>
      </c>
      <c r="AC124">
        <f t="shared" si="0"/>
        <v>0.52371087264950966</v>
      </c>
      <c r="AD124">
        <f t="shared" si="0"/>
        <v>0</v>
      </c>
      <c r="AE124">
        <f t="shared" si="0"/>
        <v>-8.60154592330949E-3</v>
      </c>
      <c r="AF124">
        <f t="shared" si="0"/>
        <v>-1.1733913415923112E-2</v>
      </c>
      <c r="AG124">
        <f t="shared" si="0"/>
        <v>-6.4751591573876076E-3</v>
      </c>
      <c r="AH124">
        <f t="shared" si="0"/>
        <v>3.5871881719637112E-4</v>
      </c>
      <c r="AI124">
        <f t="shared" si="0"/>
        <v>0</v>
      </c>
      <c r="AJ124">
        <f t="shared" si="0"/>
        <v>0</v>
      </c>
      <c r="AK124">
        <f t="shared" si="0"/>
        <v>0</v>
      </c>
      <c r="AL124">
        <f t="shared" si="0"/>
        <v>0</v>
      </c>
      <c r="AM124">
        <f t="shared" si="0"/>
        <v>0</v>
      </c>
      <c r="AN124">
        <f t="shared" si="0"/>
        <v>0.49796814093946279</v>
      </c>
    </row>
    <row r="125" spans="1:40" x14ac:dyDescent="0.45">
      <c r="B125" t="s">
        <v>15</v>
      </c>
      <c r="C125">
        <f>C27*$B$96/$B$93</f>
        <v>0</v>
      </c>
      <c r="D125">
        <f t="shared" ref="D125:AN125" si="1">D27*$B$96/$B$93</f>
        <v>0</v>
      </c>
      <c r="E125">
        <f t="shared" si="1"/>
        <v>1.1430608896784002E-3</v>
      </c>
      <c r="F125">
        <f t="shared" si="1"/>
        <v>0</v>
      </c>
      <c r="G125">
        <f t="shared" si="1"/>
        <v>0</v>
      </c>
      <c r="H125">
        <f t="shared" si="1"/>
        <v>0</v>
      </c>
      <c r="I125">
        <f t="shared" si="1"/>
        <v>0</v>
      </c>
      <c r="J125">
        <f t="shared" si="1"/>
        <v>0</v>
      </c>
      <c r="K125">
        <f t="shared" si="1"/>
        <v>0</v>
      </c>
      <c r="L125">
        <f t="shared" si="1"/>
        <v>0</v>
      </c>
      <c r="M125">
        <f t="shared" si="1"/>
        <v>0</v>
      </c>
      <c r="N125">
        <f t="shared" si="1"/>
        <v>0</v>
      </c>
      <c r="O125">
        <f t="shared" si="1"/>
        <v>0</v>
      </c>
      <c r="P125">
        <f t="shared" si="1"/>
        <v>0</v>
      </c>
      <c r="Q125">
        <f t="shared" si="1"/>
        <v>0</v>
      </c>
      <c r="R125">
        <f t="shared" si="1"/>
        <v>0</v>
      </c>
      <c r="S125">
        <f t="shared" si="1"/>
        <v>0</v>
      </c>
      <c r="T125">
        <f t="shared" si="1"/>
        <v>0</v>
      </c>
      <c r="U125">
        <f t="shared" si="1"/>
        <v>0</v>
      </c>
      <c r="V125">
        <f t="shared" si="1"/>
        <v>0</v>
      </c>
      <c r="W125">
        <f t="shared" si="1"/>
        <v>0</v>
      </c>
      <c r="X125">
        <f t="shared" si="1"/>
        <v>0</v>
      </c>
      <c r="Y125">
        <f t="shared" si="1"/>
        <v>0</v>
      </c>
      <c r="Z125">
        <f t="shared" si="1"/>
        <v>0</v>
      </c>
      <c r="AA125">
        <f t="shared" si="1"/>
        <v>0</v>
      </c>
      <c r="AB125">
        <f t="shared" si="1"/>
        <v>0</v>
      </c>
      <c r="AC125">
        <f t="shared" si="1"/>
        <v>0.53161165866666671</v>
      </c>
      <c r="AD125">
        <f t="shared" si="1"/>
        <v>0</v>
      </c>
      <c r="AE125">
        <f t="shared" si="1"/>
        <v>-8.7313102213333327E-3</v>
      </c>
      <c r="AF125">
        <f t="shared" si="1"/>
        <v>-1.191093311111111E-2</v>
      </c>
      <c r="AG125">
        <f t="shared" si="1"/>
        <v>-6.5728444444444435E-3</v>
      </c>
      <c r="AH125">
        <f t="shared" si="1"/>
        <v>3.6413050666666576E-4</v>
      </c>
      <c r="AI125">
        <f t="shared" si="1"/>
        <v>0</v>
      </c>
      <c r="AJ125">
        <f t="shared" si="1"/>
        <v>0</v>
      </c>
      <c r="AK125">
        <f t="shared" si="1"/>
        <v>0</v>
      </c>
      <c r="AL125">
        <f t="shared" si="1"/>
        <v>0</v>
      </c>
      <c r="AM125">
        <f t="shared" si="1"/>
        <v>0</v>
      </c>
      <c r="AN125">
        <f t="shared" si="1"/>
        <v>0.50590376228612266</v>
      </c>
    </row>
    <row r="126" spans="1:40" x14ac:dyDescent="0.45">
      <c r="B126" t="s">
        <v>16</v>
      </c>
      <c r="C126">
        <f>C28*$B$96/$B$95</f>
        <v>0</v>
      </c>
      <c r="D126">
        <f t="shared" ref="D126:AN126" si="2">D28*$B$96/$B$95</f>
        <v>0</v>
      </c>
      <c r="E126">
        <f t="shared" si="2"/>
        <v>8.5699814956862797E-4</v>
      </c>
      <c r="F126">
        <f t="shared" si="2"/>
        <v>0</v>
      </c>
      <c r="G126">
        <f t="shared" si="2"/>
        <v>0</v>
      </c>
      <c r="H126">
        <f t="shared" si="2"/>
        <v>0</v>
      </c>
      <c r="I126">
        <f t="shared" si="2"/>
        <v>0</v>
      </c>
      <c r="J126">
        <f t="shared" si="2"/>
        <v>0</v>
      </c>
      <c r="K126">
        <f t="shared" si="2"/>
        <v>0</v>
      </c>
      <c r="L126">
        <f t="shared" si="2"/>
        <v>0</v>
      </c>
      <c r="M126">
        <f t="shared" si="2"/>
        <v>0</v>
      </c>
      <c r="N126">
        <f t="shared" si="2"/>
        <v>0</v>
      </c>
      <c r="O126">
        <f t="shared" si="2"/>
        <v>0</v>
      </c>
      <c r="P126">
        <f t="shared" si="2"/>
        <v>0</v>
      </c>
      <c r="Q126">
        <f t="shared" si="2"/>
        <v>0</v>
      </c>
      <c r="R126">
        <f t="shared" si="2"/>
        <v>0</v>
      </c>
      <c r="S126">
        <f t="shared" si="2"/>
        <v>0</v>
      </c>
      <c r="T126">
        <f t="shared" si="2"/>
        <v>0</v>
      </c>
      <c r="U126">
        <f t="shared" si="2"/>
        <v>0</v>
      </c>
      <c r="V126">
        <f t="shared" si="2"/>
        <v>0</v>
      </c>
      <c r="W126">
        <f t="shared" si="2"/>
        <v>0</v>
      </c>
      <c r="X126">
        <f t="shared" si="2"/>
        <v>0</v>
      </c>
      <c r="Y126">
        <f t="shared" si="2"/>
        <v>0</v>
      </c>
      <c r="Z126">
        <f t="shared" si="2"/>
        <v>0</v>
      </c>
      <c r="AA126">
        <f t="shared" si="2"/>
        <v>0</v>
      </c>
      <c r="AB126">
        <f t="shared" si="2"/>
        <v>0</v>
      </c>
      <c r="AC126">
        <f t="shared" si="2"/>
        <v>0.52370322431831895</v>
      </c>
      <c r="AD126">
        <f t="shared" si="2"/>
        <v>0</v>
      </c>
      <c r="AE126">
        <f t="shared" si="2"/>
        <v>-8.6014203053866849E-3</v>
      </c>
      <c r="AF126">
        <f t="shared" si="2"/>
        <v>-1.1733742052560893E-2</v>
      </c>
      <c r="AG126">
        <f t="shared" si="2"/>
        <v>-6.4750645934510288E-3</v>
      </c>
      <c r="AH126">
        <f t="shared" si="2"/>
        <v>3.5871357842730701E-4</v>
      </c>
      <c r="AI126">
        <f t="shared" si="2"/>
        <v>0</v>
      </c>
      <c r="AJ126">
        <f t="shared" si="2"/>
        <v>0</v>
      </c>
      <c r="AK126">
        <f t="shared" si="2"/>
        <v>0</v>
      </c>
      <c r="AL126">
        <f t="shared" si="2"/>
        <v>-3.3266742899230026E-19</v>
      </c>
      <c r="AM126">
        <f t="shared" si="2"/>
        <v>0</v>
      </c>
      <c r="AN126">
        <f t="shared" si="2"/>
        <v>0.49810870909491606</v>
      </c>
    </row>
    <row r="128" spans="1:40" x14ac:dyDescent="0.45">
      <c r="A128" t="s">
        <v>17</v>
      </c>
      <c r="B128" t="s">
        <v>14</v>
      </c>
      <c r="C128">
        <f>C30*$B$96/$B$94</f>
        <v>0</v>
      </c>
      <c r="D128">
        <f t="shared" ref="D128:AN128" si="3">D30*$B$96/$B$94</f>
        <v>0</v>
      </c>
      <c r="E128">
        <f t="shared" si="3"/>
        <v>3.6839894513088982E-4</v>
      </c>
      <c r="F128">
        <f t="shared" si="3"/>
        <v>0</v>
      </c>
      <c r="G128">
        <f t="shared" si="3"/>
        <v>0.39960332212472072</v>
      </c>
      <c r="H128">
        <f t="shared" si="3"/>
        <v>-2.2187597559687992E-21</v>
      </c>
      <c r="I128">
        <f t="shared" si="3"/>
        <v>0</v>
      </c>
      <c r="J128">
        <f t="shared" si="3"/>
        <v>0</v>
      </c>
      <c r="K128">
        <f t="shared" si="3"/>
        <v>0</v>
      </c>
      <c r="L128">
        <f t="shared" si="3"/>
        <v>0</v>
      </c>
      <c r="M128">
        <f t="shared" si="3"/>
        <v>0</v>
      </c>
      <c r="N128">
        <f t="shared" si="3"/>
        <v>0</v>
      </c>
      <c r="O128">
        <f t="shared" si="3"/>
        <v>0</v>
      </c>
      <c r="P128">
        <f t="shared" si="3"/>
        <v>0</v>
      </c>
      <c r="Q128">
        <f t="shared" si="3"/>
        <v>0</v>
      </c>
      <c r="R128">
        <f t="shared" si="3"/>
        <v>0</v>
      </c>
      <c r="S128">
        <f t="shared" si="3"/>
        <v>0</v>
      </c>
      <c r="T128">
        <f t="shared" si="3"/>
        <v>0</v>
      </c>
      <c r="U128">
        <f t="shared" si="3"/>
        <v>0</v>
      </c>
      <c r="V128">
        <f t="shared" si="3"/>
        <v>0</v>
      </c>
      <c r="W128">
        <f t="shared" si="3"/>
        <v>0</v>
      </c>
      <c r="X128">
        <f t="shared" si="3"/>
        <v>0</v>
      </c>
      <c r="Y128">
        <f t="shared" si="3"/>
        <v>0</v>
      </c>
      <c r="Z128">
        <f t="shared" si="3"/>
        <v>0</v>
      </c>
      <c r="AA128">
        <f t="shared" si="3"/>
        <v>0</v>
      </c>
      <c r="AB128">
        <f t="shared" si="3"/>
        <v>0</v>
      </c>
      <c r="AC128">
        <f t="shared" si="3"/>
        <v>0</v>
      </c>
      <c r="AD128">
        <f t="shared" si="3"/>
        <v>6.9063415494104372E-3</v>
      </c>
      <c r="AE128">
        <f t="shared" si="3"/>
        <v>4.4291260195620138E-19</v>
      </c>
      <c r="AF128">
        <f t="shared" si="3"/>
        <v>6.7600921132882306E-20</v>
      </c>
      <c r="AG128">
        <f t="shared" si="3"/>
        <v>1.3642755861267537E-19</v>
      </c>
      <c r="AH128">
        <f t="shared" si="3"/>
        <v>1.4108768361345685E-18</v>
      </c>
      <c r="AI128">
        <f t="shared" si="3"/>
        <v>0</v>
      </c>
      <c r="AJ128">
        <f t="shared" si="3"/>
        <v>0</v>
      </c>
      <c r="AK128">
        <f t="shared" si="3"/>
        <v>2.1408526214880901</v>
      </c>
      <c r="AL128">
        <f t="shared" si="3"/>
        <v>0</v>
      </c>
      <c r="AM128">
        <f t="shared" si="3"/>
        <v>-2.064330071307734E-2</v>
      </c>
      <c r="AN128">
        <f t="shared" si="3"/>
        <v>2.5270873833942749</v>
      </c>
    </row>
    <row r="129" spans="1:40" x14ac:dyDescent="0.45">
      <c r="B129" t="s">
        <v>15</v>
      </c>
      <c r="C129">
        <f>C31*$B$96/$B$93</f>
        <v>2.1649972778879703E-6</v>
      </c>
      <c r="D129">
        <f t="shared" ref="D129:AN129" si="4">D31*$B$96/$B$93</f>
        <v>0</v>
      </c>
      <c r="E129">
        <f t="shared" si="4"/>
        <v>8.4945517910313341E-4</v>
      </c>
      <c r="F129">
        <f t="shared" si="4"/>
        <v>0</v>
      </c>
      <c r="G129">
        <f t="shared" si="4"/>
        <v>2.5031804225188598E-2</v>
      </c>
      <c r="H129">
        <f t="shared" si="4"/>
        <v>3.6392450987886297E-5</v>
      </c>
      <c r="I129">
        <f t="shared" si="4"/>
        <v>0</v>
      </c>
      <c r="J129">
        <f t="shared" si="4"/>
        <v>0</v>
      </c>
      <c r="K129">
        <f t="shared" si="4"/>
        <v>0</v>
      </c>
      <c r="L129">
        <f t="shared" si="4"/>
        <v>0</v>
      </c>
      <c r="M129">
        <f t="shared" si="4"/>
        <v>0</v>
      </c>
      <c r="N129">
        <f t="shared" si="4"/>
        <v>0</v>
      </c>
      <c r="O129">
        <f t="shared" si="4"/>
        <v>0</v>
      </c>
      <c r="P129">
        <f t="shared" si="4"/>
        <v>0</v>
      </c>
      <c r="Q129">
        <f t="shared" si="4"/>
        <v>0</v>
      </c>
      <c r="R129">
        <f t="shared" si="4"/>
        <v>0</v>
      </c>
      <c r="S129">
        <f t="shared" si="4"/>
        <v>0</v>
      </c>
      <c r="T129">
        <f t="shared" si="4"/>
        <v>0</v>
      </c>
      <c r="U129">
        <f t="shared" si="4"/>
        <v>0</v>
      </c>
      <c r="V129">
        <f t="shared" si="4"/>
        <v>0</v>
      </c>
      <c r="W129">
        <f t="shared" si="4"/>
        <v>0</v>
      </c>
      <c r="X129">
        <f t="shared" si="4"/>
        <v>0</v>
      </c>
      <c r="Y129">
        <f t="shared" si="4"/>
        <v>0</v>
      </c>
      <c r="Z129">
        <f t="shared" si="4"/>
        <v>0</v>
      </c>
      <c r="AA129">
        <f t="shared" si="4"/>
        <v>0</v>
      </c>
      <c r="AB129">
        <f t="shared" si="4"/>
        <v>0</v>
      </c>
      <c r="AC129">
        <f t="shared" si="4"/>
        <v>0</v>
      </c>
      <c r="AD129">
        <f t="shared" si="4"/>
        <v>2.097866572205195E-2</v>
      </c>
      <c r="AE129">
        <f t="shared" si="4"/>
        <v>-7.2647230576661486E-3</v>
      </c>
      <c r="AF129">
        <f t="shared" si="4"/>
        <v>-1.1088010779202997E-3</v>
      </c>
      <c r="AG129">
        <f t="shared" si="4"/>
        <v>-2.2377065506314297E-3</v>
      </c>
      <c r="AH129">
        <f t="shared" si="4"/>
        <v>1.5053863000000071E-4</v>
      </c>
      <c r="AI129">
        <f t="shared" si="4"/>
        <v>0</v>
      </c>
      <c r="AJ129">
        <f t="shared" si="4"/>
        <v>0</v>
      </c>
      <c r="AK129">
        <f t="shared" si="4"/>
        <v>3.3853600266665369</v>
      </c>
      <c r="AL129">
        <f t="shared" si="4"/>
        <v>0</v>
      </c>
      <c r="AM129">
        <f t="shared" si="4"/>
        <v>-4.5421514055679806E-3</v>
      </c>
      <c r="AN129">
        <f t="shared" si="4"/>
        <v>3.4172556657793605</v>
      </c>
    </row>
    <row r="130" spans="1:40" x14ac:dyDescent="0.45">
      <c r="B130" t="s">
        <v>16</v>
      </c>
      <c r="C130">
        <f>C32*$B$96/$B$95</f>
        <v>5.7288425375961E-6</v>
      </c>
      <c r="D130">
        <f t="shared" ref="D130:AN130" si="5">D32*$B$96/$B$95</f>
        <v>0</v>
      </c>
      <c r="E130">
        <f t="shared" si="5"/>
        <v>4.7767689438743061E-4</v>
      </c>
      <c r="F130">
        <f t="shared" si="5"/>
        <v>0</v>
      </c>
      <c r="G130">
        <f t="shared" si="5"/>
        <v>0.33055823296081166</v>
      </c>
      <c r="H130">
        <f t="shared" si="5"/>
        <v>6.6181450385056739E-6</v>
      </c>
      <c r="I130">
        <f t="shared" si="5"/>
        <v>0</v>
      </c>
      <c r="J130">
        <f t="shared" si="5"/>
        <v>0</v>
      </c>
      <c r="K130">
        <f t="shared" si="5"/>
        <v>0</v>
      </c>
      <c r="L130">
        <f t="shared" si="5"/>
        <v>0</v>
      </c>
      <c r="M130">
        <f t="shared" si="5"/>
        <v>0</v>
      </c>
      <c r="N130">
        <f t="shared" si="5"/>
        <v>0</v>
      </c>
      <c r="O130">
        <f t="shared" si="5"/>
        <v>0</v>
      </c>
      <c r="P130">
        <f t="shared" si="5"/>
        <v>0</v>
      </c>
      <c r="Q130">
        <f t="shared" si="5"/>
        <v>0</v>
      </c>
      <c r="R130">
        <f t="shared" si="5"/>
        <v>0</v>
      </c>
      <c r="S130">
        <f t="shared" si="5"/>
        <v>0</v>
      </c>
      <c r="T130">
        <f t="shared" si="5"/>
        <v>0</v>
      </c>
      <c r="U130">
        <f t="shared" si="5"/>
        <v>0</v>
      </c>
      <c r="V130">
        <f t="shared" si="5"/>
        <v>0</v>
      </c>
      <c r="W130">
        <f t="shared" si="5"/>
        <v>0</v>
      </c>
      <c r="X130">
        <f t="shared" si="5"/>
        <v>0</v>
      </c>
      <c r="Y130">
        <f t="shared" si="5"/>
        <v>0</v>
      </c>
      <c r="Z130">
        <f t="shared" si="5"/>
        <v>0</v>
      </c>
      <c r="AA130">
        <f t="shared" si="5"/>
        <v>0</v>
      </c>
      <c r="AB130">
        <f t="shared" si="5"/>
        <v>0</v>
      </c>
      <c r="AC130">
        <f t="shared" si="5"/>
        <v>0</v>
      </c>
      <c r="AD130">
        <f t="shared" si="5"/>
        <v>1.0932312109932642E-2</v>
      </c>
      <c r="AE130">
        <f t="shared" si="5"/>
        <v>-1.3230968066569575E-3</v>
      </c>
      <c r="AF130">
        <f t="shared" si="5"/>
        <v>-2.017809704380529E-4</v>
      </c>
      <c r="AG130">
        <f t="shared" si="5"/>
        <v>-4.0722415391456228E-4</v>
      </c>
      <c r="AH130">
        <f t="shared" si="5"/>
        <v>4.4089971767665025E-5</v>
      </c>
      <c r="AI130">
        <f t="shared" si="5"/>
        <v>0</v>
      </c>
      <c r="AJ130">
        <f t="shared" si="5"/>
        <v>0</v>
      </c>
      <c r="AK130">
        <f t="shared" si="5"/>
        <v>2.3563870678987668</v>
      </c>
      <c r="AL130">
        <f t="shared" si="5"/>
        <v>0</v>
      </c>
      <c r="AM130">
        <f t="shared" si="5"/>
        <v>-1.7662393313618695E-2</v>
      </c>
      <c r="AN130">
        <f t="shared" si="5"/>
        <v>2.6788172315786158</v>
      </c>
    </row>
    <row r="132" spans="1:40" x14ac:dyDescent="0.45">
      <c r="A132" t="s">
        <v>18</v>
      </c>
      <c r="B132" t="s">
        <v>14</v>
      </c>
      <c r="C132">
        <f>C34*$B$96/$B$94</f>
        <v>0.23386640726357139</v>
      </c>
      <c r="D132">
        <f t="shared" ref="D132:AN132" si="6">D34*$B$96/$B$94</f>
        <v>1.4918095248717012E-2</v>
      </c>
      <c r="E132">
        <f t="shared" si="6"/>
        <v>3.6839894513088982E-4</v>
      </c>
      <c r="F132">
        <f t="shared" si="6"/>
        <v>1.5498380945358004E-3</v>
      </c>
      <c r="G132">
        <f t="shared" si="6"/>
        <v>0</v>
      </c>
      <c r="H132">
        <f t="shared" si="6"/>
        <v>0</v>
      </c>
      <c r="I132">
        <f t="shared" si="6"/>
        <v>0</v>
      </c>
      <c r="J132">
        <f t="shared" si="6"/>
        <v>0</v>
      </c>
      <c r="K132">
        <f t="shared" si="6"/>
        <v>0</v>
      </c>
      <c r="L132">
        <f t="shared" si="6"/>
        <v>0</v>
      </c>
      <c r="M132">
        <f t="shared" si="6"/>
        <v>0</v>
      </c>
      <c r="N132">
        <f t="shared" si="6"/>
        <v>0</v>
      </c>
      <c r="O132">
        <f t="shared" si="6"/>
        <v>1.1823914628124761</v>
      </c>
      <c r="P132">
        <f t="shared" si="6"/>
        <v>0</v>
      </c>
      <c r="Q132">
        <f t="shared" si="6"/>
        <v>0</v>
      </c>
      <c r="R132">
        <f t="shared" si="6"/>
        <v>0</v>
      </c>
      <c r="S132">
        <f t="shared" si="6"/>
        <v>7.1493807295430575E-2</v>
      </c>
      <c r="T132">
        <f t="shared" si="6"/>
        <v>0</v>
      </c>
      <c r="U132">
        <f t="shared" si="6"/>
        <v>0</v>
      </c>
      <c r="V132">
        <f t="shared" si="6"/>
        <v>0</v>
      </c>
      <c r="W132">
        <f t="shared" si="6"/>
        <v>0</v>
      </c>
      <c r="X132">
        <f t="shared" si="6"/>
        <v>0</v>
      </c>
      <c r="Y132">
        <f t="shared" si="6"/>
        <v>0</v>
      </c>
      <c r="Z132">
        <f t="shared" si="6"/>
        <v>0</v>
      </c>
      <c r="AA132">
        <f t="shared" si="6"/>
        <v>0</v>
      </c>
      <c r="AB132">
        <f t="shared" si="6"/>
        <v>0</v>
      </c>
      <c r="AC132">
        <f t="shared" si="6"/>
        <v>0</v>
      </c>
      <c r="AD132">
        <f t="shared" si="6"/>
        <v>7.81582780680741E-3</v>
      </c>
      <c r="AE132">
        <f t="shared" si="6"/>
        <v>0</v>
      </c>
      <c r="AF132">
        <f t="shared" si="6"/>
        <v>0</v>
      </c>
      <c r="AG132">
        <f t="shared" si="6"/>
        <v>0</v>
      </c>
      <c r="AH132">
        <f t="shared" si="6"/>
        <v>1.3557448816142122E-18</v>
      </c>
      <c r="AI132">
        <f t="shared" si="6"/>
        <v>0</v>
      </c>
      <c r="AJ132">
        <f t="shared" si="6"/>
        <v>0</v>
      </c>
      <c r="AK132">
        <f t="shared" si="6"/>
        <v>2.2746559103310968</v>
      </c>
      <c r="AL132">
        <f t="shared" si="6"/>
        <v>0</v>
      </c>
      <c r="AM132">
        <f t="shared" si="6"/>
        <v>0</v>
      </c>
      <c r="AN132">
        <f t="shared" si="6"/>
        <v>3.7870597477977657</v>
      </c>
    </row>
    <row r="133" spans="1:40" x14ac:dyDescent="0.45">
      <c r="B133" t="s">
        <v>15</v>
      </c>
      <c r="C133">
        <f>C35*$B$96/$B$93</f>
        <v>0.23739455330156159</v>
      </c>
      <c r="D133">
        <f t="shared" ref="D133:AN133" si="7">D35*$B$96/$B$93</f>
        <v>1.5143152020495272E-2</v>
      </c>
      <c r="E133">
        <f t="shared" si="7"/>
        <v>5.937978647679999E-4</v>
      </c>
      <c r="F133">
        <f t="shared" si="7"/>
        <v>1.573219200000001E-3</v>
      </c>
      <c r="G133">
        <f t="shared" si="7"/>
        <v>0</v>
      </c>
      <c r="H133">
        <f t="shared" si="7"/>
        <v>0</v>
      </c>
      <c r="I133">
        <f t="shared" si="7"/>
        <v>0</v>
      </c>
      <c r="J133">
        <f t="shared" si="7"/>
        <v>0</v>
      </c>
      <c r="K133">
        <f t="shared" si="7"/>
        <v>0</v>
      </c>
      <c r="L133">
        <f t="shared" si="7"/>
        <v>0</v>
      </c>
      <c r="M133">
        <f t="shared" si="7"/>
        <v>0</v>
      </c>
      <c r="N133">
        <f t="shared" si="7"/>
        <v>0</v>
      </c>
      <c r="O133">
        <f t="shared" si="7"/>
        <v>1.2002292096000011</v>
      </c>
      <c r="P133">
        <f t="shared" si="7"/>
        <v>0</v>
      </c>
      <c r="Q133">
        <f t="shared" si="7"/>
        <v>0</v>
      </c>
      <c r="R133">
        <f t="shared" si="7"/>
        <v>0</v>
      </c>
      <c r="S133">
        <f t="shared" si="7"/>
        <v>7.2572374311111076E-2</v>
      </c>
      <c r="T133">
        <f t="shared" si="7"/>
        <v>0</v>
      </c>
      <c r="U133">
        <f t="shared" si="7"/>
        <v>0</v>
      </c>
      <c r="V133">
        <f t="shared" si="7"/>
        <v>0</v>
      </c>
      <c r="W133">
        <f t="shared" si="7"/>
        <v>0</v>
      </c>
      <c r="X133">
        <f t="shared" si="7"/>
        <v>0</v>
      </c>
      <c r="Y133">
        <f t="shared" si="7"/>
        <v>0</v>
      </c>
      <c r="Z133">
        <f t="shared" si="7"/>
        <v>0</v>
      </c>
      <c r="AA133">
        <f t="shared" si="7"/>
        <v>0</v>
      </c>
      <c r="AB133">
        <f t="shared" si="7"/>
        <v>0</v>
      </c>
      <c r="AC133">
        <f t="shared" si="7"/>
        <v>0</v>
      </c>
      <c r="AD133">
        <f t="shared" si="7"/>
        <v>2.5105501877263185E-2</v>
      </c>
      <c r="AE133">
        <f t="shared" si="7"/>
        <v>0</v>
      </c>
      <c r="AF133">
        <f t="shared" si="7"/>
        <v>0</v>
      </c>
      <c r="AG133">
        <f t="shared" si="7"/>
        <v>0</v>
      </c>
      <c r="AH133">
        <f t="shared" si="7"/>
        <v>3.7191062673969099E-18</v>
      </c>
      <c r="AI133">
        <f t="shared" si="7"/>
        <v>0</v>
      </c>
      <c r="AJ133">
        <f t="shared" si="7"/>
        <v>0</v>
      </c>
      <c r="AK133">
        <f t="shared" si="7"/>
        <v>2.3089717333333324</v>
      </c>
      <c r="AL133">
        <f t="shared" si="7"/>
        <v>2.3629356661285106E-18</v>
      </c>
      <c r="AM133">
        <f t="shared" si="7"/>
        <v>0</v>
      </c>
      <c r="AN133">
        <f t="shared" si="7"/>
        <v>3.8615835415085327</v>
      </c>
    </row>
    <row r="134" spans="1:40" x14ac:dyDescent="0.45">
      <c r="B134" t="s">
        <v>16</v>
      </c>
      <c r="C134">
        <f>C36*$B$96/$B$95</f>
        <v>0.233869330738422</v>
      </c>
      <c r="D134">
        <f t="shared" ref="D134:AN134" si="8">D36*$B$96/$B$95</f>
        <v>1.4921953153400965E-2</v>
      </c>
      <c r="E134">
        <f t="shared" si="8"/>
        <v>4.4521211109663076E-4</v>
      </c>
      <c r="F134">
        <f t="shared" si="8"/>
        <v>1.5498154605297916E-3</v>
      </c>
      <c r="G134">
        <f t="shared" si="8"/>
        <v>0</v>
      </c>
      <c r="H134">
        <f t="shared" si="8"/>
        <v>0</v>
      </c>
      <c r="I134">
        <f t="shared" si="8"/>
        <v>0</v>
      </c>
      <c r="J134">
        <f t="shared" si="8"/>
        <v>0</v>
      </c>
      <c r="K134">
        <f t="shared" si="8"/>
        <v>0</v>
      </c>
      <c r="L134">
        <f t="shared" si="8"/>
        <v>0</v>
      </c>
      <c r="M134">
        <f t="shared" si="8"/>
        <v>0</v>
      </c>
      <c r="N134">
        <f t="shared" si="8"/>
        <v>4.8581132424215045E-9</v>
      </c>
      <c r="O134">
        <f t="shared" si="8"/>
        <v>1.1819298498796951</v>
      </c>
      <c r="P134">
        <f t="shared" si="8"/>
        <v>0</v>
      </c>
      <c r="Q134">
        <f t="shared" si="8"/>
        <v>0</v>
      </c>
      <c r="R134">
        <f t="shared" si="8"/>
        <v>0</v>
      </c>
      <c r="S134">
        <f t="shared" si="8"/>
        <v>7.1492763191806016E-2</v>
      </c>
      <c r="T134">
        <f t="shared" si="8"/>
        <v>0</v>
      </c>
      <c r="U134">
        <f t="shared" si="8"/>
        <v>0</v>
      </c>
      <c r="V134">
        <f t="shared" si="8"/>
        <v>0</v>
      </c>
      <c r="W134">
        <f t="shared" si="8"/>
        <v>0</v>
      </c>
      <c r="X134">
        <f t="shared" si="8"/>
        <v>0</v>
      </c>
      <c r="Y134">
        <f t="shared" si="8"/>
        <v>0</v>
      </c>
      <c r="Z134">
        <f t="shared" si="8"/>
        <v>0</v>
      </c>
      <c r="AA134">
        <f t="shared" si="8"/>
        <v>0</v>
      </c>
      <c r="AB134">
        <f t="shared" si="8"/>
        <v>0</v>
      </c>
      <c r="AC134">
        <f t="shared" si="8"/>
        <v>0</v>
      </c>
      <c r="AD134">
        <f t="shared" si="8"/>
        <v>1.2730233511779132E-2</v>
      </c>
      <c r="AE134">
        <f t="shared" si="8"/>
        <v>-1.6610024998575689E-6</v>
      </c>
      <c r="AF134">
        <f t="shared" si="8"/>
        <v>-3.1472426780421392E-6</v>
      </c>
      <c r="AG134">
        <f t="shared" si="8"/>
        <v>-2.0770143564178983E-8</v>
      </c>
      <c r="AH134">
        <f t="shared" si="8"/>
        <v>1.0685233788953656E-7</v>
      </c>
      <c r="AI134">
        <f t="shared" si="8"/>
        <v>3.3258863920589542E-25</v>
      </c>
      <c r="AJ134">
        <f t="shared" si="8"/>
        <v>0</v>
      </c>
      <c r="AK134">
        <f t="shared" si="8"/>
        <v>2.2746226910059781</v>
      </c>
      <c r="AL134">
        <f t="shared" si="8"/>
        <v>-1.373602489363951E-5</v>
      </c>
      <c r="AM134">
        <f t="shared" si="8"/>
        <v>2.6753761699323644E-25</v>
      </c>
      <c r="AN134">
        <f t="shared" si="8"/>
        <v>3.7915433957229432</v>
      </c>
    </row>
    <row r="136" spans="1:40" x14ac:dyDescent="0.45">
      <c r="A136" t="s">
        <v>19</v>
      </c>
      <c r="B136" t="s">
        <v>14</v>
      </c>
      <c r="C136">
        <f>C38*$B$96/$B$94</f>
        <v>1.2711011608579185E-3</v>
      </c>
      <c r="D136">
        <f t="shared" ref="D136:AN136" si="9">D38*$B$96/$B$94</f>
        <v>0</v>
      </c>
      <c r="E136">
        <f t="shared" si="9"/>
        <v>3.6839894513088982E-4</v>
      </c>
      <c r="F136">
        <f t="shared" si="9"/>
        <v>8.6102116363100166E-4</v>
      </c>
      <c r="G136">
        <f t="shared" si="9"/>
        <v>0</v>
      </c>
      <c r="H136">
        <f t="shared" si="9"/>
        <v>0</v>
      </c>
      <c r="I136">
        <f t="shared" si="9"/>
        <v>0</v>
      </c>
      <c r="J136">
        <f t="shared" si="9"/>
        <v>0</v>
      </c>
      <c r="K136">
        <f t="shared" si="9"/>
        <v>0</v>
      </c>
      <c r="L136">
        <f t="shared" si="9"/>
        <v>0</v>
      </c>
      <c r="M136">
        <f t="shared" si="9"/>
        <v>0</v>
      </c>
      <c r="N136">
        <f t="shared" si="9"/>
        <v>0</v>
      </c>
      <c r="O136">
        <f t="shared" si="9"/>
        <v>0</v>
      </c>
      <c r="P136">
        <f t="shared" si="9"/>
        <v>0</v>
      </c>
      <c r="Q136">
        <f t="shared" si="9"/>
        <v>0</v>
      </c>
      <c r="R136">
        <f t="shared" si="9"/>
        <v>0</v>
      </c>
      <c r="S136">
        <f t="shared" si="9"/>
        <v>0</v>
      </c>
      <c r="T136">
        <f t="shared" si="9"/>
        <v>0</v>
      </c>
      <c r="U136">
        <f t="shared" si="9"/>
        <v>3.033903472398789</v>
      </c>
      <c r="V136">
        <f t="shared" si="9"/>
        <v>0</v>
      </c>
      <c r="W136">
        <f t="shared" si="9"/>
        <v>0</v>
      </c>
      <c r="X136">
        <f t="shared" si="9"/>
        <v>0.40403131896349831</v>
      </c>
      <c r="Y136">
        <f t="shared" si="9"/>
        <v>0</v>
      </c>
      <c r="Z136">
        <f t="shared" si="9"/>
        <v>0</v>
      </c>
      <c r="AA136">
        <f t="shared" si="9"/>
        <v>0</v>
      </c>
      <c r="AB136">
        <f t="shared" si="9"/>
        <v>0</v>
      </c>
      <c r="AC136">
        <f t="shared" si="9"/>
        <v>0</v>
      </c>
      <c r="AD136">
        <f t="shared" si="9"/>
        <v>7.8158278068074117E-3</v>
      </c>
      <c r="AE136">
        <f t="shared" si="9"/>
        <v>0</v>
      </c>
      <c r="AF136">
        <f t="shared" si="9"/>
        <v>0</v>
      </c>
      <c r="AG136">
        <f t="shared" si="9"/>
        <v>0</v>
      </c>
      <c r="AH136">
        <f t="shared" si="9"/>
        <v>2.0235933306903446E-19</v>
      </c>
      <c r="AI136">
        <f t="shared" si="9"/>
        <v>0</v>
      </c>
      <c r="AJ136">
        <f t="shared" si="9"/>
        <v>0</v>
      </c>
      <c r="AK136">
        <f t="shared" si="9"/>
        <v>0</v>
      </c>
      <c r="AL136">
        <f t="shared" si="9"/>
        <v>0</v>
      </c>
      <c r="AM136">
        <f t="shared" si="9"/>
        <v>-1.2372858905257468E-2</v>
      </c>
      <c r="AN136">
        <f t="shared" si="9"/>
        <v>3.4358782815334563</v>
      </c>
    </row>
    <row r="137" spans="1:40" x14ac:dyDescent="0.45">
      <c r="B137" t="s">
        <v>15</v>
      </c>
      <c r="C137">
        <f>C39*$B$96/$B$93</f>
        <v>1.2902771963434723E-3</v>
      </c>
      <c r="D137">
        <f t="shared" ref="D137:AN137" si="10">D39*$B$96/$B$93</f>
        <v>0</v>
      </c>
      <c r="E137">
        <f t="shared" si="10"/>
        <v>5.937978647679999E-4</v>
      </c>
      <c r="F137">
        <f t="shared" si="10"/>
        <v>8.7401066666666582E-4</v>
      </c>
      <c r="G137">
        <f t="shared" si="10"/>
        <v>0</v>
      </c>
      <c r="H137">
        <f t="shared" si="10"/>
        <v>0</v>
      </c>
      <c r="I137">
        <f t="shared" si="10"/>
        <v>0</v>
      </c>
      <c r="J137">
        <f t="shared" si="10"/>
        <v>0</v>
      </c>
      <c r="K137">
        <f t="shared" si="10"/>
        <v>0</v>
      </c>
      <c r="L137">
        <f t="shared" si="10"/>
        <v>0</v>
      </c>
      <c r="M137">
        <f t="shared" si="10"/>
        <v>0</v>
      </c>
      <c r="N137">
        <f t="shared" si="10"/>
        <v>0</v>
      </c>
      <c r="O137">
        <f t="shared" si="10"/>
        <v>0</v>
      </c>
      <c r="P137">
        <f t="shared" si="10"/>
        <v>0</v>
      </c>
      <c r="Q137">
        <f t="shared" si="10"/>
        <v>0</v>
      </c>
      <c r="R137">
        <f t="shared" si="10"/>
        <v>0</v>
      </c>
      <c r="S137">
        <f t="shared" si="10"/>
        <v>0</v>
      </c>
      <c r="T137">
        <f t="shared" si="10"/>
        <v>0</v>
      </c>
      <c r="U137">
        <f t="shared" si="10"/>
        <v>3.0796734256000007</v>
      </c>
      <c r="V137">
        <f t="shared" si="10"/>
        <v>0</v>
      </c>
      <c r="W137">
        <f t="shared" si="10"/>
        <v>0</v>
      </c>
      <c r="X137">
        <f t="shared" si="10"/>
        <v>0.41012660008533397</v>
      </c>
      <c r="Y137">
        <f t="shared" si="10"/>
        <v>0</v>
      </c>
      <c r="Z137">
        <f t="shared" si="10"/>
        <v>0</v>
      </c>
      <c r="AA137">
        <f t="shared" si="10"/>
        <v>0</v>
      </c>
      <c r="AB137">
        <f t="shared" si="10"/>
        <v>0</v>
      </c>
      <c r="AC137">
        <f t="shared" si="10"/>
        <v>0</v>
      </c>
      <c r="AD137">
        <f t="shared" si="10"/>
        <v>2.5105501877263178E-2</v>
      </c>
      <c r="AE137">
        <f t="shared" si="10"/>
        <v>0</v>
      </c>
      <c r="AF137">
        <f t="shared" si="10"/>
        <v>0</v>
      </c>
      <c r="AG137">
        <f t="shared" si="10"/>
        <v>0</v>
      </c>
      <c r="AH137">
        <f t="shared" si="10"/>
        <v>7.9189422426869292E-19</v>
      </c>
      <c r="AI137">
        <f t="shared" si="10"/>
        <v>0</v>
      </c>
      <c r="AJ137">
        <f t="shared" si="10"/>
        <v>0</v>
      </c>
      <c r="AK137">
        <f t="shared" si="10"/>
        <v>0</v>
      </c>
      <c r="AL137">
        <f t="shared" si="10"/>
        <v>0</v>
      </c>
      <c r="AM137">
        <f t="shared" si="10"/>
        <v>-1.2559517834327176E-2</v>
      </c>
      <c r="AN137">
        <f t="shared" si="10"/>
        <v>3.5051040954560486</v>
      </c>
    </row>
    <row r="138" spans="1:40" x14ac:dyDescent="0.45">
      <c r="B138" t="s">
        <v>16</v>
      </c>
      <c r="C138">
        <f>C40*$B$96/$B$95</f>
        <v>1.2709136347876335E-3</v>
      </c>
      <c r="D138">
        <f t="shared" ref="D138:AN138" si="11">D40*$B$96/$B$95</f>
        <v>4.2026947881130187E-7</v>
      </c>
      <c r="E138">
        <f t="shared" si="11"/>
        <v>4.4519384393175481E-4</v>
      </c>
      <c r="F138">
        <f t="shared" si="11"/>
        <v>8.6100858918321797E-4</v>
      </c>
      <c r="G138">
        <f t="shared" si="11"/>
        <v>0</v>
      </c>
      <c r="H138">
        <f t="shared" si="11"/>
        <v>0</v>
      </c>
      <c r="I138">
        <f t="shared" si="11"/>
        <v>0</v>
      </c>
      <c r="J138">
        <f t="shared" si="11"/>
        <v>0</v>
      </c>
      <c r="K138">
        <f t="shared" si="11"/>
        <v>0</v>
      </c>
      <c r="L138">
        <f t="shared" si="11"/>
        <v>0</v>
      </c>
      <c r="M138">
        <f t="shared" si="11"/>
        <v>0</v>
      </c>
      <c r="N138">
        <f t="shared" si="11"/>
        <v>0</v>
      </c>
      <c r="O138">
        <f t="shared" si="11"/>
        <v>0</v>
      </c>
      <c r="P138">
        <f t="shared" si="11"/>
        <v>0</v>
      </c>
      <c r="Q138">
        <f t="shared" si="11"/>
        <v>0</v>
      </c>
      <c r="R138">
        <f t="shared" si="11"/>
        <v>0</v>
      </c>
      <c r="S138">
        <f t="shared" si="11"/>
        <v>0</v>
      </c>
      <c r="T138">
        <f t="shared" si="11"/>
        <v>0</v>
      </c>
      <c r="U138">
        <f t="shared" si="11"/>
        <v>3.0335297233472214</v>
      </c>
      <c r="V138">
        <f t="shared" si="11"/>
        <v>0</v>
      </c>
      <c r="W138">
        <f t="shared" si="11"/>
        <v>0</v>
      </c>
      <c r="X138">
        <f t="shared" si="11"/>
        <v>0.4040260741082512</v>
      </c>
      <c r="Y138">
        <f t="shared" si="11"/>
        <v>0</v>
      </c>
      <c r="Z138">
        <f t="shared" si="11"/>
        <v>0</v>
      </c>
      <c r="AA138">
        <f t="shared" si="11"/>
        <v>0</v>
      </c>
      <c r="AB138">
        <f t="shared" si="11"/>
        <v>0</v>
      </c>
      <c r="AC138">
        <f t="shared" si="11"/>
        <v>0</v>
      </c>
      <c r="AD138">
        <f t="shared" si="11"/>
        <v>1.2799826778667605E-2</v>
      </c>
      <c r="AE138">
        <f t="shared" si="11"/>
        <v>0</v>
      </c>
      <c r="AF138">
        <f t="shared" si="11"/>
        <v>0</v>
      </c>
      <c r="AG138">
        <f t="shared" si="11"/>
        <v>0</v>
      </c>
      <c r="AH138">
        <f t="shared" si="11"/>
        <v>-2.1465866273317336E-19</v>
      </c>
      <c r="AI138">
        <f t="shared" si="11"/>
        <v>5.7253653197627324E-16</v>
      </c>
      <c r="AJ138">
        <f t="shared" si="11"/>
        <v>0</v>
      </c>
      <c r="AK138">
        <f t="shared" si="11"/>
        <v>0</v>
      </c>
      <c r="AL138">
        <f t="shared" si="11"/>
        <v>-5.5771564327014689E-5</v>
      </c>
      <c r="AM138">
        <f t="shared" si="11"/>
        <v>-1.2370049295066059E-2</v>
      </c>
      <c r="AN138">
        <f t="shared" si="11"/>
        <v>3.4405073397121289</v>
      </c>
    </row>
    <row r="140" spans="1:40" x14ac:dyDescent="0.45">
      <c r="A140" t="s">
        <v>20</v>
      </c>
      <c r="B140" t="s">
        <v>14</v>
      </c>
      <c r="C140">
        <f>C42*$B$96/$B$94</f>
        <v>3.9213696335395614E-5</v>
      </c>
      <c r="D140">
        <f t="shared" ref="D140:AN140" si="12">D42*$B$96/$B$94</f>
        <v>0</v>
      </c>
      <c r="E140">
        <f t="shared" si="12"/>
        <v>6.5157800427937665E-4</v>
      </c>
      <c r="F140">
        <f t="shared" si="12"/>
        <v>0</v>
      </c>
      <c r="G140">
        <f t="shared" si="12"/>
        <v>0</v>
      </c>
      <c r="H140">
        <f t="shared" si="12"/>
        <v>0</v>
      </c>
      <c r="I140">
        <f t="shared" si="12"/>
        <v>0</v>
      </c>
      <c r="J140">
        <f t="shared" si="12"/>
        <v>0</v>
      </c>
      <c r="K140">
        <f t="shared" si="12"/>
        <v>0</v>
      </c>
      <c r="L140">
        <f t="shared" si="12"/>
        <v>0</v>
      </c>
      <c r="M140">
        <f t="shared" si="12"/>
        <v>0</v>
      </c>
      <c r="N140">
        <f t="shared" si="12"/>
        <v>0</v>
      </c>
      <c r="O140">
        <f t="shared" si="12"/>
        <v>0</v>
      </c>
      <c r="P140">
        <f t="shared" si="12"/>
        <v>0</v>
      </c>
      <c r="Q140">
        <f t="shared" si="12"/>
        <v>0</v>
      </c>
      <c r="R140">
        <f t="shared" si="12"/>
        <v>0</v>
      </c>
      <c r="S140">
        <f t="shared" si="12"/>
        <v>0</v>
      </c>
      <c r="T140">
        <f t="shared" si="12"/>
        <v>0</v>
      </c>
      <c r="U140">
        <f t="shared" si="12"/>
        <v>0</v>
      </c>
      <c r="V140">
        <f t="shared" si="12"/>
        <v>0</v>
      </c>
      <c r="W140">
        <f t="shared" si="12"/>
        <v>0</v>
      </c>
      <c r="X140">
        <f t="shared" si="12"/>
        <v>0</v>
      </c>
      <c r="Y140">
        <f t="shared" si="12"/>
        <v>6.2264205434702435E-4</v>
      </c>
      <c r="Z140">
        <f t="shared" si="12"/>
        <v>0</v>
      </c>
      <c r="AA140">
        <f t="shared" si="12"/>
        <v>0</v>
      </c>
      <c r="AB140">
        <f t="shared" si="12"/>
        <v>0.68512496515743615</v>
      </c>
      <c r="AC140">
        <f t="shared" si="12"/>
        <v>0</v>
      </c>
      <c r="AD140">
        <f t="shared" si="12"/>
        <v>0.4673504873288597</v>
      </c>
      <c r="AE140">
        <f t="shared" si="12"/>
        <v>-1.9073370989995573E-3</v>
      </c>
      <c r="AF140">
        <f t="shared" si="12"/>
        <v>-1.2335999615013644E-3</v>
      </c>
      <c r="AG140">
        <f t="shared" si="12"/>
        <v>-6.7337585136789332E-4</v>
      </c>
      <c r="AH140">
        <f t="shared" si="12"/>
        <v>2.3145140476366061E-4</v>
      </c>
      <c r="AI140">
        <f t="shared" si="12"/>
        <v>0</v>
      </c>
      <c r="AJ140">
        <f t="shared" si="12"/>
        <v>0</v>
      </c>
      <c r="AK140">
        <f t="shared" si="12"/>
        <v>0</v>
      </c>
      <c r="AL140">
        <f t="shared" si="12"/>
        <v>0</v>
      </c>
      <c r="AM140">
        <f t="shared" si="12"/>
        <v>-9.5468507072159828E-3</v>
      </c>
      <c r="AN140">
        <f t="shared" si="12"/>
        <v>1.1406591740269367</v>
      </c>
    </row>
    <row r="141" spans="1:40" x14ac:dyDescent="0.45">
      <c r="B141" t="s">
        <v>15</v>
      </c>
      <c r="C141">
        <f>C43*$B$96/$B$93</f>
        <v>3.9805280432400001E-5</v>
      </c>
      <c r="D141">
        <f t="shared" ref="D141:AN141" si="13">D43*$B$96/$B$93</f>
        <v>0</v>
      </c>
      <c r="E141">
        <f t="shared" si="13"/>
        <v>1.0502354384685428E-3</v>
      </c>
      <c r="F141">
        <f t="shared" si="13"/>
        <v>0</v>
      </c>
      <c r="G141">
        <f t="shared" si="13"/>
        <v>0</v>
      </c>
      <c r="H141">
        <f t="shared" si="13"/>
        <v>0</v>
      </c>
      <c r="I141">
        <f t="shared" si="13"/>
        <v>0</v>
      </c>
      <c r="J141">
        <f t="shared" si="13"/>
        <v>0</v>
      </c>
      <c r="K141">
        <f t="shared" si="13"/>
        <v>0</v>
      </c>
      <c r="L141">
        <f t="shared" si="13"/>
        <v>0</v>
      </c>
      <c r="M141">
        <f t="shared" si="13"/>
        <v>0</v>
      </c>
      <c r="N141">
        <f t="shared" si="13"/>
        <v>0</v>
      </c>
      <c r="O141">
        <f t="shared" si="13"/>
        <v>0</v>
      </c>
      <c r="P141">
        <f t="shared" si="13"/>
        <v>0</v>
      </c>
      <c r="Q141">
        <f t="shared" si="13"/>
        <v>0</v>
      </c>
      <c r="R141">
        <f t="shared" si="13"/>
        <v>0</v>
      </c>
      <c r="S141">
        <f t="shared" si="13"/>
        <v>0</v>
      </c>
      <c r="T141">
        <f t="shared" si="13"/>
        <v>0</v>
      </c>
      <c r="U141">
        <f t="shared" si="13"/>
        <v>0</v>
      </c>
      <c r="V141">
        <f t="shared" si="13"/>
        <v>0</v>
      </c>
      <c r="W141">
        <f t="shared" si="13"/>
        <v>0</v>
      </c>
      <c r="X141">
        <f t="shared" si="13"/>
        <v>0</v>
      </c>
      <c r="Y141">
        <f t="shared" si="13"/>
        <v>6.3203533199999973E-4</v>
      </c>
      <c r="Z141">
        <f t="shared" si="13"/>
        <v>0</v>
      </c>
      <c r="AA141">
        <f t="shared" si="13"/>
        <v>0</v>
      </c>
      <c r="AB141">
        <f t="shared" si="13"/>
        <v>0.69546086999999956</v>
      </c>
      <c r="AC141">
        <f t="shared" si="13"/>
        <v>0</v>
      </c>
      <c r="AD141">
        <f t="shared" si="13"/>
        <v>0.47440101155555559</v>
      </c>
      <c r="AE141">
        <f t="shared" si="13"/>
        <v>-1.9361114916439999E-3</v>
      </c>
      <c r="AF141">
        <f t="shared" si="13"/>
        <v>-1.2522102478933334E-3</v>
      </c>
      <c r="AG141">
        <f t="shared" si="13"/>
        <v>-6.8353450719999974E-4</v>
      </c>
      <c r="AH141">
        <f t="shared" si="13"/>
        <v>2.2694433827999985E-4</v>
      </c>
      <c r="AI141">
        <f t="shared" si="13"/>
        <v>-1.4390243450179697E-15</v>
      </c>
      <c r="AJ141">
        <f t="shared" si="13"/>
        <v>0</v>
      </c>
      <c r="AK141">
        <f t="shared" si="13"/>
        <v>0</v>
      </c>
      <c r="AL141">
        <f t="shared" si="13"/>
        <v>0</v>
      </c>
      <c r="AM141">
        <f t="shared" si="13"/>
        <v>-9.6908760244561257E-3</v>
      </c>
      <c r="AN141">
        <f t="shared" si="13"/>
        <v>1.1582481696735412</v>
      </c>
    </row>
    <row r="142" spans="1:40" x14ac:dyDescent="0.45">
      <c r="B142" t="s">
        <v>16</v>
      </c>
      <c r="C142">
        <f>C44*$B$96/$B$95</f>
        <v>4.1233259217343177E-5</v>
      </c>
      <c r="D142">
        <f t="shared" ref="D142:AN142" si="14">D44*$B$96/$B$95</f>
        <v>0</v>
      </c>
      <c r="E142">
        <f t="shared" si="14"/>
        <v>7.8740292731263465E-4</v>
      </c>
      <c r="F142">
        <f t="shared" si="14"/>
        <v>0</v>
      </c>
      <c r="G142">
        <f t="shared" si="14"/>
        <v>0</v>
      </c>
      <c r="H142">
        <f t="shared" si="14"/>
        <v>0</v>
      </c>
      <c r="I142">
        <f t="shared" si="14"/>
        <v>0</v>
      </c>
      <c r="J142">
        <f t="shared" si="14"/>
        <v>0</v>
      </c>
      <c r="K142">
        <f t="shared" si="14"/>
        <v>0</v>
      </c>
      <c r="L142">
        <f t="shared" si="14"/>
        <v>0</v>
      </c>
      <c r="M142">
        <f t="shared" si="14"/>
        <v>0</v>
      </c>
      <c r="N142">
        <f t="shared" si="14"/>
        <v>0</v>
      </c>
      <c r="O142">
        <f t="shared" si="14"/>
        <v>0</v>
      </c>
      <c r="P142">
        <f t="shared" si="14"/>
        <v>0</v>
      </c>
      <c r="Q142">
        <f t="shared" si="14"/>
        <v>0</v>
      </c>
      <c r="R142">
        <f t="shared" si="14"/>
        <v>0</v>
      </c>
      <c r="S142">
        <f t="shared" si="14"/>
        <v>0</v>
      </c>
      <c r="T142">
        <f t="shared" si="14"/>
        <v>0</v>
      </c>
      <c r="U142">
        <f t="shared" si="14"/>
        <v>0</v>
      </c>
      <c r="V142">
        <f t="shared" si="14"/>
        <v>0</v>
      </c>
      <c r="W142">
        <f t="shared" si="14"/>
        <v>0</v>
      </c>
      <c r="X142">
        <f t="shared" si="14"/>
        <v>0</v>
      </c>
      <c r="Y142">
        <f t="shared" si="14"/>
        <v>6.22630905817173E-4</v>
      </c>
      <c r="Z142">
        <f t="shared" si="14"/>
        <v>0</v>
      </c>
      <c r="AA142">
        <f t="shared" si="14"/>
        <v>0</v>
      </c>
      <c r="AB142">
        <f t="shared" si="14"/>
        <v>0.6842099608837624</v>
      </c>
      <c r="AC142">
        <f t="shared" si="14"/>
        <v>0</v>
      </c>
      <c r="AD142">
        <f t="shared" si="14"/>
        <v>0.46734366209093559</v>
      </c>
      <c r="AE142">
        <f t="shared" si="14"/>
        <v>-1.9073029477493543E-3</v>
      </c>
      <c r="AF142">
        <f t="shared" si="14"/>
        <v>-1.2335778736486411E-3</v>
      </c>
      <c r="AG142">
        <f t="shared" si="14"/>
        <v>-6.733637944393129E-4</v>
      </c>
      <c r="AH142">
        <f t="shared" si="14"/>
        <v>2.8965438892211476E-4</v>
      </c>
      <c r="AI142">
        <f t="shared" si="14"/>
        <v>2.1837756700453169E-13</v>
      </c>
      <c r="AJ142">
        <f t="shared" si="14"/>
        <v>0</v>
      </c>
      <c r="AK142">
        <f t="shared" si="14"/>
        <v>0</v>
      </c>
      <c r="AL142">
        <f t="shared" si="14"/>
        <v>0</v>
      </c>
      <c r="AM142">
        <f t="shared" si="14"/>
        <v>-9.534100611041596E-3</v>
      </c>
      <c r="AN142">
        <f t="shared" si="14"/>
        <v>1.1399461992293067</v>
      </c>
    </row>
    <row r="144" spans="1:40" x14ac:dyDescent="0.45">
      <c r="A144" t="s">
        <v>144</v>
      </c>
    </row>
    <row r="146" spans="1:40" x14ac:dyDescent="0.45">
      <c r="A146" t="s">
        <v>20</v>
      </c>
      <c r="B146" t="s">
        <v>14</v>
      </c>
      <c r="C146">
        <f>C64*$B$96/$B$94</f>
        <v>0.32201719008185237</v>
      </c>
      <c r="D146">
        <f>D64*$B$96/$B$94</f>
        <v>0</v>
      </c>
      <c r="E146">
        <f>E64*$B$96/$B$94</f>
        <v>4.0908096063635409</v>
      </c>
      <c r="F146">
        <f>F64*$B$96/$B$94</f>
        <v>0</v>
      </c>
      <c r="G146">
        <f>G64*$B$96/$B$94</f>
        <v>0</v>
      </c>
      <c r="H146">
        <f>H64*$B$96/$B$94</f>
        <v>0</v>
      </c>
      <c r="I146">
        <f>I64*$B$96/$B$94</f>
        <v>0</v>
      </c>
      <c r="J146">
        <f>J64*$B$96/$B$94</f>
        <v>0</v>
      </c>
      <c r="K146">
        <f>K64*$B$96/$B$94</f>
        <v>0</v>
      </c>
      <c r="L146">
        <f>L64*$B$96/$B$94</f>
        <v>0</v>
      </c>
      <c r="M146">
        <f>M64*$B$96/$B$94</f>
        <v>0</v>
      </c>
      <c r="N146">
        <f>N64*$B$96/$B$94</f>
        <v>0</v>
      </c>
      <c r="O146">
        <f>O64*$B$96/$B$94</f>
        <v>0</v>
      </c>
      <c r="P146">
        <f>P64*$B$96/$B$94</f>
        <v>0</v>
      </c>
      <c r="Q146">
        <f>Q64*$B$96/$B$94</f>
        <v>0</v>
      </c>
      <c r="R146">
        <f>R64*$B$96/$B$94</f>
        <v>0</v>
      </c>
      <c r="S146">
        <f>S64*$B$96/$B$94</f>
        <v>0</v>
      </c>
      <c r="T146">
        <f>T64*$B$96/$B$94</f>
        <v>0</v>
      </c>
      <c r="U146">
        <f>U64*$B$96/$B$94</f>
        <v>0</v>
      </c>
      <c r="V146">
        <f>V64*$B$96/$B$94</f>
        <v>0</v>
      </c>
      <c r="W146">
        <f>W64*$B$96/$B$94</f>
        <v>0</v>
      </c>
      <c r="X146">
        <f>X64*$B$96/$B$94</f>
        <v>0</v>
      </c>
      <c r="Y146">
        <f>Y64*$B$96/$B$94</f>
        <v>22.487371182552909</v>
      </c>
      <c r="Z146">
        <f>Z64*$B$96/$B$94</f>
        <v>3.947347024555711</v>
      </c>
      <c r="AA146">
        <f>AA64*$B$96/$B$94</f>
        <v>1.3662339406206536E-13</v>
      </c>
      <c r="AB146">
        <f>AB64*$B$96/$B$94</f>
        <v>43.650072780141599</v>
      </c>
      <c r="AC146">
        <f>AC64*$B$96/$B$94</f>
        <v>0</v>
      </c>
      <c r="AD146">
        <f>AD64*$B$96/$B$94</f>
        <v>3.7212556332250002</v>
      </c>
      <c r="AE146">
        <f>AE64*$B$96/$B$94</f>
        <v>0</v>
      </c>
      <c r="AF146">
        <f>AF64*$B$96/$B$94</f>
        <v>0</v>
      </c>
      <c r="AG146">
        <f>AG64*$B$96/$B$94</f>
        <v>0</v>
      </c>
      <c r="AH146">
        <f>AH64*$B$96/$B$94</f>
        <v>1.8790465304918527</v>
      </c>
      <c r="AI146">
        <f>AI64*$B$96/$B$94</f>
        <v>0</v>
      </c>
      <c r="AJ146">
        <f>AJ64*$B$96/$B$94</f>
        <v>0</v>
      </c>
      <c r="AK146">
        <f>AK64*$B$96/$B$94</f>
        <v>0</v>
      </c>
      <c r="AL146">
        <f>AL64*$B$96/$B$94</f>
        <v>0</v>
      </c>
      <c r="AM146">
        <f>AM64*$B$96/$B$94</f>
        <v>0</v>
      </c>
      <c r="AN146">
        <f>AN64*$B$96/$B$94</f>
        <v>80.097919947412592</v>
      </c>
    </row>
    <row r="147" spans="1:40" x14ac:dyDescent="0.45">
      <c r="B147" t="s">
        <v>15</v>
      </c>
      <c r="C147">
        <f>C65*$B$96/$B$93</f>
        <v>0.32687519293333339</v>
      </c>
      <c r="D147">
        <f>D65*$B$96/$B$93</f>
        <v>0</v>
      </c>
      <c r="E147">
        <f>E65*$B$96/$B$93</f>
        <v>6.5937051165226448</v>
      </c>
      <c r="F147">
        <f>F65*$B$96/$B$93</f>
        <v>0</v>
      </c>
      <c r="G147">
        <f>G65*$B$96/$B$93</f>
        <v>0</v>
      </c>
      <c r="H147">
        <f>H65*$B$96/$B$93</f>
        <v>0</v>
      </c>
      <c r="I147">
        <f>I65*$B$96/$B$93</f>
        <v>0</v>
      </c>
      <c r="J147">
        <f>J65*$B$96/$B$93</f>
        <v>0</v>
      </c>
      <c r="K147">
        <f>K65*$B$96/$B$93</f>
        <v>0</v>
      </c>
      <c r="L147">
        <f>L65*$B$96/$B$93</f>
        <v>0</v>
      </c>
      <c r="M147">
        <f>M65*$B$96/$B$93</f>
        <v>0</v>
      </c>
      <c r="N147">
        <f>N65*$B$96/$B$93</f>
        <v>0</v>
      </c>
      <c r="O147">
        <f>O65*$B$96/$B$93</f>
        <v>0</v>
      </c>
      <c r="P147">
        <f>P65*$B$96/$B$93</f>
        <v>0</v>
      </c>
      <c r="Q147">
        <f>Q65*$B$96/$B$93</f>
        <v>0</v>
      </c>
      <c r="R147">
        <f>R65*$B$96/$B$93</f>
        <v>0</v>
      </c>
      <c r="S147">
        <f>S65*$B$96/$B$93</f>
        <v>0</v>
      </c>
      <c r="T147">
        <f>T65*$B$96/$B$93</f>
        <v>0</v>
      </c>
      <c r="U147">
        <f>U65*$B$96/$B$93</f>
        <v>0</v>
      </c>
      <c r="V147">
        <f>V65*$B$96/$B$93</f>
        <v>0</v>
      </c>
      <c r="W147">
        <f>W65*$B$96/$B$93</f>
        <v>0</v>
      </c>
      <c r="X147">
        <f>X65*$B$96/$B$93</f>
        <v>0</v>
      </c>
      <c r="Y147">
        <f>Y65*$B$96/$B$93</f>
        <v>22.826619262133335</v>
      </c>
      <c r="Z147">
        <f>Z65*$B$96/$B$93</f>
        <v>4.0068973333333329</v>
      </c>
      <c r="AA147">
        <f>AA65*$B$96/$B$93</f>
        <v>-7.7197910286486149E-13</v>
      </c>
      <c r="AB147">
        <f>AB65*$B$96/$B$93</f>
        <v>44.308584762000002</v>
      </c>
      <c r="AC147">
        <f>AC65*$B$96/$B$93</f>
        <v>0</v>
      </c>
      <c r="AD147">
        <f>AD65*$B$96/$B$93</f>
        <v>3.7773950910989775</v>
      </c>
      <c r="AE147">
        <f>AE65*$B$96/$B$93</f>
        <v>0</v>
      </c>
      <c r="AF147">
        <f>AF65*$B$96/$B$93</f>
        <v>0</v>
      </c>
      <c r="AG147">
        <f>AG65*$B$96/$B$93</f>
        <v>0</v>
      </c>
      <c r="AH147">
        <f>AH65*$B$96/$B$93</f>
        <v>1.8424557495999982</v>
      </c>
      <c r="AI147">
        <f>AI65*$B$96/$B$93</f>
        <v>-2.5359850042150357E-12</v>
      </c>
      <c r="AJ147">
        <f>AJ65*$B$96/$B$93</f>
        <v>0</v>
      </c>
      <c r="AK147">
        <f>AK65*$B$96/$B$93</f>
        <v>0</v>
      </c>
      <c r="AL147">
        <f>AL65*$B$96/$B$93</f>
        <v>0</v>
      </c>
      <c r="AM147">
        <f>AM65*$B$96/$B$93</f>
        <v>0</v>
      </c>
      <c r="AN147">
        <f>AN65*$B$96/$B$93</f>
        <v>83.682532507618305</v>
      </c>
    </row>
    <row r="148" spans="1:40" x14ac:dyDescent="0.45">
      <c r="B148" t="s">
        <v>16</v>
      </c>
      <c r="C148">
        <f>C66*$B$96/$B$95</f>
        <v>0.33860154772251017</v>
      </c>
      <c r="D148">
        <f>D66*$B$96/$B$95</f>
        <v>0</v>
      </c>
      <c r="E148">
        <f>E66*$B$96/$B$95</f>
        <v>4.9435607678189468</v>
      </c>
      <c r="F148">
        <f>F66*$B$96/$B$95</f>
        <v>0</v>
      </c>
      <c r="G148">
        <f>G66*$B$96/$B$95</f>
        <v>0</v>
      </c>
      <c r="H148">
        <f>H66*$B$96/$B$95</f>
        <v>0</v>
      </c>
      <c r="I148">
        <f>I66*$B$96/$B$95</f>
        <v>0</v>
      </c>
      <c r="J148">
        <f>J66*$B$96/$B$95</f>
        <v>0</v>
      </c>
      <c r="K148">
        <f>K66*$B$96/$B$95</f>
        <v>0</v>
      </c>
      <c r="L148">
        <f>L66*$B$96/$B$95</f>
        <v>0</v>
      </c>
      <c r="M148">
        <f>M66*$B$96/$B$95</f>
        <v>0</v>
      </c>
      <c r="N148">
        <f>N66*$B$96/$B$95</f>
        <v>0</v>
      </c>
      <c r="O148">
        <f>O66*$B$96/$B$95</f>
        <v>0</v>
      </c>
      <c r="P148">
        <f>P66*$B$96/$B$95</f>
        <v>0</v>
      </c>
      <c r="Q148">
        <f>Q66*$B$96/$B$95</f>
        <v>0</v>
      </c>
      <c r="R148">
        <f>R66*$B$96/$B$95</f>
        <v>0</v>
      </c>
      <c r="S148">
        <f>S66*$B$96/$B$95</f>
        <v>0</v>
      </c>
      <c r="T148">
        <f>T66*$B$96/$B$95</f>
        <v>0</v>
      </c>
      <c r="U148">
        <f>U66*$B$96/$B$95</f>
        <v>0</v>
      </c>
      <c r="V148">
        <f>V66*$B$96/$B$95</f>
        <v>0</v>
      </c>
      <c r="W148">
        <f>W66*$B$96/$B$95</f>
        <v>0</v>
      </c>
      <c r="X148">
        <f>X66*$B$96/$B$95</f>
        <v>0</v>
      </c>
      <c r="Y148">
        <f>Y66*$B$96/$B$95</f>
        <v>22.486968541698253</v>
      </c>
      <c r="Z148">
        <f>Z66*$B$96/$B$95</f>
        <v>3.9477893638888499</v>
      </c>
      <c r="AA148">
        <f>AA66*$B$96/$B$95</f>
        <v>5.6900951110853484</v>
      </c>
      <c r="AB148">
        <f>AB66*$B$96/$B$95</f>
        <v>43.591776841194388</v>
      </c>
      <c r="AC148">
        <f>AC66*$B$96/$B$95</f>
        <v>0</v>
      </c>
      <c r="AD148">
        <f>AD66*$B$96/$B$95</f>
        <v>3.7212012875984075</v>
      </c>
      <c r="AE148">
        <f>AE66*$B$96/$B$95</f>
        <v>0</v>
      </c>
      <c r="AF148">
        <f>AF66*$B$96/$B$95</f>
        <v>0</v>
      </c>
      <c r="AG148">
        <f>AG66*$B$96/$B$95</f>
        <v>0</v>
      </c>
      <c r="AH148">
        <f>AH66*$B$96/$B$95</f>
        <v>2.3515695448105234</v>
      </c>
      <c r="AI148">
        <f>AI66*$B$96/$B$95</f>
        <v>3.848456331526072E-10</v>
      </c>
      <c r="AJ148">
        <f>AJ66*$B$96/$B$95</f>
        <v>0</v>
      </c>
      <c r="AK148">
        <f>AK66*$B$96/$B$95</f>
        <v>0</v>
      </c>
      <c r="AL148">
        <f>AL66*$B$96/$B$95</f>
        <v>0</v>
      </c>
      <c r="AM148">
        <f>AM66*$B$96/$B$95</f>
        <v>0</v>
      </c>
      <c r="AN148">
        <f>AN66*$B$96/$B$95</f>
        <v>87.071563006202084</v>
      </c>
    </row>
    <row r="150" spans="1:40" x14ac:dyDescent="0.45">
      <c r="A150" t="s">
        <v>13</v>
      </c>
      <c r="B150" t="s">
        <v>14</v>
      </c>
      <c r="C150">
        <f>C48*$B$96/$B$94</f>
        <v>0</v>
      </c>
      <c r="D150">
        <f>D48*$B$96/$B$94</f>
        <v>0</v>
      </c>
      <c r="E150">
        <f>E48*$B$96/$B$94</f>
        <v>4.4523773402404698</v>
      </c>
      <c r="F150">
        <f>F48*$B$96/$B$94</f>
        <v>0</v>
      </c>
      <c r="G150">
        <f>G48*$B$96/$B$94</f>
        <v>0</v>
      </c>
      <c r="H150">
        <f>H48*$B$96/$B$94</f>
        <v>0</v>
      </c>
      <c r="I150">
        <f>I48*$B$96/$B$94</f>
        <v>0</v>
      </c>
      <c r="J150">
        <f>J48*$B$96/$B$94</f>
        <v>0</v>
      </c>
      <c r="K150">
        <f>K48*$B$96/$B$94</f>
        <v>0</v>
      </c>
      <c r="L150">
        <f>L48*$B$96/$B$94</f>
        <v>0</v>
      </c>
      <c r="M150">
        <f>M48*$B$96/$B$94</f>
        <v>0</v>
      </c>
      <c r="N150">
        <f>N48*$B$96/$B$94</f>
        <v>0</v>
      </c>
      <c r="O150">
        <f>O48*$B$96/$B$94</f>
        <v>0</v>
      </c>
      <c r="P150">
        <f>P48*$B$96/$B$94</f>
        <v>0</v>
      </c>
      <c r="Q150">
        <f>Q48*$B$96/$B$94</f>
        <v>0</v>
      </c>
      <c r="R150">
        <f>R48*$B$96/$B$94</f>
        <v>0</v>
      </c>
      <c r="S150">
        <f>S48*$B$96/$B$94</f>
        <v>0</v>
      </c>
      <c r="T150">
        <f>T48*$B$96/$B$94</f>
        <v>0</v>
      </c>
      <c r="U150">
        <f>U48*$B$96/$B$94</f>
        <v>0</v>
      </c>
      <c r="V150">
        <f>V48*$B$96/$B$94</f>
        <v>0</v>
      </c>
      <c r="W150">
        <f>W48*$B$96/$B$94</f>
        <v>0</v>
      </c>
      <c r="X150">
        <f>X48*$B$96/$B$94</f>
        <v>0</v>
      </c>
      <c r="Y150">
        <f>Y48*$B$96/$B$94</f>
        <v>0</v>
      </c>
      <c r="Z150">
        <f>Z48*$B$96/$B$94</f>
        <v>0</v>
      </c>
      <c r="AA150">
        <f>AA48*$B$96/$B$94</f>
        <v>0</v>
      </c>
      <c r="AB150">
        <f>AB48*$B$96/$B$94</f>
        <v>0</v>
      </c>
      <c r="AC150">
        <f>AC48*$B$96/$B$94</f>
        <v>99.458444657473635</v>
      </c>
      <c r="AD150">
        <f>AD48*$B$96/$B$94</f>
        <v>0</v>
      </c>
      <c r="AE150">
        <f>AE48*$B$96/$B$94</f>
        <v>0</v>
      </c>
      <c r="AF150">
        <f>AF48*$B$96/$B$94</f>
        <v>0</v>
      </c>
      <c r="AG150">
        <f>AG48*$B$96/$B$94</f>
        <v>0</v>
      </c>
      <c r="AH150">
        <f>AH48*$B$96/$B$94</f>
        <v>2.9122715827249643</v>
      </c>
      <c r="AI150">
        <f>AI48*$B$96/$B$94</f>
        <v>0</v>
      </c>
      <c r="AJ150">
        <f>AJ48*$B$96/$B$94</f>
        <v>0</v>
      </c>
      <c r="AK150">
        <f>AK48*$B$96/$B$94</f>
        <v>0</v>
      </c>
      <c r="AL150">
        <f>AL48*$B$96/$B$94</f>
        <v>0</v>
      </c>
      <c r="AM150">
        <f>AM48*$B$96/$B$94</f>
        <v>0</v>
      </c>
      <c r="AN150">
        <f>AN48*$B$96/$B$94</f>
        <v>106.82309358043906</v>
      </c>
    </row>
    <row r="151" spans="1:40" x14ac:dyDescent="0.45">
      <c r="B151" t="s">
        <v>15</v>
      </c>
      <c r="C151">
        <f>C49*$B$96/$B$93</f>
        <v>0</v>
      </c>
      <c r="D151">
        <f>D49*$B$96/$B$93</f>
        <v>0</v>
      </c>
      <c r="E151">
        <f>E49*$B$96/$B$93</f>
        <v>7.1764922042241164</v>
      </c>
      <c r="F151">
        <f>F49*$B$96/$B$93</f>
        <v>0</v>
      </c>
      <c r="G151">
        <f>G49*$B$96/$B$93</f>
        <v>0</v>
      </c>
      <c r="H151">
        <f>H49*$B$96/$B$93</f>
        <v>0</v>
      </c>
      <c r="I151">
        <f>I49*$B$96/$B$93</f>
        <v>0</v>
      </c>
      <c r="J151">
        <f>J49*$B$96/$B$93</f>
        <v>0</v>
      </c>
      <c r="K151">
        <f>K49*$B$96/$B$93</f>
        <v>0</v>
      </c>
      <c r="L151">
        <f>L49*$B$96/$B$93</f>
        <v>0</v>
      </c>
      <c r="M151">
        <f>M49*$B$96/$B$93</f>
        <v>0</v>
      </c>
      <c r="N151">
        <f>N49*$B$96/$B$93</f>
        <v>0</v>
      </c>
      <c r="O151">
        <f>O49*$B$96/$B$93</f>
        <v>0</v>
      </c>
      <c r="P151">
        <f>P49*$B$96/$B$93</f>
        <v>0</v>
      </c>
      <c r="Q151">
        <f>Q49*$B$96/$B$93</f>
        <v>0</v>
      </c>
      <c r="R151">
        <f>R49*$B$96/$B$93</f>
        <v>0</v>
      </c>
      <c r="S151">
        <f>S49*$B$96/$B$93</f>
        <v>0</v>
      </c>
      <c r="T151">
        <f>T49*$B$96/$B$93</f>
        <v>0</v>
      </c>
      <c r="U151">
        <f>U49*$B$96/$B$93</f>
        <v>0</v>
      </c>
      <c r="V151">
        <f>V49*$B$96/$B$93</f>
        <v>0</v>
      </c>
      <c r="W151">
        <f>W49*$B$96/$B$93</f>
        <v>0</v>
      </c>
      <c r="X151">
        <f>X49*$B$96/$B$93</f>
        <v>0</v>
      </c>
      <c r="Y151">
        <f>Y49*$B$96/$B$93</f>
        <v>0</v>
      </c>
      <c r="Z151">
        <f>Z49*$B$96/$B$93</f>
        <v>0</v>
      </c>
      <c r="AA151">
        <f>AA49*$B$96/$B$93</f>
        <v>0</v>
      </c>
      <c r="AB151">
        <f>AB49*$B$96/$B$93</f>
        <v>0</v>
      </c>
      <c r="AC151">
        <f>AC49*$B$96/$B$93</f>
        <v>100.95889066666668</v>
      </c>
      <c r="AD151">
        <f>AD49*$B$96/$B$93</f>
        <v>0</v>
      </c>
      <c r="AE151">
        <f>AE49*$B$96/$B$93</f>
        <v>0</v>
      </c>
      <c r="AF151">
        <f>AF49*$B$96/$B$93</f>
        <v>0</v>
      </c>
      <c r="AG151">
        <f>AG49*$B$96/$B$93</f>
        <v>0</v>
      </c>
      <c r="AH151">
        <f>AH49*$B$96/$B$93</f>
        <v>2.95620657777777</v>
      </c>
      <c r="AI151">
        <f>AI49*$B$96/$B$93</f>
        <v>0</v>
      </c>
      <c r="AJ151">
        <f>AJ49*$B$96/$B$93</f>
        <v>0</v>
      </c>
      <c r="AK151">
        <f>AK49*$B$96/$B$93</f>
        <v>0</v>
      </c>
      <c r="AL151">
        <f>AL49*$B$96/$B$93</f>
        <v>0</v>
      </c>
      <c r="AM151">
        <f>AM49*$B$96/$B$93</f>
        <v>0</v>
      </c>
      <c r="AN151">
        <f>AN49*$B$96/$B$93</f>
        <v>111.09158944866856</v>
      </c>
    </row>
    <row r="152" spans="1:40" x14ac:dyDescent="0.45">
      <c r="B152" t="s">
        <v>16</v>
      </c>
      <c r="C152">
        <f>C50*$B$96/$B$95</f>
        <v>0</v>
      </c>
      <c r="D152">
        <f>D50*$B$96/$B$95</f>
        <v>0</v>
      </c>
      <c r="E152">
        <f>E50*$B$96/$B$95</f>
        <v>5.3805012444648632</v>
      </c>
      <c r="F152">
        <f>F50*$B$96/$B$95</f>
        <v>0</v>
      </c>
      <c r="G152">
        <f>G50*$B$96/$B$95</f>
        <v>0</v>
      </c>
      <c r="H152">
        <f>H50*$B$96/$B$95</f>
        <v>0</v>
      </c>
      <c r="I152">
        <f>I50*$B$96/$B$95</f>
        <v>0</v>
      </c>
      <c r="J152">
        <f>J50*$B$96/$B$95</f>
        <v>0</v>
      </c>
      <c r="K152">
        <f>K50*$B$96/$B$95</f>
        <v>0</v>
      </c>
      <c r="L152">
        <f>L50*$B$96/$B$95</f>
        <v>0</v>
      </c>
      <c r="M152">
        <f>M50*$B$96/$B$95</f>
        <v>0</v>
      </c>
      <c r="N152">
        <f>N50*$B$96/$B$95</f>
        <v>0</v>
      </c>
      <c r="O152">
        <f>O50*$B$96/$B$95</f>
        <v>0</v>
      </c>
      <c r="P152">
        <f>P50*$B$96/$B$95</f>
        <v>0</v>
      </c>
      <c r="Q152">
        <f>Q50*$B$96/$B$95</f>
        <v>0</v>
      </c>
      <c r="R152">
        <f>R50*$B$96/$B$95</f>
        <v>0</v>
      </c>
      <c r="S152">
        <f>S50*$B$96/$B$95</f>
        <v>0</v>
      </c>
      <c r="T152">
        <f>T50*$B$96/$B$95</f>
        <v>0</v>
      </c>
      <c r="U152">
        <f>U50*$B$96/$B$95</f>
        <v>0</v>
      </c>
      <c r="V152">
        <f>V50*$B$96/$B$95</f>
        <v>0</v>
      </c>
      <c r="W152">
        <f>W50*$B$96/$B$95</f>
        <v>0</v>
      </c>
      <c r="X152">
        <f>X50*$B$96/$B$95</f>
        <v>0</v>
      </c>
      <c r="Y152">
        <f>Y50*$B$96/$B$95</f>
        <v>0</v>
      </c>
      <c r="Z152">
        <f>Z50*$B$96/$B$95</f>
        <v>0</v>
      </c>
      <c r="AA152">
        <f>AA50*$B$96/$B$95</f>
        <v>0</v>
      </c>
      <c r="AB152">
        <f>AB50*$B$96/$B$95</f>
        <v>0</v>
      </c>
      <c r="AC152">
        <f>AC50*$B$96/$B$95</f>
        <v>99.456992155407704</v>
      </c>
      <c r="AD152">
        <f>AD50*$B$96/$B$95</f>
        <v>0</v>
      </c>
      <c r="AE152">
        <f>AE50*$B$96/$B$95</f>
        <v>0</v>
      </c>
      <c r="AF152">
        <f>AF50*$B$96/$B$95</f>
        <v>0</v>
      </c>
      <c r="AG152">
        <f>AG50*$B$96/$B$95</f>
        <v>0</v>
      </c>
      <c r="AH152">
        <f>AH50*$B$96/$B$95</f>
        <v>2.9122290515904323</v>
      </c>
      <c r="AI152">
        <f>AI50*$B$96/$B$95</f>
        <v>0</v>
      </c>
      <c r="AJ152">
        <f>AJ50*$B$96/$B$95</f>
        <v>0</v>
      </c>
      <c r="AK152">
        <f>AK50*$B$96/$B$95</f>
        <v>0</v>
      </c>
      <c r="AL152">
        <f>AL50*$B$96/$B$95</f>
        <v>0</v>
      </c>
      <c r="AM152">
        <f>AM50*$B$96/$B$95</f>
        <v>0</v>
      </c>
      <c r="AN152">
        <f>AN50*$B$96/$B$95</f>
        <v>107.74972245146297</v>
      </c>
    </row>
    <row r="154" spans="1:40" x14ac:dyDescent="0.45">
      <c r="A154" t="s">
        <v>17</v>
      </c>
      <c r="B154" t="s">
        <v>14</v>
      </c>
      <c r="C154">
        <f>C52*$B$96/$B$94</f>
        <v>0</v>
      </c>
      <c r="D154">
        <f>D52*$B$96/$B$94</f>
        <v>0</v>
      </c>
      <c r="E154">
        <f>E52*$B$96/$B$94</f>
        <v>2.3129232936314126</v>
      </c>
      <c r="F154">
        <f>F52*$B$96/$B$94</f>
        <v>0</v>
      </c>
      <c r="G154">
        <f>G52*$B$96/$B$94</f>
        <v>862.24427369466434</v>
      </c>
      <c r="H154">
        <f>H52*$B$96/$B$94</f>
        <v>6.1676714276172132E-14</v>
      </c>
      <c r="I154">
        <f>I52*$B$96/$B$94</f>
        <v>0</v>
      </c>
      <c r="J154">
        <f>J52*$B$96/$B$94</f>
        <v>0</v>
      </c>
      <c r="K154">
        <f>K52*$B$96/$B$94</f>
        <v>208.81513261067261</v>
      </c>
      <c r="L154">
        <f>L52*$B$96/$B$94</f>
        <v>4.6832634944449898E-14</v>
      </c>
      <c r="M154">
        <f>M52*$B$96/$B$94</f>
        <v>0</v>
      </c>
      <c r="N154">
        <f>N52*$B$96/$B$94</f>
        <v>0</v>
      </c>
      <c r="O154">
        <f>O52*$B$96/$B$94</f>
        <v>0</v>
      </c>
      <c r="P154">
        <f>P52*$B$96/$B$94</f>
        <v>0</v>
      </c>
      <c r="Q154">
        <f>Q52*$B$96/$B$94</f>
        <v>0</v>
      </c>
      <c r="R154">
        <f>R52*$B$96/$B$94</f>
        <v>0</v>
      </c>
      <c r="S154">
        <f>S52*$B$96/$B$94</f>
        <v>0</v>
      </c>
      <c r="T154">
        <f>T52*$B$96/$B$94</f>
        <v>0</v>
      </c>
      <c r="U154">
        <f>U52*$B$96/$B$94</f>
        <v>0</v>
      </c>
      <c r="V154">
        <f>V52*$B$96/$B$94</f>
        <v>0</v>
      </c>
      <c r="W154">
        <f>W52*$B$96/$B$94</f>
        <v>0</v>
      </c>
      <c r="X154">
        <f>X52*$B$96/$B$94</f>
        <v>0</v>
      </c>
      <c r="Y154">
        <f>Y52*$B$96/$B$94</f>
        <v>0</v>
      </c>
      <c r="Z154">
        <f>Z52*$B$96/$B$94</f>
        <v>0</v>
      </c>
      <c r="AA154">
        <f>AA52*$B$96/$B$94</f>
        <v>0</v>
      </c>
      <c r="AB154">
        <f>AB52*$B$96/$B$94</f>
        <v>0</v>
      </c>
      <c r="AC154">
        <f>AC52*$B$96/$B$94</f>
        <v>0</v>
      </c>
      <c r="AD154">
        <f>AD52*$B$96/$B$94</f>
        <v>7.302806669920801</v>
      </c>
      <c r="AE154">
        <f>AE52*$B$96/$B$94</f>
        <v>0</v>
      </c>
      <c r="AF154">
        <f>AF52*$B$96/$B$94</f>
        <v>0</v>
      </c>
      <c r="AG154">
        <f>AG52*$B$96/$B$94</f>
        <v>0</v>
      </c>
      <c r="AH154">
        <f>AH52*$B$96/$B$94</f>
        <v>1.1454254194728584E-14</v>
      </c>
      <c r="AI154">
        <f>AI52*$B$96/$B$94</f>
        <v>0</v>
      </c>
      <c r="AJ154">
        <f>AJ52*$B$96/$B$94</f>
        <v>0</v>
      </c>
      <c r="AK154">
        <f>AK52*$B$96/$B$94</f>
        <v>0</v>
      </c>
      <c r="AL154">
        <f>AL52*$B$96/$B$94</f>
        <v>0</v>
      </c>
      <c r="AM154">
        <f>AM52*$B$96/$B$94</f>
        <v>0</v>
      </c>
      <c r="AN154">
        <f>AN52*$B$96/$B$94</f>
        <v>1080.6751362688892</v>
      </c>
    </row>
    <row r="155" spans="1:40" x14ac:dyDescent="0.45">
      <c r="B155" t="s">
        <v>15</v>
      </c>
      <c r="C155">
        <f>C53*$B$96/$B$93</f>
        <v>1.7778643818666423E-2</v>
      </c>
      <c r="D155">
        <f>D53*$B$96/$B$93</f>
        <v>0</v>
      </c>
      <c r="E155">
        <f>E53*$B$96/$B$93</f>
        <v>5.3331441270697093</v>
      </c>
      <c r="F155">
        <f>F53*$B$96/$B$93</f>
        <v>0</v>
      </c>
      <c r="G155">
        <f>G53*$B$96/$B$93</f>
        <v>54.011482138487786</v>
      </c>
      <c r="H155">
        <f>H53*$B$96/$B$93</f>
        <v>-1011.631293271494</v>
      </c>
      <c r="I155">
        <f>I53*$B$96/$B$93</f>
        <v>0</v>
      </c>
      <c r="J155">
        <f>J53*$B$96/$B$93</f>
        <v>0</v>
      </c>
      <c r="K155">
        <f>K53*$B$96/$B$93</f>
        <v>225.29714164046825</v>
      </c>
      <c r="L155">
        <f>L53*$B$96/$B$93</f>
        <v>3.5538323645167114</v>
      </c>
      <c r="M155">
        <f>M53*$B$96/$B$93</f>
        <v>0</v>
      </c>
      <c r="N155">
        <f>N53*$B$96/$B$93</f>
        <v>0</v>
      </c>
      <c r="O155">
        <f>O53*$B$96/$B$93</f>
        <v>0</v>
      </c>
      <c r="P155">
        <f>P53*$B$96/$B$93</f>
        <v>0</v>
      </c>
      <c r="Q155">
        <f>Q53*$B$96/$B$93</f>
        <v>0</v>
      </c>
      <c r="R155">
        <f>R53*$B$96/$B$93</f>
        <v>0</v>
      </c>
      <c r="S155">
        <f>S53*$B$96/$B$93</f>
        <v>0</v>
      </c>
      <c r="T155">
        <f>T53*$B$96/$B$93</f>
        <v>0</v>
      </c>
      <c r="U155">
        <f>U53*$B$96/$B$93</f>
        <v>0</v>
      </c>
      <c r="V155">
        <f>V53*$B$96/$B$93</f>
        <v>0</v>
      </c>
      <c r="W155">
        <f>W53*$B$96/$B$93</f>
        <v>0</v>
      </c>
      <c r="X155">
        <f>X53*$B$96/$B$93</f>
        <v>0</v>
      </c>
      <c r="Y155">
        <f>Y53*$B$96/$B$93</f>
        <v>0</v>
      </c>
      <c r="Z155">
        <f>Z53*$B$96/$B$93</f>
        <v>0</v>
      </c>
      <c r="AA155">
        <f>AA53*$B$96/$B$93</f>
        <v>0</v>
      </c>
      <c r="AB155">
        <f>AB53*$B$96/$B$93</f>
        <v>0</v>
      </c>
      <c r="AC155">
        <f>AC53*$B$96/$B$93</f>
        <v>0</v>
      </c>
      <c r="AD155">
        <f>AD53*$B$96/$B$93</f>
        <v>22.182966026943472</v>
      </c>
      <c r="AE155">
        <f>AE53*$B$96/$B$93</f>
        <v>0</v>
      </c>
      <c r="AF155">
        <f>AF53*$B$96/$B$93</f>
        <v>0</v>
      </c>
      <c r="AG155">
        <f>AG53*$B$96/$B$93</f>
        <v>0</v>
      </c>
      <c r="AH155">
        <f>AH53*$B$96/$B$93</f>
        <v>1.2221532666666721</v>
      </c>
      <c r="AI155">
        <f>AI53*$B$96/$B$93</f>
        <v>0</v>
      </c>
      <c r="AJ155">
        <f>AJ53*$B$96/$B$93</f>
        <v>0</v>
      </c>
      <c r="AK155">
        <f>AK53*$B$96/$B$93</f>
        <v>0</v>
      </c>
      <c r="AL155">
        <f>AL53*$B$96/$B$93</f>
        <v>0</v>
      </c>
      <c r="AM155">
        <f>AM53*$B$96/$B$93</f>
        <v>0</v>
      </c>
      <c r="AN155">
        <f>AN53*$B$96/$B$93</f>
        <v>-700.01279506352262</v>
      </c>
    </row>
    <row r="156" spans="1:40" x14ac:dyDescent="0.45">
      <c r="B156" t="s">
        <v>16</v>
      </c>
      <c r="C156">
        <f>C54*$B$96/$B$95</f>
        <v>4.7044424493921488E-2</v>
      </c>
      <c r="D156">
        <f>D54*$B$96/$B$95</f>
        <v>0</v>
      </c>
      <c r="E156">
        <f>E54*$B$96/$B$95</f>
        <v>2.9990042872290537</v>
      </c>
      <c r="F156">
        <f>F54*$B$96/$B$95</f>
        <v>0</v>
      </c>
      <c r="G156">
        <f>G54*$B$96/$B$95</f>
        <v>713.26205527727177</v>
      </c>
      <c r="H156">
        <f>H54*$B$96/$B$95</f>
        <v>-183.4498131437287</v>
      </c>
      <c r="I156">
        <f>I54*$B$96/$B$95</f>
        <v>0</v>
      </c>
      <c r="J156">
        <f>J54*$B$96/$B$95</f>
        <v>0</v>
      </c>
      <c r="K156">
        <f>K54*$B$96/$B$95</f>
        <v>210.93527244444479</v>
      </c>
      <c r="L156">
        <f>L54*$B$96/$B$95</f>
        <v>1.4326899497229673</v>
      </c>
      <c r="M156">
        <f>M54*$B$96/$B$95</f>
        <v>0</v>
      </c>
      <c r="N156">
        <f>N54*$B$96/$B$95</f>
        <v>0</v>
      </c>
      <c r="O156">
        <f>O54*$B$96/$B$95</f>
        <v>0</v>
      </c>
      <c r="P156">
        <f>P54*$B$96/$B$95</f>
        <v>0</v>
      </c>
      <c r="Q156">
        <f>Q54*$B$96/$B$95</f>
        <v>0</v>
      </c>
      <c r="R156">
        <f>R54*$B$96/$B$95</f>
        <v>0</v>
      </c>
      <c r="S156">
        <f>S54*$B$96/$B$95</f>
        <v>0</v>
      </c>
      <c r="T156">
        <f>T54*$B$96/$B$95</f>
        <v>0</v>
      </c>
      <c r="U156">
        <f>U54*$B$96/$B$95</f>
        <v>0</v>
      </c>
      <c r="V156">
        <f>V54*$B$96/$B$95</f>
        <v>0</v>
      </c>
      <c r="W156">
        <f>W54*$B$96/$B$95</f>
        <v>0</v>
      </c>
      <c r="X156">
        <f>X54*$B$96/$B$95</f>
        <v>0</v>
      </c>
      <c r="Y156">
        <f>Y54*$B$96/$B$95</f>
        <v>0</v>
      </c>
      <c r="Z156">
        <f>Z54*$B$96/$B$95</f>
        <v>0</v>
      </c>
      <c r="AA156">
        <f>AA54*$B$96/$B$95</f>
        <v>0</v>
      </c>
      <c r="AB156">
        <f>AB54*$B$96/$B$95</f>
        <v>0</v>
      </c>
      <c r="AC156">
        <f>AC54*$B$96/$B$95</f>
        <v>0</v>
      </c>
      <c r="AD156">
        <f>AD54*$B$96/$B$95</f>
        <v>11.559891908457288</v>
      </c>
      <c r="AE156">
        <f>AE54*$B$96/$B$95</f>
        <v>0</v>
      </c>
      <c r="AF156">
        <f>AF54*$B$96/$B$95</f>
        <v>0</v>
      </c>
      <c r="AG156">
        <f>AG54*$B$96/$B$95</f>
        <v>0</v>
      </c>
      <c r="AH156">
        <f>AH54*$B$96/$B$95</f>
        <v>0.35794601706613732</v>
      </c>
      <c r="AI156">
        <f>AI54*$B$96/$B$95</f>
        <v>0</v>
      </c>
      <c r="AJ156">
        <f>AJ54*$B$96/$B$95</f>
        <v>0</v>
      </c>
      <c r="AK156">
        <f>AK54*$B$96/$B$95</f>
        <v>0</v>
      </c>
      <c r="AL156">
        <f>AL54*$B$96/$B$95</f>
        <v>0</v>
      </c>
      <c r="AM156">
        <f>AM54*$B$96/$B$95</f>
        <v>0</v>
      </c>
      <c r="AN156">
        <f>AN54*$B$96/$B$95</f>
        <v>757.14409116495665</v>
      </c>
    </row>
    <row r="158" spans="1:40" x14ac:dyDescent="0.45">
      <c r="A158" t="s">
        <v>18</v>
      </c>
      <c r="B158" t="s">
        <v>14</v>
      </c>
      <c r="C158">
        <f>C56*$B$96/$B$94</f>
        <v>1920.4770363251096</v>
      </c>
      <c r="D158">
        <f>D56*$B$96/$B$94</f>
        <v>134.02890082847773</v>
      </c>
      <c r="E158">
        <f>E56*$B$96/$B$94</f>
        <v>2.3129232936314126</v>
      </c>
      <c r="F158">
        <f>F56*$B$96/$B$94</f>
        <v>0.68071373173069805</v>
      </c>
      <c r="G158">
        <f>G56*$B$96/$B$94</f>
        <v>0</v>
      </c>
      <c r="H158">
        <f>H56*$B$96/$B$94</f>
        <v>0</v>
      </c>
      <c r="I158">
        <f>I56*$B$96/$B$94</f>
        <v>0</v>
      </c>
      <c r="J158">
        <f>J56*$B$96/$B$94</f>
        <v>0</v>
      </c>
      <c r="K158">
        <f>K56*$B$96/$B$94</f>
        <v>0</v>
      </c>
      <c r="L158">
        <f>L56*$B$96/$B$94</f>
        <v>0</v>
      </c>
      <c r="M158">
        <f>M56*$B$96/$B$94</f>
        <v>0</v>
      </c>
      <c r="N158">
        <f>N56*$B$96/$B$94</f>
        <v>0</v>
      </c>
      <c r="O158">
        <f>O56*$B$96/$B$94</f>
        <v>527.55267915591253</v>
      </c>
      <c r="P158">
        <f>P56*$B$96/$B$94</f>
        <v>0</v>
      </c>
      <c r="Q158">
        <f>Q56*$B$96/$B$94</f>
        <v>0</v>
      </c>
      <c r="R158">
        <f>R56*$B$96/$B$94</f>
        <v>114.00280215323352</v>
      </c>
      <c r="S158">
        <f>S56*$B$96/$B$94</f>
        <v>66.530285293611627</v>
      </c>
      <c r="T158">
        <f>T56*$B$96/$B$94</f>
        <v>0</v>
      </c>
      <c r="U158">
        <f>U56*$B$96/$B$94</f>
        <v>0</v>
      </c>
      <c r="V158">
        <f>V56*$B$96/$B$94</f>
        <v>0</v>
      </c>
      <c r="W158">
        <f>W56*$B$96/$B$94</f>
        <v>0</v>
      </c>
      <c r="X158">
        <f>X56*$B$96/$B$94</f>
        <v>0</v>
      </c>
      <c r="Y158">
        <f>Y56*$B$96/$B$94</f>
        <v>0</v>
      </c>
      <c r="Z158">
        <f>Z56*$B$96/$B$94</f>
        <v>0</v>
      </c>
      <c r="AA158">
        <f>AA56*$B$96/$B$94</f>
        <v>0</v>
      </c>
      <c r="AB158">
        <f>AB56*$B$96/$B$94</f>
        <v>0</v>
      </c>
      <c r="AC158">
        <f>AC56*$B$96/$B$94</f>
        <v>0</v>
      </c>
      <c r="AD158">
        <f>AD56*$B$96/$B$94</f>
        <v>8.26450285294362</v>
      </c>
      <c r="AE158">
        <f>AE56*$B$96/$B$94</f>
        <v>0</v>
      </c>
      <c r="AF158">
        <f>AF56*$B$96/$B$94</f>
        <v>0</v>
      </c>
      <c r="AG158">
        <f>AG56*$B$96/$B$94</f>
        <v>0</v>
      </c>
      <c r="AH158">
        <f>AH56*$B$96/$B$94</f>
        <v>1.1006663444668141E-14</v>
      </c>
      <c r="AI158">
        <f>AI56*$B$96/$B$94</f>
        <v>0</v>
      </c>
      <c r="AJ158">
        <f>AJ56*$B$96/$B$94</f>
        <v>0</v>
      </c>
      <c r="AK158">
        <f>AK56*$B$96/$B$94</f>
        <v>0</v>
      </c>
      <c r="AL158">
        <f>AL56*$B$96/$B$94</f>
        <v>0</v>
      </c>
      <c r="AM158">
        <f>AM56*$B$96/$B$94</f>
        <v>0</v>
      </c>
      <c r="AN158">
        <f>AN56*$B$96/$B$94</f>
        <v>2773.8498436346499</v>
      </c>
    </row>
    <row r="159" spans="1:40" x14ac:dyDescent="0.45">
      <c r="B159" t="s">
        <v>15</v>
      </c>
      <c r="C159">
        <f>C57*$B$96/$B$93</f>
        <v>1949.4496601664009</v>
      </c>
      <c r="D159">
        <f>D57*$B$96/$B$93</f>
        <v>136.05088227064877</v>
      </c>
      <c r="E159">
        <f>E57*$B$96/$B$93</f>
        <v>3.7280478982982426</v>
      </c>
      <c r="F159">
        <f>F57*$B$96/$B$93</f>
        <v>0.69098308800000041</v>
      </c>
      <c r="G159">
        <f>G57*$B$96/$B$93</f>
        <v>0</v>
      </c>
      <c r="H159">
        <f>H57*$B$96/$B$93</f>
        <v>0</v>
      </c>
      <c r="I159">
        <f>I57*$B$96/$B$93</f>
        <v>0</v>
      </c>
      <c r="J159">
        <f>J57*$B$96/$B$93</f>
        <v>0</v>
      </c>
      <c r="K159">
        <f>K57*$B$96/$B$93</f>
        <v>0</v>
      </c>
      <c r="L159">
        <f>L57*$B$96/$B$93</f>
        <v>0</v>
      </c>
      <c r="M159">
        <f>M57*$B$96/$B$93</f>
        <v>0</v>
      </c>
      <c r="N159">
        <f>N57*$B$96/$B$93</f>
        <v>0</v>
      </c>
      <c r="O159">
        <f>O57*$B$96/$B$93</f>
        <v>535.51142328070409</v>
      </c>
      <c r="P159">
        <f>P57*$B$96/$B$93</f>
        <v>0</v>
      </c>
      <c r="Q159">
        <f>Q57*$B$96/$B$93</f>
        <v>0</v>
      </c>
      <c r="R159">
        <f>R57*$B$96/$B$93</f>
        <v>115.72266666666658</v>
      </c>
      <c r="S159">
        <f>S57*$B$96/$B$93</f>
        <v>67.533971822222185</v>
      </c>
      <c r="T159">
        <f>T57*$B$96/$B$93</f>
        <v>0</v>
      </c>
      <c r="U159">
        <f>U57*$B$96/$B$93</f>
        <v>0</v>
      </c>
      <c r="V159">
        <f>V57*$B$96/$B$93</f>
        <v>0</v>
      </c>
      <c r="W159">
        <f>W57*$B$96/$B$93</f>
        <v>0</v>
      </c>
      <c r="X159">
        <f>X57*$B$96/$B$93</f>
        <v>0</v>
      </c>
      <c r="Y159">
        <f>Y57*$B$96/$B$93</f>
        <v>0</v>
      </c>
      <c r="Z159">
        <f>Z57*$B$96/$B$93</f>
        <v>0</v>
      </c>
      <c r="AA159">
        <f>AA57*$B$96/$B$93</f>
        <v>0</v>
      </c>
      <c r="AB159">
        <f>AB57*$B$96/$B$93</f>
        <v>0</v>
      </c>
      <c r="AC159">
        <f>AC57*$B$96/$B$93</f>
        <v>0</v>
      </c>
      <c r="AD159">
        <f>AD57*$B$96/$B$93</f>
        <v>26.546707145788023</v>
      </c>
      <c r="AE159">
        <f>AE57*$B$96/$B$93</f>
        <v>0</v>
      </c>
      <c r="AF159">
        <f>AF57*$B$96/$B$93</f>
        <v>0</v>
      </c>
      <c r="AG159">
        <f>AG57*$B$96/$B$93</f>
        <v>0</v>
      </c>
      <c r="AH159">
        <f>AH57*$B$96/$B$93</f>
        <v>3.0193697616217231E-14</v>
      </c>
      <c r="AI159">
        <f>AI57*$B$96/$B$93</f>
        <v>0</v>
      </c>
      <c r="AJ159">
        <f>AJ57*$B$96/$B$93</f>
        <v>0</v>
      </c>
      <c r="AK159">
        <f>AK57*$B$96/$B$93</f>
        <v>0</v>
      </c>
      <c r="AL159">
        <f>AL57*$B$96/$B$93</f>
        <v>0</v>
      </c>
      <c r="AM159">
        <f>AM57*$B$96/$B$93</f>
        <v>0</v>
      </c>
      <c r="AN159">
        <f>AN57*$B$96/$B$93</f>
        <v>2835.2343423387292</v>
      </c>
    </row>
    <row r="160" spans="1:40" x14ac:dyDescent="0.45">
      <c r="B160" t="s">
        <v>16</v>
      </c>
      <c r="C160">
        <f>C58*$B$96/$B$95</f>
        <v>1920.5010434768103</v>
      </c>
      <c r="D160">
        <f>D58*$B$96/$B$95</f>
        <v>134.06356146816864</v>
      </c>
      <c r="E160">
        <f>E58*$B$96/$B$95</f>
        <v>2.7951802684895095</v>
      </c>
      <c r="F160">
        <f>F58*$B$96/$B$95</f>
        <v>0.68070379051248386</v>
      </c>
      <c r="G160">
        <f>G58*$B$96/$B$95</f>
        <v>0</v>
      </c>
      <c r="H160">
        <f>H58*$B$96/$B$95</f>
        <v>0</v>
      </c>
      <c r="I160">
        <f>I58*$B$96/$B$95</f>
        <v>0</v>
      </c>
      <c r="J160">
        <f>J58*$B$96/$B$95</f>
        <v>0</v>
      </c>
      <c r="K160">
        <f>K58*$B$96/$B$95</f>
        <v>0</v>
      </c>
      <c r="L160">
        <f>L58*$B$96/$B$95</f>
        <v>0</v>
      </c>
      <c r="M160">
        <f>M58*$B$96/$B$95</f>
        <v>0</v>
      </c>
      <c r="N160">
        <f>N58*$B$96/$B$95</f>
        <v>1.1182621957714003E-3</v>
      </c>
      <c r="O160">
        <f>O58*$B$96/$B$95</f>
        <v>527.34671933035474</v>
      </c>
      <c r="P160">
        <f>P58*$B$96/$B$95</f>
        <v>0</v>
      </c>
      <c r="Q160">
        <f>Q58*$B$96/$B$95</f>
        <v>0</v>
      </c>
      <c r="R160">
        <f>R58*$B$96/$B$95</f>
        <v>114.00113724377097</v>
      </c>
      <c r="S160">
        <f>S58*$B$96/$B$95</f>
        <v>66.529313677822103</v>
      </c>
      <c r="T160">
        <f>T58*$B$96/$B$95</f>
        <v>0</v>
      </c>
      <c r="U160">
        <f>U58*$B$96/$B$95</f>
        <v>0</v>
      </c>
      <c r="V160">
        <f>V58*$B$96/$B$95</f>
        <v>0</v>
      </c>
      <c r="W160">
        <f>W58*$B$96/$B$95</f>
        <v>0</v>
      </c>
      <c r="X160">
        <f>X58*$B$96/$B$95</f>
        <v>0</v>
      </c>
      <c r="Y160">
        <f>Y58*$B$96/$B$95</f>
        <v>0</v>
      </c>
      <c r="Z160">
        <f>Z58*$B$96/$B$95</f>
        <v>0</v>
      </c>
      <c r="AA160">
        <f>AA58*$B$96/$B$95</f>
        <v>0</v>
      </c>
      <c r="AB160">
        <f>AB58*$B$96/$B$95</f>
        <v>0</v>
      </c>
      <c r="AC160">
        <f>AC58*$B$96/$B$95</f>
        <v>0</v>
      </c>
      <c r="AD160">
        <f>AD58*$B$96/$B$95</f>
        <v>13.461024702348533</v>
      </c>
      <c r="AE160">
        <f>AE58*$B$96/$B$95</f>
        <v>0</v>
      </c>
      <c r="AF160">
        <f>AF58*$B$96/$B$95</f>
        <v>0</v>
      </c>
      <c r="AG160">
        <f>AG58*$B$96/$B$95</f>
        <v>0</v>
      </c>
      <c r="AH160">
        <f>AH58*$B$96/$B$95</f>
        <v>8.674845373753407E-4</v>
      </c>
      <c r="AI160">
        <f>AI58*$B$96/$B$95</f>
        <v>5.8611920258229071E-22</v>
      </c>
      <c r="AJ160">
        <f>AJ58*$B$96/$B$95</f>
        <v>0</v>
      </c>
      <c r="AK160">
        <f>AK58*$B$96/$B$95</f>
        <v>0</v>
      </c>
      <c r="AL160">
        <f>AL58*$B$96/$B$95</f>
        <v>0</v>
      </c>
      <c r="AM160">
        <f>AM58*$B$96/$B$95</f>
        <v>0</v>
      </c>
      <c r="AN160">
        <f>AN58*$B$96/$B$95</f>
        <v>2779.3806697050104</v>
      </c>
    </row>
    <row r="162" spans="1:40" x14ac:dyDescent="0.45">
      <c r="A162" t="s">
        <v>19</v>
      </c>
      <c r="B162" t="s">
        <v>14</v>
      </c>
      <c r="C162">
        <f>C60*$B$96/$B$94</f>
        <v>10.43809848039712</v>
      </c>
      <c r="D162">
        <f>D60*$B$96/$B$94</f>
        <v>0</v>
      </c>
      <c r="E162">
        <f>E60*$B$96/$B$94</f>
        <v>2.3129232936314126</v>
      </c>
      <c r="F162">
        <f>F60*$B$96/$B$94</f>
        <v>0.37817429540594377</v>
      </c>
      <c r="G162">
        <f>G60*$B$96/$B$94</f>
        <v>0</v>
      </c>
      <c r="H162">
        <f>H60*$B$96/$B$94</f>
        <v>0</v>
      </c>
      <c r="I162">
        <f>I60*$B$96/$B$94</f>
        <v>0</v>
      </c>
      <c r="J162">
        <f>J60*$B$96/$B$94</f>
        <v>0</v>
      </c>
      <c r="K162">
        <f>K60*$B$96/$B$94</f>
        <v>0</v>
      </c>
      <c r="L162">
        <f>L60*$B$96/$B$94</f>
        <v>0</v>
      </c>
      <c r="M162">
        <f>M60*$B$96/$B$94</f>
        <v>0</v>
      </c>
      <c r="N162">
        <f>N60*$B$96/$B$94</f>
        <v>0</v>
      </c>
      <c r="O162">
        <f>O60*$B$96/$B$94</f>
        <v>0</v>
      </c>
      <c r="P162">
        <f>P60*$B$96/$B$94</f>
        <v>0</v>
      </c>
      <c r="Q162">
        <f>Q60*$B$96/$B$94</f>
        <v>0</v>
      </c>
      <c r="R162">
        <f>R60*$B$96/$B$94</f>
        <v>0</v>
      </c>
      <c r="S162">
        <f>S60*$B$96/$B$94</f>
        <v>0</v>
      </c>
      <c r="T162">
        <f>T60*$B$96/$B$94</f>
        <v>0</v>
      </c>
      <c r="U162">
        <f>U60*$B$96/$B$94</f>
        <v>1353.6437682016017</v>
      </c>
      <c r="V162">
        <f>V60*$B$96/$B$94</f>
        <v>0</v>
      </c>
      <c r="W162">
        <f>W60*$B$96/$B$94</f>
        <v>53.122905744414126</v>
      </c>
      <c r="X162">
        <f>X60*$B$96/$B$94</f>
        <v>37.597104125064561</v>
      </c>
      <c r="Y162">
        <f>Y60*$B$96/$B$94</f>
        <v>0</v>
      </c>
      <c r="Z162">
        <f>Z60*$B$96/$B$94</f>
        <v>0</v>
      </c>
      <c r="AA162">
        <f>AA60*$B$96/$B$94</f>
        <v>0</v>
      </c>
      <c r="AB162">
        <f>AB60*$B$96/$B$94</f>
        <v>0</v>
      </c>
      <c r="AC162">
        <f>AC60*$B$96/$B$94</f>
        <v>0</v>
      </c>
      <c r="AD162">
        <f>AD60*$B$96/$B$94</f>
        <v>8.2645028529436217</v>
      </c>
      <c r="AE162">
        <f>AE60*$B$96/$B$94</f>
        <v>0</v>
      </c>
      <c r="AF162">
        <f>AF60*$B$96/$B$94</f>
        <v>0</v>
      </c>
      <c r="AG162">
        <f>AG60*$B$96/$B$94</f>
        <v>0</v>
      </c>
      <c r="AH162">
        <f>AH60*$B$96/$B$94</f>
        <v>1.6428615030627587E-15</v>
      </c>
      <c r="AI162">
        <f>AI60*$B$96/$B$94</f>
        <v>0</v>
      </c>
      <c r="AJ162">
        <f>AJ60*$B$96/$B$94</f>
        <v>0</v>
      </c>
      <c r="AK162">
        <f>AK60*$B$96/$B$94</f>
        <v>0</v>
      </c>
      <c r="AL162">
        <f>AL60*$B$96/$B$94</f>
        <v>0</v>
      </c>
      <c r="AM162">
        <f>AM60*$B$96/$B$94</f>
        <v>0</v>
      </c>
      <c r="AN162">
        <f>AN60*$B$96/$B$94</f>
        <v>1465.7574769934586</v>
      </c>
    </row>
    <row r="163" spans="1:40" x14ac:dyDescent="0.45">
      <c r="B163" t="s">
        <v>15</v>
      </c>
      <c r="C163">
        <f>C61*$B$96/$B$93</f>
        <v>10.595569304140776</v>
      </c>
      <c r="D163">
        <f>D61*$B$96/$B$93</f>
        <v>0</v>
      </c>
      <c r="E163">
        <f>E61*$B$96/$B$93</f>
        <v>3.7280478982982426</v>
      </c>
      <c r="F163">
        <f>F61*$B$96/$B$93</f>
        <v>0.38387949333333365</v>
      </c>
      <c r="G163">
        <f>G61*$B$96/$B$93</f>
        <v>0</v>
      </c>
      <c r="H163">
        <f>H61*$B$96/$B$93</f>
        <v>0</v>
      </c>
      <c r="I163">
        <f>I61*$B$96/$B$93</f>
        <v>0</v>
      </c>
      <c r="J163">
        <f>J61*$B$96/$B$93</f>
        <v>0</v>
      </c>
      <c r="K163">
        <f>K61*$B$96/$B$93</f>
        <v>0</v>
      </c>
      <c r="L163">
        <f>L61*$B$96/$B$93</f>
        <v>0</v>
      </c>
      <c r="M163">
        <f>M61*$B$96/$B$93</f>
        <v>0</v>
      </c>
      <c r="N163">
        <f>N61*$B$96/$B$93</f>
        <v>0</v>
      </c>
      <c r="O163">
        <f>O61*$B$96/$B$93</f>
        <v>0</v>
      </c>
      <c r="P163">
        <f>P61*$B$96/$B$93</f>
        <v>0</v>
      </c>
      <c r="Q163">
        <f>Q61*$B$96/$B$93</f>
        <v>0</v>
      </c>
      <c r="R163">
        <f>R61*$B$96/$B$93</f>
        <v>0</v>
      </c>
      <c r="S163">
        <f>S61*$B$96/$B$93</f>
        <v>0</v>
      </c>
      <c r="T163">
        <f>T61*$B$96/$B$93</f>
        <v>0</v>
      </c>
      <c r="U163">
        <f>U61*$B$96/$B$93</f>
        <v>1374.0650546681454</v>
      </c>
      <c r="V163">
        <f>V61*$B$96/$B$93</f>
        <v>0</v>
      </c>
      <c r="W163">
        <f>W61*$B$96/$B$93</f>
        <v>53.924326400000048</v>
      </c>
      <c r="X163">
        <f>X61*$B$96/$B$93</f>
        <v>38.164300053333349</v>
      </c>
      <c r="Y163">
        <f>Y61*$B$96/$B$93</f>
        <v>0</v>
      </c>
      <c r="Z163">
        <f>Z61*$B$96/$B$93</f>
        <v>0</v>
      </c>
      <c r="AA163">
        <f>AA61*$B$96/$B$93</f>
        <v>0</v>
      </c>
      <c r="AB163">
        <f>AB61*$B$96/$B$93</f>
        <v>0</v>
      </c>
      <c r="AC163">
        <f>AC61*$B$96/$B$93</f>
        <v>0</v>
      </c>
      <c r="AD163">
        <f>AD61*$B$96/$B$93</f>
        <v>26.546707145788016</v>
      </c>
      <c r="AE163">
        <f>AE61*$B$96/$B$93</f>
        <v>0</v>
      </c>
      <c r="AF163">
        <f>AF61*$B$96/$B$93</f>
        <v>0</v>
      </c>
      <c r="AG163">
        <f>AG61*$B$96/$B$93</f>
        <v>0</v>
      </c>
      <c r="AH163">
        <f>AH61*$B$96/$B$93</f>
        <v>6.4290216607155846E-15</v>
      </c>
      <c r="AI163">
        <f>AI61*$B$96/$B$93</f>
        <v>0</v>
      </c>
      <c r="AJ163">
        <f>AJ61*$B$96/$B$93</f>
        <v>0</v>
      </c>
      <c r="AK163">
        <f>AK61*$B$96/$B$93</f>
        <v>0</v>
      </c>
      <c r="AL163">
        <f>AL61*$B$96/$B$93</f>
        <v>0</v>
      </c>
      <c r="AM163">
        <f>AM61*$B$96/$B$93</f>
        <v>0</v>
      </c>
      <c r="AN163">
        <f>AN61*$B$96/$B$93</f>
        <v>1507.4078849630391</v>
      </c>
    </row>
    <row r="164" spans="1:40" x14ac:dyDescent="0.45">
      <c r="B164" t="s">
        <v>16</v>
      </c>
      <c r="C164">
        <f>C62*$B$96/$B$95</f>
        <v>10.436558543490811</v>
      </c>
      <c r="D164">
        <f>D62*$B$96/$B$95</f>
        <v>3.7758343379447417E-3</v>
      </c>
      <c r="E164">
        <f>E62*$B$96/$B$95</f>
        <v>2.795065581540189</v>
      </c>
      <c r="F164">
        <f>F62*$B$96/$B$95</f>
        <v>0.37816877250693542</v>
      </c>
      <c r="G164">
        <f>G62*$B$96/$B$95</f>
        <v>0</v>
      </c>
      <c r="H164">
        <f>H62*$B$96/$B$95</f>
        <v>0</v>
      </c>
      <c r="I164">
        <f>I62*$B$96/$B$95</f>
        <v>0</v>
      </c>
      <c r="J164">
        <f>J62*$B$96/$B$95</f>
        <v>0</v>
      </c>
      <c r="K164">
        <f>K62*$B$96/$B$95</f>
        <v>0</v>
      </c>
      <c r="L164">
        <f>L62*$B$96/$B$95</f>
        <v>0</v>
      </c>
      <c r="M164">
        <f>M62*$B$96/$B$95</f>
        <v>0</v>
      </c>
      <c r="N164">
        <f>N62*$B$96/$B$95</f>
        <v>0</v>
      </c>
      <c r="O164">
        <f>O62*$B$96/$B$95</f>
        <v>0</v>
      </c>
      <c r="P164">
        <f>P62*$B$96/$B$95</f>
        <v>0</v>
      </c>
      <c r="Q164">
        <f>Q62*$B$96/$B$95</f>
        <v>0</v>
      </c>
      <c r="R164">
        <f>R62*$B$96/$B$95</f>
        <v>0</v>
      </c>
      <c r="S164">
        <f>S62*$B$96/$B$95</f>
        <v>0</v>
      </c>
      <c r="T164">
        <f>T62*$B$96/$B$95</f>
        <v>0</v>
      </c>
      <c r="U164">
        <f>U62*$B$96/$B$95</f>
        <v>1353.4770204042632</v>
      </c>
      <c r="V164">
        <f>V62*$B$96/$B$95</f>
        <v>0</v>
      </c>
      <c r="W164">
        <f>W62*$B$96/$B$95</f>
        <v>53.080441741813175</v>
      </c>
      <c r="X164">
        <f>X62*$B$96/$B$95</f>
        <v>37.596616065452331</v>
      </c>
      <c r="Y164">
        <f>Y62*$B$96/$B$95</f>
        <v>0</v>
      </c>
      <c r="Z164">
        <f>Z62*$B$96/$B$95</f>
        <v>0</v>
      </c>
      <c r="AA164">
        <f>AA62*$B$96/$B$95</f>
        <v>0</v>
      </c>
      <c r="AB164">
        <f>AB62*$B$96/$B$95</f>
        <v>0</v>
      </c>
      <c r="AC164">
        <f>AC62*$B$96/$B$95</f>
        <v>0</v>
      </c>
      <c r="AD164">
        <f>AD62*$B$96/$B$95</f>
        <v>13.53461303706651</v>
      </c>
      <c r="AE164">
        <f>AE62*$B$96/$B$95</f>
        <v>0</v>
      </c>
      <c r="AF164">
        <f>AF62*$B$96/$B$95</f>
        <v>0</v>
      </c>
      <c r="AG164">
        <f>AG62*$B$96/$B$95</f>
        <v>0</v>
      </c>
      <c r="AH164">
        <f>AH62*$B$96/$B$95</f>
        <v>-1.7427140520519287E-15</v>
      </c>
      <c r="AI164">
        <f>AI62*$B$96/$B$95</f>
        <v>1.0089781069263148E-12</v>
      </c>
      <c r="AJ164">
        <f>AJ62*$B$96/$B$95</f>
        <v>0</v>
      </c>
      <c r="AK164">
        <f>AK62*$B$96/$B$95</f>
        <v>0</v>
      </c>
      <c r="AL164">
        <f>AL62*$B$96/$B$95</f>
        <v>0</v>
      </c>
      <c r="AM164">
        <f>AM62*$B$96/$B$95</f>
        <v>0</v>
      </c>
      <c r="AN164">
        <f>AN62*$B$96/$B$95</f>
        <v>1471.3022599804729</v>
      </c>
    </row>
    <row r="166" spans="1:40" x14ac:dyDescent="0.45">
      <c r="A166" t="s">
        <v>145</v>
      </c>
    </row>
    <row r="168" spans="1:40" x14ac:dyDescent="0.45">
      <c r="A168" t="s">
        <v>13</v>
      </c>
      <c r="B168" t="s">
        <v>14</v>
      </c>
      <c r="C168">
        <f>C70*$B$96/$B$94</f>
        <v>0</v>
      </c>
      <c r="D168">
        <f t="shared" ref="D168:AN168" si="15">D70*$B$96/$B$94</f>
        <v>0</v>
      </c>
      <c r="E168">
        <f t="shared" si="15"/>
        <v>6.1885110076157054E-4</v>
      </c>
      <c r="F168">
        <f t="shared" si="15"/>
        <v>0</v>
      </c>
      <c r="G168">
        <f t="shared" si="15"/>
        <v>0</v>
      </c>
      <c r="H168">
        <f t="shared" si="15"/>
        <v>0</v>
      </c>
      <c r="I168">
        <f t="shared" si="15"/>
        <v>0</v>
      </c>
      <c r="J168">
        <f t="shared" si="15"/>
        <v>0</v>
      </c>
      <c r="K168">
        <f t="shared" si="15"/>
        <v>0</v>
      </c>
      <c r="L168">
        <f t="shared" si="15"/>
        <v>0</v>
      </c>
      <c r="M168">
        <f t="shared" si="15"/>
        <v>0</v>
      </c>
      <c r="N168">
        <f t="shared" si="15"/>
        <v>0</v>
      </c>
      <c r="O168">
        <f t="shared" si="15"/>
        <v>0</v>
      </c>
      <c r="P168">
        <f t="shared" si="15"/>
        <v>0</v>
      </c>
      <c r="Q168">
        <f t="shared" si="15"/>
        <v>0</v>
      </c>
      <c r="R168">
        <f t="shared" si="15"/>
        <v>0</v>
      </c>
      <c r="S168">
        <f t="shared" si="15"/>
        <v>0</v>
      </c>
      <c r="T168">
        <f t="shared" si="15"/>
        <v>0</v>
      </c>
      <c r="U168">
        <f t="shared" si="15"/>
        <v>0</v>
      </c>
      <c r="V168">
        <f t="shared" si="15"/>
        <v>0</v>
      </c>
      <c r="W168">
        <f t="shared" si="15"/>
        <v>0</v>
      </c>
      <c r="X168">
        <f t="shared" si="15"/>
        <v>0</v>
      </c>
      <c r="Y168">
        <f t="shared" si="15"/>
        <v>0</v>
      </c>
      <c r="Z168">
        <f t="shared" si="15"/>
        <v>0</v>
      </c>
      <c r="AA168">
        <f t="shared" si="15"/>
        <v>0</v>
      </c>
      <c r="AB168">
        <f t="shared" si="15"/>
        <v>0</v>
      </c>
      <c r="AC168">
        <f t="shared" si="15"/>
        <v>0.52371087264950966</v>
      </c>
      <c r="AD168">
        <f t="shared" si="15"/>
        <v>0</v>
      </c>
      <c r="AE168">
        <f t="shared" si="15"/>
        <v>0</v>
      </c>
      <c r="AF168">
        <f t="shared" si="15"/>
        <v>0</v>
      </c>
      <c r="AG168">
        <f t="shared" si="15"/>
        <v>0</v>
      </c>
      <c r="AH168">
        <f t="shared" si="15"/>
        <v>9.4516613188801006E-4</v>
      </c>
      <c r="AI168">
        <f t="shared" si="15"/>
        <v>0</v>
      </c>
      <c r="AJ168">
        <f t="shared" si="15"/>
        <v>0</v>
      </c>
      <c r="AK168">
        <f t="shared" si="15"/>
        <v>0</v>
      </c>
      <c r="AL168">
        <f t="shared" si="15"/>
        <v>0</v>
      </c>
      <c r="AM168">
        <f t="shared" si="15"/>
        <v>0</v>
      </c>
      <c r="AN168">
        <f t="shared" si="15"/>
        <v>0.5252748898821592</v>
      </c>
    </row>
    <row r="169" spans="1:40" x14ac:dyDescent="0.45">
      <c r="B169" t="s">
        <v>15</v>
      </c>
      <c r="C169">
        <f>C71*$B$96/$B$93</f>
        <v>0</v>
      </c>
      <c r="D169">
        <f t="shared" ref="D169:AN169" si="16">D71*$B$96/$B$93</f>
        <v>0</v>
      </c>
      <c r="E169">
        <f t="shared" si="16"/>
        <v>9.9748510982024122E-4</v>
      </c>
      <c r="F169">
        <f t="shared" si="16"/>
        <v>0</v>
      </c>
      <c r="G169">
        <f t="shared" si="16"/>
        <v>0</v>
      </c>
      <c r="H169">
        <f t="shared" si="16"/>
        <v>0</v>
      </c>
      <c r="I169">
        <f t="shared" si="16"/>
        <v>0</v>
      </c>
      <c r="J169">
        <f t="shared" si="16"/>
        <v>0</v>
      </c>
      <c r="K169">
        <f t="shared" si="16"/>
        <v>0</v>
      </c>
      <c r="L169">
        <f t="shared" si="16"/>
        <v>0</v>
      </c>
      <c r="M169">
        <f t="shared" si="16"/>
        <v>0</v>
      </c>
      <c r="N169">
        <f t="shared" si="16"/>
        <v>0</v>
      </c>
      <c r="O169">
        <f t="shared" si="16"/>
        <v>0</v>
      </c>
      <c r="P169">
        <f t="shared" si="16"/>
        <v>0</v>
      </c>
      <c r="Q169">
        <f t="shared" si="16"/>
        <v>0</v>
      </c>
      <c r="R169">
        <f t="shared" si="16"/>
        <v>0</v>
      </c>
      <c r="S169">
        <f t="shared" si="16"/>
        <v>0</v>
      </c>
      <c r="T169">
        <f t="shared" si="16"/>
        <v>0</v>
      </c>
      <c r="U169">
        <f t="shared" si="16"/>
        <v>0</v>
      </c>
      <c r="V169">
        <f t="shared" si="16"/>
        <v>0</v>
      </c>
      <c r="W169">
        <f t="shared" si="16"/>
        <v>0</v>
      </c>
      <c r="X169">
        <f t="shared" si="16"/>
        <v>0</v>
      </c>
      <c r="Y169">
        <f t="shared" si="16"/>
        <v>0</v>
      </c>
      <c r="Z169">
        <f t="shared" si="16"/>
        <v>0</v>
      </c>
      <c r="AA169">
        <f t="shared" si="16"/>
        <v>0</v>
      </c>
      <c r="AB169">
        <f t="shared" si="16"/>
        <v>0</v>
      </c>
      <c r="AC169">
        <f t="shared" si="16"/>
        <v>0.53161165866666671</v>
      </c>
      <c r="AD169">
        <f t="shared" si="16"/>
        <v>0</v>
      </c>
      <c r="AE169">
        <f t="shared" si="16"/>
        <v>0</v>
      </c>
      <c r="AF169">
        <f t="shared" si="16"/>
        <v>0</v>
      </c>
      <c r="AG169">
        <f t="shared" si="16"/>
        <v>0</v>
      </c>
      <c r="AH169">
        <f t="shared" si="16"/>
        <v>9.5942505937777534E-4</v>
      </c>
      <c r="AI169">
        <f t="shared" si="16"/>
        <v>0</v>
      </c>
      <c r="AJ169">
        <f t="shared" si="16"/>
        <v>0</v>
      </c>
      <c r="AK169">
        <f t="shared" si="16"/>
        <v>0</v>
      </c>
      <c r="AL169">
        <f t="shared" si="16"/>
        <v>0</v>
      </c>
      <c r="AM169">
        <f t="shared" si="16"/>
        <v>0</v>
      </c>
      <c r="AN169">
        <f t="shared" si="16"/>
        <v>0.53356856883586468</v>
      </c>
    </row>
    <row r="170" spans="1:40" x14ac:dyDescent="0.45">
      <c r="B170" t="s">
        <v>16</v>
      </c>
      <c r="C170">
        <f>C72*$B$96/$B$95</f>
        <v>0</v>
      </c>
      <c r="D170">
        <f t="shared" ref="D170:AN170" si="17">D72*$B$96/$B$95</f>
        <v>0</v>
      </c>
      <c r="E170">
        <f t="shared" si="17"/>
        <v>7.4785420536846176E-4</v>
      </c>
      <c r="F170">
        <f t="shared" si="17"/>
        <v>0</v>
      </c>
      <c r="G170">
        <f t="shared" si="17"/>
        <v>0</v>
      </c>
      <c r="H170">
        <f t="shared" si="17"/>
        <v>0</v>
      </c>
      <c r="I170">
        <f t="shared" si="17"/>
        <v>0</v>
      </c>
      <c r="J170">
        <f t="shared" si="17"/>
        <v>0</v>
      </c>
      <c r="K170">
        <f t="shared" si="17"/>
        <v>0</v>
      </c>
      <c r="L170">
        <f t="shared" si="17"/>
        <v>0</v>
      </c>
      <c r="M170">
        <f t="shared" si="17"/>
        <v>0</v>
      </c>
      <c r="N170">
        <f t="shared" si="17"/>
        <v>0</v>
      </c>
      <c r="O170">
        <f t="shared" si="17"/>
        <v>0</v>
      </c>
      <c r="P170">
        <f t="shared" si="17"/>
        <v>0</v>
      </c>
      <c r="Q170">
        <f t="shared" si="17"/>
        <v>0</v>
      </c>
      <c r="R170">
        <f t="shared" si="17"/>
        <v>0</v>
      </c>
      <c r="S170">
        <f t="shared" si="17"/>
        <v>0</v>
      </c>
      <c r="T170">
        <f t="shared" si="17"/>
        <v>0</v>
      </c>
      <c r="U170">
        <f t="shared" si="17"/>
        <v>0</v>
      </c>
      <c r="V170">
        <f t="shared" si="17"/>
        <v>0</v>
      </c>
      <c r="W170">
        <f t="shared" si="17"/>
        <v>0</v>
      </c>
      <c r="X170">
        <f t="shared" si="17"/>
        <v>0</v>
      </c>
      <c r="Y170">
        <f t="shared" si="17"/>
        <v>0</v>
      </c>
      <c r="Z170">
        <f t="shared" si="17"/>
        <v>0</v>
      </c>
      <c r="AA170">
        <f t="shared" si="17"/>
        <v>0</v>
      </c>
      <c r="AB170">
        <f t="shared" si="17"/>
        <v>0</v>
      </c>
      <c r="AC170">
        <f t="shared" si="17"/>
        <v>0.52370322431831895</v>
      </c>
      <c r="AD170">
        <f t="shared" si="17"/>
        <v>0</v>
      </c>
      <c r="AE170">
        <f t="shared" si="17"/>
        <v>0</v>
      </c>
      <c r="AF170">
        <f t="shared" si="17"/>
        <v>0</v>
      </c>
      <c r="AG170">
        <f t="shared" si="17"/>
        <v>0</v>
      </c>
      <c r="AH170">
        <f t="shared" si="17"/>
        <v>9.4515232857785535E-4</v>
      </c>
      <c r="AI170">
        <f t="shared" si="17"/>
        <v>0</v>
      </c>
      <c r="AJ170">
        <f t="shared" si="17"/>
        <v>0</v>
      </c>
      <c r="AK170">
        <f t="shared" si="17"/>
        <v>0</v>
      </c>
      <c r="AL170">
        <f t="shared" si="17"/>
        <v>0</v>
      </c>
      <c r="AM170">
        <f t="shared" si="17"/>
        <v>0</v>
      </c>
      <c r="AN170">
        <f t="shared" si="17"/>
        <v>0.52539623085226517</v>
      </c>
    </row>
    <row r="172" spans="1:40" x14ac:dyDescent="0.45">
      <c r="A172" t="s">
        <v>17</v>
      </c>
      <c r="B172" t="s">
        <v>14</v>
      </c>
      <c r="C172">
        <f>C74*$B$96/$B$94</f>
        <v>0</v>
      </c>
      <c r="D172">
        <f t="shared" ref="D172:AN172" si="18">D74*$B$96/$B$94</f>
        <v>0</v>
      </c>
      <c r="E172">
        <f t="shared" si="18"/>
        <v>3.2148109130471187E-4</v>
      </c>
      <c r="F172">
        <f t="shared" si="18"/>
        <v>0</v>
      </c>
      <c r="G172">
        <f t="shared" si="18"/>
        <v>0.39960332212472072</v>
      </c>
      <c r="H172">
        <f t="shared" si="18"/>
        <v>-2.2187597559687992E-21</v>
      </c>
      <c r="I172">
        <f t="shared" si="18"/>
        <v>0</v>
      </c>
      <c r="J172">
        <f t="shared" si="18"/>
        <v>0</v>
      </c>
      <c r="K172">
        <f t="shared" si="18"/>
        <v>0</v>
      </c>
      <c r="L172">
        <f t="shared" si="18"/>
        <v>0</v>
      </c>
      <c r="M172">
        <f t="shared" si="18"/>
        <v>0</v>
      </c>
      <c r="N172">
        <f t="shared" si="18"/>
        <v>0</v>
      </c>
      <c r="O172">
        <f t="shared" si="18"/>
        <v>0</v>
      </c>
      <c r="P172">
        <f t="shared" si="18"/>
        <v>0</v>
      </c>
      <c r="Q172">
        <f t="shared" si="18"/>
        <v>0</v>
      </c>
      <c r="R172">
        <f t="shared" si="18"/>
        <v>0</v>
      </c>
      <c r="S172">
        <f t="shared" si="18"/>
        <v>0</v>
      </c>
      <c r="T172">
        <f t="shared" si="18"/>
        <v>0</v>
      </c>
      <c r="U172">
        <f t="shared" si="18"/>
        <v>0</v>
      </c>
      <c r="V172">
        <f t="shared" si="18"/>
        <v>0</v>
      </c>
      <c r="W172">
        <f t="shared" si="18"/>
        <v>0</v>
      </c>
      <c r="X172">
        <f t="shared" si="18"/>
        <v>0</v>
      </c>
      <c r="Y172">
        <f t="shared" si="18"/>
        <v>0</v>
      </c>
      <c r="Z172">
        <f t="shared" si="18"/>
        <v>0</v>
      </c>
      <c r="AA172">
        <f t="shared" si="18"/>
        <v>0</v>
      </c>
      <c r="AB172">
        <f t="shared" si="18"/>
        <v>0</v>
      </c>
      <c r="AC172">
        <f t="shared" si="18"/>
        <v>0</v>
      </c>
      <c r="AD172">
        <f t="shared" si="18"/>
        <v>6.9775547988498825E-3</v>
      </c>
      <c r="AE172">
        <f t="shared" si="18"/>
        <v>0</v>
      </c>
      <c r="AF172">
        <f t="shared" si="18"/>
        <v>0</v>
      </c>
      <c r="AG172">
        <f t="shared" si="18"/>
        <v>0</v>
      </c>
      <c r="AH172">
        <f t="shared" si="18"/>
        <v>3.717432534490398E-18</v>
      </c>
      <c r="AI172">
        <f t="shared" si="18"/>
        <v>0</v>
      </c>
      <c r="AJ172">
        <f t="shared" si="18"/>
        <v>0</v>
      </c>
      <c r="AK172">
        <f t="shared" si="18"/>
        <v>0</v>
      </c>
      <c r="AL172">
        <f t="shared" si="18"/>
        <v>0</v>
      </c>
      <c r="AM172">
        <f t="shared" si="18"/>
        <v>0</v>
      </c>
      <c r="AN172">
        <f t="shared" si="18"/>
        <v>0.40690235801487545</v>
      </c>
    </row>
    <row r="173" spans="1:40" x14ac:dyDescent="0.45">
      <c r="B173" t="s">
        <v>15</v>
      </c>
      <c r="C173">
        <f>C75*$B$96/$B$93</f>
        <v>3.0636801267199581E-7</v>
      </c>
      <c r="D173">
        <f t="shared" ref="D173:AN173" si="19">D75*$B$96/$B$93</f>
        <v>0</v>
      </c>
      <c r="E173">
        <f t="shared" si="19"/>
        <v>7.4127187822291296E-4</v>
      </c>
      <c r="F173">
        <f t="shared" si="19"/>
        <v>0</v>
      </c>
      <c r="G173">
        <f t="shared" si="19"/>
        <v>2.5031804225188598E-2</v>
      </c>
      <c r="H173">
        <f t="shared" si="19"/>
        <v>3.6392450987886297E-5</v>
      </c>
      <c r="I173">
        <f t="shared" si="19"/>
        <v>0</v>
      </c>
      <c r="J173">
        <f t="shared" si="19"/>
        <v>0</v>
      </c>
      <c r="K173">
        <f t="shared" si="19"/>
        <v>0</v>
      </c>
      <c r="L173">
        <f t="shared" si="19"/>
        <v>0</v>
      </c>
      <c r="M173">
        <f t="shared" si="19"/>
        <v>0</v>
      </c>
      <c r="N173">
        <f t="shared" si="19"/>
        <v>0</v>
      </c>
      <c r="O173">
        <f t="shared" si="19"/>
        <v>0</v>
      </c>
      <c r="P173">
        <f t="shared" si="19"/>
        <v>0</v>
      </c>
      <c r="Q173">
        <f t="shared" si="19"/>
        <v>0</v>
      </c>
      <c r="R173">
        <f t="shared" si="19"/>
        <v>0</v>
      </c>
      <c r="S173">
        <f t="shared" si="19"/>
        <v>0</v>
      </c>
      <c r="T173">
        <f t="shared" si="19"/>
        <v>0</v>
      </c>
      <c r="U173">
        <f t="shared" si="19"/>
        <v>0</v>
      </c>
      <c r="V173">
        <f t="shared" si="19"/>
        <v>0</v>
      </c>
      <c r="W173">
        <f t="shared" si="19"/>
        <v>0</v>
      </c>
      <c r="X173">
        <f t="shared" si="19"/>
        <v>0</v>
      </c>
      <c r="Y173">
        <f t="shared" si="19"/>
        <v>0</v>
      </c>
      <c r="Z173">
        <f t="shared" si="19"/>
        <v>0</v>
      </c>
      <c r="AA173">
        <f t="shared" si="19"/>
        <v>0</v>
      </c>
      <c r="AB173">
        <f t="shared" si="19"/>
        <v>0</v>
      </c>
      <c r="AC173">
        <f t="shared" si="19"/>
        <v>0</v>
      </c>
      <c r="AD173">
        <f t="shared" si="19"/>
        <v>2.1194982703232636E-2</v>
      </c>
      <c r="AE173">
        <f t="shared" si="19"/>
        <v>0</v>
      </c>
      <c r="AF173">
        <f t="shared" si="19"/>
        <v>0</v>
      </c>
      <c r="AG173">
        <f t="shared" si="19"/>
        <v>0</v>
      </c>
      <c r="AH173">
        <f t="shared" si="19"/>
        <v>3.9664497036666845E-4</v>
      </c>
      <c r="AI173">
        <f t="shared" si="19"/>
        <v>0</v>
      </c>
      <c r="AJ173">
        <f t="shared" si="19"/>
        <v>0</v>
      </c>
      <c r="AK173">
        <f t="shared" si="19"/>
        <v>0</v>
      </c>
      <c r="AL173">
        <f t="shared" si="19"/>
        <v>0</v>
      </c>
      <c r="AM173">
        <f t="shared" si="19"/>
        <v>0</v>
      </c>
      <c r="AN173">
        <f t="shared" si="19"/>
        <v>4.7401402596011374E-2</v>
      </c>
    </row>
    <row r="174" spans="1:40" x14ac:dyDescent="0.45">
      <c r="B174" t="s">
        <v>16</v>
      </c>
      <c r="C174">
        <f>C76*$B$96/$B$95</f>
        <v>8.1068651729036081E-7</v>
      </c>
      <c r="D174">
        <f t="shared" ref="D174:AN174" si="20">D76*$B$96/$B$95</f>
        <v>0</v>
      </c>
      <c r="E174">
        <f t="shared" si="20"/>
        <v>4.1684182685201886E-4</v>
      </c>
      <c r="F174">
        <f t="shared" si="20"/>
        <v>0</v>
      </c>
      <c r="G174">
        <f t="shared" si="20"/>
        <v>0.33055823296081166</v>
      </c>
      <c r="H174">
        <f t="shared" si="20"/>
        <v>6.6181450385056739E-6</v>
      </c>
      <c r="I174">
        <f t="shared" si="20"/>
        <v>0</v>
      </c>
      <c r="J174">
        <f t="shared" si="20"/>
        <v>0</v>
      </c>
      <c r="K174">
        <f t="shared" si="20"/>
        <v>0</v>
      </c>
      <c r="L174">
        <f t="shared" si="20"/>
        <v>0</v>
      </c>
      <c r="M174">
        <f t="shared" si="20"/>
        <v>0</v>
      </c>
      <c r="N174">
        <f t="shared" si="20"/>
        <v>0</v>
      </c>
      <c r="O174">
        <f t="shared" si="20"/>
        <v>0</v>
      </c>
      <c r="P174">
        <f t="shared" si="20"/>
        <v>0</v>
      </c>
      <c r="Q174">
        <f t="shared" si="20"/>
        <v>0</v>
      </c>
      <c r="R174">
        <f t="shared" si="20"/>
        <v>0</v>
      </c>
      <c r="S174">
        <f t="shared" si="20"/>
        <v>0</v>
      </c>
      <c r="T174">
        <f t="shared" si="20"/>
        <v>0</v>
      </c>
      <c r="U174">
        <f t="shared" si="20"/>
        <v>0</v>
      </c>
      <c r="V174">
        <f t="shared" si="20"/>
        <v>0</v>
      </c>
      <c r="W174">
        <f t="shared" si="20"/>
        <v>0</v>
      </c>
      <c r="X174">
        <f t="shared" si="20"/>
        <v>0</v>
      </c>
      <c r="Y174">
        <f t="shared" si="20"/>
        <v>0</v>
      </c>
      <c r="Z174">
        <f t="shared" si="20"/>
        <v>0</v>
      </c>
      <c r="AA174">
        <f t="shared" si="20"/>
        <v>0</v>
      </c>
      <c r="AB174">
        <f t="shared" si="20"/>
        <v>0</v>
      </c>
      <c r="AC174">
        <f t="shared" si="20"/>
        <v>0</v>
      </c>
      <c r="AD174">
        <f t="shared" si="20"/>
        <v>1.1045038285385254E-2</v>
      </c>
      <c r="AE174">
        <f t="shared" si="20"/>
        <v>0</v>
      </c>
      <c r="AF174">
        <f t="shared" si="20"/>
        <v>0</v>
      </c>
      <c r="AG174">
        <f t="shared" si="20"/>
        <v>0</v>
      </c>
      <c r="AH174">
        <f t="shared" si="20"/>
        <v>1.1616995282375468E-4</v>
      </c>
      <c r="AI174">
        <f t="shared" si="20"/>
        <v>0</v>
      </c>
      <c r="AJ174">
        <f t="shared" si="20"/>
        <v>0</v>
      </c>
      <c r="AK174">
        <f t="shared" si="20"/>
        <v>0</v>
      </c>
      <c r="AL174">
        <f t="shared" si="20"/>
        <v>0</v>
      </c>
      <c r="AM174">
        <f t="shared" si="20"/>
        <v>0</v>
      </c>
      <c r="AN174">
        <f t="shared" si="20"/>
        <v>0.34214371185742859</v>
      </c>
    </row>
    <row r="176" spans="1:40" x14ac:dyDescent="0.45">
      <c r="A176" t="s">
        <v>18</v>
      </c>
      <c r="B176" t="s">
        <v>14</v>
      </c>
      <c r="C176">
        <f>C78*$B$96/$B$94</f>
        <v>3.3094354046475413E-2</v>
      </c>
      <c r="D176">
        <f t="shared" ref="D176:AN176" si="21">D78*$B$96/$B$94</f>
        <v>1.6992085754155201E-2</v>
      </c>
      <c r="E176">
        <f t="shared" si="21"/>
        <v>3.2148109130471187E-4</v>
      </c>
      <c r="F176">
        <f t="shared" si="21"/>
        <v>1.8605257311407714E-3</v>
      </c>
      <c r="G176">
        <f t="shared" si="21"/>
        <v>0</v>
      </c>
      <c r="H176">
        <f t="shared" si="21"/>
        <v>0</v>
      </c>
      <c r="I176">
        <f t="shared" si="21"/>
        <v>0</v>
      </c>
      <c r="J176">
        <f t="shared" si="21"/>
        <v>0</v>
      </c>
      <c r="K176">
        <f t="shared" si="21"/>
        <v>0</v>
      </c>
      <c r="L176">
        <f t="shared" si="21"/>
        <v>0</v>
      </c>
      <c r="M176">
        <f t="shared" si="21"/>
        <v>0</v>
      </c>
      <c r="N176">
        <f t="shared" si="21"/>
        <v>0</v>
      </c>
      <c r="O176">
        <f t="shared" si="21"/>
        <v>1.1781762092028618</v>
      </c>
      <c r="P176">
        <f t="shared" si="21"/>
        <v>0</v>
      </c>
      <c r="Q176">
        <f t="shared" si="21"/>
        <v>0</v>
      </c>
      <c r="R176">
        <f t="shared" si="21"/>
        <v>0</v>
      </c>
      <c r="S176">
        <f t="shared" si="21"/>
        <v>0.75502805835361131</v>
      </c>
      <c r="T176">
        <f t="shared" si="21"/>
        <v>0</v>
      </c>
      <c r="U176">
        <f t="shared" si="21"/>
        <v>0</v>
      </c>
      <c r="V176">
        <f t="shared" si="21"/>
        <v>0</v>
      </c>
      <c r="W176">
        <f t="shared" si="21"/>
        <v>0</v>
      </c>
      <c r="X176">
        <f t="shared" si="21"/>
        <v>0</v>
      </c>
      <c r="Y176">
        <f t="shared" si="21"/>
        <v>0</v>
      </c>
      <c r="Z176">
        <f t="shared" si="21"/>
        <v>0</v>
      </c>
      <c r="AA176">
        <f t="shared" si="21"/>
        <v>0</v>
      </c>
      <c r="AB176">
        <f t="shared" si="21"/>
        <v>0</v>
      </c>
      <c r="AC176">
        <f t="shared" si="21"/>
        <v>0</v>
      </c>
      <c r="AD176">
        <f t="shared" si="21"/>
        <v>7.8964190273834393E-3</v>
      </c>
      <c r="AE176">
        <f t="shared" si="21"/>
        <v>0</v>
      </c>
      <c r="AF176">
        <f t="shared" si="21"/>
        <v>0</v>
      </c>
      <c r="AG176">
        <f t="shared" si="21"/>
        <v>0</v>
      </c>
      <c r="AH176">
        <f t="shared" si="21"/>
        <v>3.5721687409579141E-18</v>
      </c>
      <c r="AI176">
        <f t="shared" si="21"/>
        <v>0</v>
      </c>
      <c r="AJ176">
        <f t="shared" si="21"/>
        <v>0</v>
      </c>
      <c r="AK176">
        <f t="shared" si="21"/>
        <v>0</v>
      </c>
      <c r="AL176">
        <f t="shared" si="21"/>
        <v>0</v>
      </c>
      <c r="AM176">
        <f t="shared" si="21"/>
        <v>0</v>
      </c>
      <c r="AN176">
        <f t="shared" si="21"/>
        <v>1.9933691332069325</v>
      </c>
    </row>
    <row r="177" spans="1:40" x14ac:dyDescent="0.45">
      <c r="B177" t="s">
        <v>15</v>
      </c>
      <c r="C177">
        <f>C79*$B$96/$B$93</f>
        <v>3.3593620766630382E-2</v>
      </c>
      <c r="D177">
        <f t="shared" ref="D177:AN177" si="22">D79*$B$96/$B$93</f>
        <v>1.7248431078531554E-2</v>
      </c>
      <c r="E177">
        <f t="shared" si="22"/>
        <v>5.1817408302350175E-4</v>
      </c>
      <c r="F177">
        <f t="shared" si="22"/>
        <v>1.8885939199999998E-3</v>
      </c>
      <c r="G177">
        <f t="shared" si="22"/>
        <v>0</v>
      </c>
      <c r="H177">
        <f t="shared" si="22"/>
        <v>0</v>
      </c>
      <c r="I177">
        <f t="shared" si="22"/>
        <v>0</v>
      </c>
      <c r="J177">
        <f t="shared" si="22"/>
        <v>0</v>
      </c>
      <c r="K177">
        <f t="shared" si="22"/>
        <v>0</v>
      </c>
      <c r="L177">
        <f t="shared" si="22"/>
        <v>0</v>
      </c>
      <c r="M177">
        <f t="shared" si="22"/>
        <v>0</v>
      </c>
      <c r="N177">
        <f t="shared" si="22"/>
        <v>0</v>
      </c>
      <c r="O177">
        <f t="shared" si="22"/>
        <v>1.1959503640000015</v>
      </c>
      <c r="P177">
        <f t="shared" si="22"/>
        <v>0</v>
      </c>
      <c r="Q177">
        <f t="shared" si="22"/>
        <v>0</v>
      </c>
      <c r="R177">
        <f t="shared" si="22"/>
        <v>0</v>
      </c>
      <c r="S177">
        <f t="shared" si="22"/>
        <v>0.76641853244444458</v>
      </c>
      <c r="T177">
        <f t="shared" si="22"/>
        <v>0</v>
      </c>
      <c r="U177">
        <f t="shared" si="22"/>
        <v>0</v>
      </c>
      <c r="V177">
        <f t="shared" si="22"/>
        <v>0</v>
      </c>
      <c r="W177">
        <f t="shared" si="22"/>
        <v>0</v>
      </c>
      <c r="X177">
        <f t="shared" si="22"/>
        <v>0</v>
      </c>
      <c r="Y177">
        <f t="shared" si="22"/>
        <v>0</v>
      </c>
      <c r="Z177">
        <f t="shared" si="22"/>
        <v>0</v>
      </c>
      <c r="AA177">
        <f t="shared" si="22"/>
        <v>0</v>
      </c>
      <c r="AB177">
        <f t="shared" si="22"/>
        <v>0</v>
      </c>
      <c r="AC177">
        <f t="shared" si="22"/>
        <v>0</v>
      </c>
      <c r="AD177">
        <f t="shared" si="22"/>
        <v>2.5364371838254421E-2</v>
      </c>
      <c r="AE177">
        <f t="shared" si="22"/>
        <v>0</v>
      </c>
      <c r="AF177">
        <f t="shared" si="22"/>
        <v>0</v>
      </c>
      <c r="AG177">
        <f t="shared" si="22"/>
        <v>0</v>
      </c>
      <c r="AH177">
        <f t="shared" si="22"/>
        <v>9.7992441888313431E-18</v>
      </c>
      <c r="AI177">
        <f t="shared" si="22"/>
        <v>0</v>
      </c>
      <c r="AJ177">
        <f t="shared" si="22"/>
        <v>0</v>
      </c>
      <c r="AK177">
        <f t="shared" si="22"/>
        <v>0</v>
      </c>
      <c r="AL177">
        <f t="shared" si="22"/>
        <v>0</v>
      </c>
      <c r="AM177">
        <f t="shared" si="22"/>
        <v>0</v>
      </c>
      <c r="AN177">
        <f t="shared" si="22"/>
        <v>2.0409820881308858</v>
      </c>
    </row>
    <row r="178" spans="1:40" x14ac:dyDescent="0.45">
      <c r="B178" t="s">
        <v>16</v>
      </c>
      <c r="C178">
        <f>C80*$B$96/$B$95</f>
        <v>3.3094767746385909E-2</v>
      </c>
      <c r="D178">
        <f t="shared" ref="D178:AN178" si="23">D80*$B$96/$B$95</f>
        <v>1.6996480004636109E-2</v>
      </c>
      <c r="E178">
        <f t="shared" si="23"/>
        <v>3.8851163183045272E-4</v>
      </c>
      <c r="F178">
        <f t="shared" si="23"/>
        <v>1.8604985598183424E-3</v>
      </c>
      <c r="G178">
        <f t="shared" si="23"/>
        <v>0</v>
      </c>
      <c r="H178">
        <f t="shared" si="23"/>
        <v>0</v>
      </c>
      <c r="I178">
        <f t="shared" si="23"/>
        <v>0</v>
      </c>
      <c r="J178">
        <f t="shared" si="23"/>
        <v>0</v>
      </c>
      <c r="K178">
        <f t="shared" si="23"/>
        <v>0</v>
      </c>
      <c r="L178">
        <f t="shared" si="23"/>
        <v>0</v>
      </c>
      <c r="M178">
        <f t="shared" si="23"/>
        <v>0</v>
      </c>
      <c r="N178">
        <f t="shared" si="23"/>
        <v>4.8581132424215045E-9</v>
      </c>
      <c r="O178">
        <f t="shared" si="23"/>
        <v>1.177716241931134</v>
      </c>
      <c r="P178">
        <f t="shared" si="23"/>
        <v>0</v>
      </c>
      <c r="Q178">
        <f t="shared" si="23"/>
        <v>0</v>
      </c>
      <c r="R178">
        <f t="shared" si="23"/>
        <v>0</v>
      </c>
      <c r="S178">
        <f t="shared" si="23"/>
        <v>0.75501703183869862</v>
      </c>
      <c r="T178">
        <f t="shared" si="23"/>
        <v>0</v>
      </c>
      <c r="U178">
        <f t="shared" si="23"/>
        <v>0</v>
      </c>
      <c r="V178">
        <f t="shared" si="23"/>
        <v>0</v>
      </c>
      <c r="W178">
        <f t="shared" si="23"/>
        <v>0</v>
      </c>
      <c r="X178">
        <f t="shared" si="23"/>
        <v>0</v>
      </c>
      <c r="Y178">
        <f t="shared" si="23"/>
        <v>0</v>
      </c>
      <c r="Z178">
        <f t="shared" si="23"/>
        <v>0</v>
      </c>
      <c r="AA178">
        <f t="shared" si="23"/>
        <v>0</v>
      </c>
      <c r="AB178">
        <f t="shared" si="23"/>
        <v>0</v>
      </c>
      <c r="AC178">
        <f t="shared" si="23"/>
        <v>0</v>
      </c>
      <c r="AD178">
        <f t="shared" si="23"/>
        <v>1.2861498565499818E-2</v>
      </c>
      <c r="AE178">
        <f t="shared" si="23"/>
        <v>0</v>
      </c>
      <c r="AF178">
        <f t="shared" si="23"/>
        <v>0</v>
      </c>
      <c r="AG178">
        <f t="shared" si="23"/>
        <v>0</v>
      </c>
      <c r="AH178">
        <f t="shared" si="23"/>
        <v>2.8153864822473995E-7</v>
      </c>
      <c r="AI178">
        <f t="shared" si="23"/>
        <v>1.7945619658362625E-25</v>
      </c>
      <c r="AJ178">
        <f t="shared" si="23"/>
        <v>0</v>
      </c>
      <c r="AK178">
        <f t="shared" si="23"/>
        <v>0</v>
      </c>
      <c r="AL178">
        <f t="shared" si="23"/>
        <v>0</v>
      </c>
      <c r="AM178">
        <f t="shared" si="23"/>
        <v>0</v>
      </c>
      <c r="AN178">
        <f t="shared" si="23"/>
        <v>1.9979353166747646</v>
      </c>
    </row>
    <row r="180" spans="1:40" x14ac:dyDescent="0.45">
      <c r="A180" t="s">
        <v>19</v>
      </c>
      <c r="B180" t="s">
        <v>14</v>
      </c>
      <c r="C180">
        <f>C82*$B$96/$B$94</f>
        <v>1.7987308369135912E-4</v>
      </c>
      <c r="D180">
        <f t="shared" ref="D180:AN180" si="24">D82*$B$96/$B$94</f>
        <v>0</v>
      </c>
      <c r="E180">
        <f t="shared" si="24"/>
        <v>3.2148109130471187E-4</v>
      </c>
      <c r="F180">
        <f t="shared" si="24"/>
        <v>1.0336254061893179E-3</v>
      </c>
      <c r="G180">
        <f t="shared" si="24"/>
        <v>0</v>
      </c>
      <c r="H180">
        <f t="shared" si="24"/>
        <v>0</v>
      </c>
      <c r="I180">
        <f t="shared" si="24"/>
        <v>0</v>
      </c>
      <c r="J180">
        <f t="shared" si="24"/>
        <v>0</v>
      </c>
      <c r="K180">
        <f t="shared" si="24"/>
        <v>0</v>
      </c>
      <c r="L180">
        <f t="shared" si="24"/>
        <v>0</v>
      </c>
      <c r="M180">
        <f t="shared" si="24"/>
        <v>0</v>
      </c>
      <c r="N180">
        <f t="shared" si="24"/>
        <v>0</v>
      </c>
      <c r="O180">
        <f t="shared" si="24"/>
        <v>0</v>
      </c>
      <c r="P180">
        <f t="shared" si="24"/>
        <v>0</v>
      </c>
      <c r="Q180">
        <f t="shared" si="24"/>
        <v>0</v>
      </c>
      <c r="R180">
        <f t="shared" si="24"/>
        <v>0</v>
      </c>
      <c r="S180">
        <f t="shared" si="24"/>
        <v>0</v>
      </c>
      <c r="T180">
        <f t="shared" si="24"/>
        <v>0</v>
      </c>
      <c r="U180">
        <f t="shared" si="24"/>
        <v>3.0230741812182016</v>
      </c>
      <c r="V180">
        <f t="shared" si="24"/>
        <v>0</v>
      </c>
      <c r="W180">
        <f t="shared" si="24"/>
        <v>0</v>
      </c>
      <c r="X180">
        <f t="shared" si="24"/>
        <v>0.42667588755991465</v>
      </c>
      <c r="Y180">
        <f t="shared" si="24"/>
        <v>0</v>
      </c>
      <c r="Z180">
        <f t="shared" si="24"/>
        <v>0</v>
      </c>
      <c r="AA180">
        <f t="shared" si="24"/>
        <v>0</v>
      </c>
      <c r="AB180">
        <f t="shared" si="24"/>
        <v>0</v>
      </c>
      <c r="AC180">
        <f t="shared" si="24"/>
        <v>0</v>
      </c>
      <c r="AD180">
        <f t="shared" si="24"/>
        <v>7.896419027383441E-3</v>
      </c>
      <c r="AE180">
        <f t="shared" si="24"/>
        <v>0</v>
      </c>
      <c r="AF180">
        <f t="shared" si="24"/>
        <v>0</v>
      </c>
      <c r="AG180">
        <f t="shared" si="24"/>
        <v>0</v>
      </c>
      <c r="AH180">
        <f t="shared" si="24"/>
        <v>5.3318415126127836E-19</v>
      </c>
      <c r="AI180">
        <f t="shared" si="24"/>
        <v>0</v>
      </c>
      <c r="AJ180">
        <f t="shared" si="24"/>
        <v>0</v>
      </c>
      <c r="AK180">
        <f t="shared" si="24"/>
        <v>0</v>
      </c>
      <c r="AL180">
        <f t="shared" si="24"/>
        <v>0</v>
      </c>
      <c r="AM180">
        <f t="shared" si="24"/>
        <v>0</v>
      </c>
      <c r="AN180">
        <f t="shared" si="24"/>
        <v>3.459181467386685</v>
      </c>
    </row>
    <row r="181" spans="1:40" x14ac:dyDescent="0.45">
      <c r="B181" t="s">
        <v>15</v>
      </c>
      <c r="C181">
        <f>C83*$B$96/$B$93</f>
        <v>1.8258667781114864E-4</v>
      </c>
      <c r="D181">
        <f t="shared" ref="D181:AN181" si="25">D83*$B$96/$B$93</f>
        <v>0</v>
      </c>
      <c r="E181">
        <f t="shared" si="25"/>
        <v>5.1817408302350175E-4</v>
      </c>
      <c r="F181">
        <f t="shared" si="25"/>
        <v>1.0492188444444443E-3</v>
      </c>
      <c r="G181">
        <f t="shared" si="25"/>
        <v>0</v>
      </c>
      <c r="H181">
        <f t="shared" si="25"/>
        <v>0</v>
      </c>
      <c r="I181">
        <f t="shared" si="25"/>
        <v>0</v>
      </c>
      <c r="J181">
        <f t="shared" si="25"/>
        <v>0</v>
      </c>
      <c r="K181">
        <f t="shared" si="25"/>
        <v>0</v>
      </c>
      <c r="L181">
        <f t="shared" si="25"/>
        <v>0</v>
      </c>
      <c r="M181">
        <f t="shared" si="25"/>
        <v>0</v>
      </c>
      <c r="N181">
        <f t="shared" si="25"/>
        <v>0</v>
      </c>
      <c r="O181">
        <f t="shared" si="25"/>
        <v>0</v>
      </c>
      <c r="P181">
        <f t="shared" si="25"/>
        <v>0</v>
      </c>
      <c r="Q181">
        <f t="shared" si="25"/>
        <v>0</v>
      </c>
      <c r="R181">
        <f t="shared" si="25"/>
        <v>0</v>
      </c>
      <c r="S181">
        <f t="shared" si="25"/>
        <v>0</v>
      </c>
      <c r="T181">
        <f t="shared" si="25"/>
        <v>0</v>
      </c>
      <c r="U181">
        <f t="shared" si="25"/>
        <v>3.0686807620000023</v>
      </c>
      <c r="V181">
        <f t="shared" si="25"/>
        <v>0</v>
      </c>
      <c r="W181">
        <f t="shared" si="25"/>
        <v>0</v>
      </c>
      <c r="X181">
        <f t="shared" si="25"/>
        <v>0.43311278826666688</v>
      </c>
      <c r="Y181">
        <f t="shared" si="25"/>
        <v>0</v>
      </c>
      <c r="Z181">
        <f t="shared" si="25"/>
        <v>0</v>
      </c>
      <c r="AA181">
        <f t="shared" si="25"/>
        <v>0</v>
      </c>
      <c r="AB181">
        <f t="shared" si="25"/>
        <v>0</v>
      </c>
      <c r="AC181">
        <f t="shared" si="25"/>
        <v>0</v>
      </c>
      <c r="AD181">
        <f t="shared" si="25"/>
        <v>2.536437183825441E-2</v>
      </c>
      <c r="AE181">
        <f t="shared" si="25"/>
        <v>0</v>
      </c>
      <c r="AF181">
        <f t="shared" si="25"/>
        <v>0</v>
      </c>
      <c r="AG181">
        <f t="shared" si="25"/>
        <v>0</v>
      </c>
      <c r="AH181">
        <f t="shared" si="25"/>
        <v>2.0865133495541323E-18</v>
      </c>
      <c r="AI181">
        <f t="shared" si="25"/>
        <v>0</v>
      </c>
      <c r="AJ181">
        <f t="shared" si="25"/>
        <v>0</v>
      </c>
      <c r="AK181">
        <f t="shared" si="25"/>
        <v>0</v>
      </c>
      <c r="AL181">
        <f t="shared" si="25"/>
        <v>0</v>
      </c>
      <c r="AM181">
        <f t="shared" si="25"/>
        <v>0</v>
      </c>
      <c r="AN181">
        <f t="shared" si="25"/>
        <v>3.5289079017102027</v>
      </c>
    </row>
    <row r="182" spans="1:40" x14ac:dyDescent="0.45">
      <c r="B182" t="s">
        <v>16</v>
      </c>
      <c r="C182">
        <f>C84*$B$96/$B$95</f>
        <v>1.7984654694229974E-4</v>
      </c>
      <c r="D182">
        <f t="shared" ref="D182:AN182" si="26">D84*$B$96/$B$95</f>
        <v>4.7869750827807015E-7</v>
      </c>
      <c r="E182">
        <f t="shared" si="26"/>
        <v>3.8849569110049978E-4</v>
      </c>
      <c r="F182">
        <f t="shared" si="26"/>
        <v>1.03361031101019E-3</v>
      </c>
      <c r="G182">
        <f t="shared" si="26"/>
        <v>0</v>
      </c>
      <c r="H182">
        <f t="shared" si="26"/>
        <v>0</v>
      </c>
      <c r="I182">
        <f t="shared" si="26"/>
        <v>0</v>
      </c>
      <c r="J182">
        <f t="shared" si="26"/>
        <v>0</v>
      </c>
      <c r="K182">
        <f t="shared" si="26"/>
        <v>0</v>
      </c>
      <c r="L182">
        <f t="shared" si="26"/>
        <v>0</v>
      </c>
      <c r="M182">
        <f t="shared" si="26"/>
        <v>0</v>
      </c>
      <c r="N182">
        <f t="shared" si="26"/>
        <v>0</v>
      </c>
      <c r="O182">
        <f t="shared" si="26"/>
        <v>0</v>
      </c>
      <c r="P182">
        <f t="shared" si="26"/>
        <v>0</v>
      </c>
      <c r="Q182">
        <f t="shared" si="26"/>
        <v>0</v>
      </c>
      <c r="R182">
        <f t="shared" si="26"/>
        <v>0</v>
      </c>
      <c r="S182">
        <f t="shared" si="26"/>
        <v>0</v>
      </c>
      <c r="T182">
        <f t="shared" si="26"/>
        <v>0</v>
      </c>
      <c r="U182">
        <f t="shared" si="26"/>
        <v>3.0227017856342684</v>
      </c>
      <c r="V182">
        <f t="shared" si="26"/>
        <v>0</v>
      </c>
      <c r="W182">
        <f t="shared" si="26"/>
        <v>0</v>
      </c>
      <c r="X182">
        <f t="shared" si="26"/>
        <v>0.42667034874853382</v>
      </c>
      <c r="Y182">
        <f t="shared" si="26"/>
        <v>0</v>
      </c>
      <c r="Z182">
        <f t="shared" si="26"/>
        <v>0</v>
      </c>
      <c r="AA182">
        <f t="shared" si="26"/>
        <v>0</v>
      </c>
      <c r="AB182">
        <f t="shared" si="26"/>
        <v>0</v>
      </c>
      <c r="AC182">
        <f t="shared" si="26"/>
        <v>0</v>
      </c>
      <c r="AD182">
        <f t="shared" si="26"/>
        <v>1.293180942833091E-2</v>
      </c>
      <c r="AE182">
        <f t="shared" si="26"/>
        <v>0</v>
      </c>
      <c r="AF182">
        <f t="shared" si="26"/>
        <v>0</v>
      </c>
      <c r="AG182">
        <f t="shared" si="26"/>
        <v>0</v>
      </c>
      <c r="AH182">
        <f t="shared" si="26"/>
        <v>-5.6559089795587875E-19</v>
      </c>
      <c r="AI182">
        <f t="shared" si="26"/>
        <v>3.0892585110231413E-16</v>
      </c>
      <c r="AJ182">
        <f t="shared" si="26"/>
        <v>0</v>
      </c>
      <c r="AK182">
        <f t="shared" si="26"/>
        <v>0</v>
      </c>
      <c r="AL182">
        <f t="shared" si="26"/>
        <v>0</v>
      </c>
      <c r="AM182">
        <f t="shared" si="26"/>
        <v>0</v>
      </c>
      <c r="AN182">
        <f t="shared" si="26"/>
        <v>3.4639063750576953</v>
      </c>
    </row>
    <row r="184" spans="1:40" x14ac:dyDescent="0.45">
      <c r="A184" t="s">
        <v>20</v>
      </c>
      <c r="B184" t="s">
        <v>14</v>
      </c>
      <c r="C184">
        <f>C86*$B$96/$B$94</f>
        <v>5.5491165455497381E-6</v>
      </c>
      <c r="D184">
        <f t="shared" ref="D184:AN184" si="27">D86*$B$96/$B$94</f>
        <v>0</v>
      </c>
      <c r="E184">
        <f t="shared" si="27"/>
        <v>5.6859556916336149E-4</v>
      </c>
      <c r="F184">
        <f t="shared" si="27"/>
        <v>0</v>
      </c>
      <c r="G184">
        <f t="shared" si="27"/>
        <v>0</v>
      </c>
      <c r="H184">
        <f t="shared" si="27"/>
        <v>0</v>
      </c>
      <c r="I184">
        <f t="shared" si="27"/>
        <v>0</v>
      </c>
      <c r="J184">
        <f t="shared" si="27"/>
        <v>0</v>
      </c>
      <c r="K184">
        <f t="shared" si="27"/>
        <v>0</v>
      </c>
      <c r="L184">
        <f t="shared" si="27"/>
        <v>0</v>
      </c>
      <c r="M184">
        <f t="shared" si="27"/>
        <v>0</v>
      </c>
      <c r="N184">
        <f t="shared" si="27"/>
        <v>0</v>
      </c>
      <c r="O184">
        <f t="shared" si="27"/>
        <v>0</v>
      </c>
      <c r="P184">
        <f t="shared" si="27"/>
        <v>0</v>
      </c>
      <c r="Q184">
        <f t="shared" si="27"/>
        <v>0</v>
      </c>
      <c r="R184">
        <f t="shared" si="27"/>
        <v>0</v>
      </c>
      <c r="S184">
        <f t="shared" si="27"/>
        <v>0</v>
      </c>
      <c r="T184">
        <f t="shared" si="27"/>
        <v>0</v>
      </c>
      <c r="U184">
        <f t="shared" si="27"/>
        <v>0</v>
      </c>
      <c r="V184">
        <f t="shared" si="27"/>
        <v>0</v>
      </c>
      <c r="W184">
        <f t="shared" si="27"/>
        <v>0</v>
      </c>
      <c r="X184">
        <f t="shared" si="27"/>
        <v>0</v>
      </c>
      <c r="Y184">
        <f t="shared" si="27"/>
        <v>6.2264205434702435E-4</v>
      </c>
      <c r="Z184">
        <f t="shared" si="27"/>
        <v>0</v>
      </c>
      <c r="AA184">
        <f t="shared" si="27"/>
        <v>0</v>
      </c>
      <c r="AB184">
        <f t="shared" si="27"/>
        <v>7.0289456925374917E-3</v>
      </c>
      <c r="AC184">
        <f t="shared" si="27"/>
        <v>0</v>
      </c>
      <c r="AD184">
        <f t="shared" si="27"/>
        <v>1.0856783448842759E-3</v>
      </c>
      <c r="AE184">
        <f t="shared" si="27"/>
        <v>0</v>
      </c>
      <c r="AF184">
        <f t="shared" si="27"/>
        <v>0</v>
      </c>
      <c r="AG184">
        <f t="shared" si="27"/>
        <v>0</v>
      </c>
      <c r="AH184">
        <f t="shared" si="27"/>
        <v>6.0983706032003587E-4</v>
      </c>
      <c r="AI184">
        <f t="shared" si="27"/>
        <v>0</v>
      </c>
      <c r="AJ184">
        <f t="shared" si="27"/>
        <v>0</v>
      </c>
      <c r="AK184">
        <f t="shared" si="27"/>
        <v>0</v>
      </c>
      <c r="AL184">
        <f t="shared" si="27"/>
        <v>0</v>
      </c>
      <c r="AM184">
        <f t="shared" si="27"/>
        <v>0</v>
      </c>
      <c r="AN184">
        <f t="shared" si="27"/>
        <v>9.9212478377977368E-3</v>
      </c>
    </row>
    <row r="185" spans="1:40" x14ac:dyDescent="0.45">
      <c r="B185" t="s">
        <v>15</v>
      </c>
      <c r="C185">
        <f>C87*$B$96/$B$93</f>
        <v>5.6328314056000017E-6</v>
      </c>
      <c r="D185">
        <f t="shared" ref="D185:AN185" si="28">D87*$B$96/$B$93</f>
        <v>0</v>
      </c>
      <c r="E185">
        <f t="shared" si="28"/>
        <v>9.164815462915925E-4</v>
      </c>
      <c r="F185">
        <f t="shared" si="28"/>
        <v>0</v>
      </c>
      <c r="G185">
        <f t="shared" si="28"/>
        <v>0</v>
      </c>
      <c r="H185">
        <f t="shared" si="28"/>
        <v>0</v>
      </c>
      <c r="I185">
        <f t="shared" si="28"/>
        <v>0</v>
      </c>
      <c r="J185">
        <f t="shared" si="28"/>
        <v>0</v>
      </c>
      <c r="K185">
        <f t="shared" si="28"/>
        <v>0</v>
      </c>
      <c r="L185">
        <f t="shared" si="28"/>
        <v>0</v>
      </c>
      <c r="M185">
        <f t="shared" si="28"/>
        <v>0</v>
      </c>
      <c r="N185">
        <f t="shared" si="28"/>
        <v>0</v>
      </c>
      <c r="O185">
        <f t="shared" si="28"/>
        <v>0</v>
      </c>
      <c r="P185">
        <f t="shared" si="28"/>
        <v>0</v>
      </c>
      <c r="Q185">
        <f t="shared" si="28"/>
        <v>0</v>
      </c>
      <c r="R185">
        <f t="shared" si="28"/>
        <v>0</v>
      </c>
      <c r="S185">
        <f t="shared" si="28"/>
        <v>0</v>
      </c>
      <c r="T185">
        <f t="shared" si="28"/>
        <v>0</v>
      </c>
      <c r="U185">
        <f t="shared" si="28"/>
        <v>0</v>
      </c>
      <c r="V185">
        <f t="shared" si="28"/>
        <v>0</v>
      </c>
      <c r="W185">
        <f t="shared" si="28"/>
        <v>0</v>
      </c>
      <c r="X185">
        <f t="shared" si="28"/>
        <v>0</v>
      </c>
      <c r="Y185">
        <f t="shared" si="28"/>
        <v>6.3203533199999973E-4</v>
      </c>
      <c r="Z185">
        <f t="shared" si="28"/>
        <v>0</v>
      </c>
      <c r="AA185">
        <f t="shared" si="28"/>
        <v>0</v>
      </c>
      <c r="AB185">
        <f t="shared" si="28"/>
        <v>7.1349854918679985E-3</v>
      </c>
      <c r="AC185">
        <f t="shared" si="28"/>
        <v>0</v>
      </c>
      <c r="AD185">
        <f t="shared" si="28"/>
        <v>1.1020570621008889E-3</v>
      </c>
      <c r="AE185">
        <f t="shared" si="28"/>
        <v>0</v>
      </c>
      <c r="AF185">
        <f t="shared" si="28"/>
        <v>0</v>
      </c>
      <c r="AG185">
        <f t="shared" si="28"/>
        <v>0</v>
      </c>
      <c r="AH185">
        <f t="shared" si="28"/>
        <v>5.9796166825719951E-4</v>
      </c>
      <c r="AI185">
        <f t="shared" si="28"/>
        <v>-7.7646018326049669E-16</v>
      </c>
      <c r="AJ185">
        <f t="shared" si="28"/>
        <v>0</v>
      </c>
      <c r="AK185">
        <f t="shared" si="28"/>
        <v>0</v>
      </c>
      <c r="AL185">
        <f t="shared" si="28"/>
        <v>0</v>
      </c>
      <c r="AM185">
        <f t="shared" si="28"/>
        <v>0</v>
      </c>
      <c r="AN185">
        <f t="shared" si="28"/>
        <v>1.0389153931922503E-2</v>
      </c>
    </row>
    <row r="186" spans="1:40" x14ac:dyDescent="0.45">
      <c r="B186" t="s">
        <v>16</v>
      </c>
      <c r="C186">
        <f>C88*$B$96/$B$95</f>
        <v>5.8349041873762375E-6</v>
      </c>
      <c r="D186">
        <f t="shared" ref="D186:AN186" si="29">D88*$B$96/$B$95</f>
        <v>0</v>
      </c>
      <c r="E186">
        <f t="shared" si="29"/>
        <v>6.8712235937335006E-4</v>
      </c>
      <c r="F186">
        <f t="shared" si="29"/>
        <v>0</v>
      </c>
      <c r="G186">
        <f t="shared" si="29"/>
        <v>0</v>
      </c>
      <c r="H186">
        <f t="shared" si="29"/>
        <v>0</v>
      </c>
      <c r="I186">
        <f t="shared" si="29"/>
        <v>0</v>
      </c>
      <c r="J186">
        <f t="shared" si="29"/>
        <v>0</v>
      </c>
      <c r="K186">
        <f t="shared" si="29"/>
        <v>0</v>
      </c>
      <c r="L186">
        <f t="shared" si="29"/>
        <v>0</v>
      </c>
      <c r="M186">
        <f t="shared" si="29"/>
        <v>0</v>
      </c>
      <c r="N186">
        <f t="shared" si="29"/>
        <v>0</v>
      </c>
      <c r="O186">
        <f t="shared" si="29"/>
        <v>0</v>
      </c>
      <c r="P186">
        <f t="shared" si="29"/>
        <v>0</v>
      </c>
      <c r="Q186">
        <f t="shared" si="29"/>
        <v>0</v>
      </c>
      <c r="R186">
        <f t="shared" si="29"/>
        <v>0</v>
      </c>
      <c r="S186">
        <f t="shared" si="29"/>
        <v>0</v>
      </c>
      <c r="T186">
        <f t="shared" si="29"/>
        <v>0</v>
      </c>
      <c r="U186">
        <f t="shared" si="29"/>
        <v>0</v>
      </c>
      <c r="V186">
        <f t="shared" si="29"/>
        <v>0</v>
      </c>
      <c r="W186">
        <f t="shared" si="29"/>
        <v>0</v>
      </c>
      <c r="X186">
        <f t="shared" si="29"/>
        <v>0</v>
      </c>
      <c r="Y186">
        <f t="shared" si="29"/>
        <v>6.22630905817173E-4</v>
      </c>
      <c r="Z186">
        <f t="shared" si="29"/>
        <v>0</v>
      </c>
      <c r="AA186">
        <f t="shared" si="29"/>
        <v>0</v>
      </c>
      <c r="AB186">
        <f t="shared" si="29"/>
        <v>7.0195583315812143E-3</v>
      </c>
      <c r="AC186">
        <f t="shared" si="29"/>
        <v>0</v>
      </c>
      <c r="AD186">
        <f t="shared" si="29"/>
        <v>1.0856624895183061E-3</v>
      </c>
      <c r="AE186">
        <f t="shared" si="29"/>
        <v>0</v>
      </c>
      <c r="AF186">
        <f t="shared" si="29"/>
        <v>0</v>
      </c>
      <c r="AG186">
        <f t="shared" si="29"/>
        <v>0</v>
      </c>
      <c r="AH186">
        <f t="shared" si="29"/>
        <v>7.6319252082065081E-4</v>
      </c>
      <c r="AI186">
        <f t="shared" si="29"/>
        <v>1.1783086664472147E-13</v>
      </c>
      <c r="AJ186">
        <f t="shared" si="29"/>
        <v>0</v>
      </c>
      <c r="AK186">
        <f t="shared" si="29"/>
        <v>0</v>
      </c>
      <c r="AL186">
        <f t="shared" si="29"/>
        <v>0</v>
      </c>
      <c r="AM186">
        <f t="shared" si="29"/>
        <v>0</v>
      </c>
      <c r="AN186">
        <f t="shared" si="29"/>
        <v>1.0184001511415899E-2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 5a</vt:lpstr>
      <vt:lpstr>Figure 2</vt:lpstr>
      <vt:lpstr>Figure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</dc:creator>
  <cp:lastModifiedBy>natha</cp:lastModifiedBy>
  <dcterms:created xsi:type="dcterms:W3CDTF">2023-05-23T16:47:28Z</dcterms:created>
  <dcterms:modified xsi:type="dcterms:W3CDTF">2023-05-24T17:09:28Z</dcterms:modified>
</cp:coreProperties>
</file>