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02_ Articulos/45- Gutiérrez-F et al. Ecology/SIA_Plots/Biplot/"/>
    </mc:Choice>
  </mc:AlternateContent>
  <xr:revisionPtr revIDLastSave="204" documentId="13_ncr:1_{9A6817A5-BC58-4FF4-AD46-C6F9A3AF18A0}" xr6:coauthVersionLast="47" xr6:coauthVersionMax="47" xr10:uidLastSave="{9A81E2DE-9F55-4A6B-B14D-5B6109073D5F}"/>
  <bookViews>
    <workbookView xWindow="28680" yWindow="-120" windowWidth="29040" windowHeight="15840" activeTab="3" xr2:uid="{7EDBA850-C453-4A51-B25A-72C217F3ADC7}"/>
  </bookViews>
  <sheets>
    <sheet name="QPB_Feb17" sheetId="1" r:id="rId1"/>
    <sheet name="QPB_Nov17" sheetId="2" r:id="rId2"/>
    <sheet name="QPB_Jun18" sheetId="3" r:id="rId3"/>
    <sheet name="QPB_Feb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E12" i="4"/>
  <c r="D12" i="4"/>
  <c r="C12" i="4"/>
  <c r="E11" i="4"/>
  <c r="D11" i="4"/>
  <c r="C11" i="4"/>
  <c r="F10" i="4"/>
  <c r="E10" i="4"/>
  <c r="D10" i="4"/>
  <c r="C10" i="4"/>
  <c r="F5" i="4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E3" i="3"/>
  <c r="C3" i="3"/>
  <c r="F2" i="3"/>
  <c r="E2" i="3"/>
  <c r="D2" i="3"/>
  <c r="C2" i="3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C9" i="2"/>
  <c r="D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10" i="1"/>
  <c r="D10" i="1"/>
  <c r="C10" i="1"/>
  <c r="F11" i="1"/>
  <c r="E11" i="1"/>
  <c r="D11" i="1"/>
  <c r="C11" i="1"/>
  <c r="F10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E3" i="1"/>
  <c r="C3" i="1"/>
  <c r="E2" i="1"/>
  <c r="C2" i="1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9" i="1"/>
</calcChain>
</file>

<file path=xl/sharedStrings.xml><?xml version="1.0" encoding="utf-8"?>
<sst xmlns="http://schemas.openxmlformats.org/spreadsheetml/2006/main" count="235" uniqueCount="20">
  <si>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</si>
  <si>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</si>
  <si>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</si>
  <si>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</si>
  <si>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</si>
  <si>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</si>
  <si>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</si>
  <si>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</si>
  <si>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</si>
  <si>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</si>
  <si>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</si>
  <si>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</si>
  <si>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</si>
  <si>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L. regnyi</t>
  </si>
  <si>
    <t>mean_C</t>
  </si>
  <si>
    <t>sd_C</t>
  </si>
  <si>
    <t>mean_N</t>
  </si>
  <si>
    <t>sd_N</t>
  </si>
  <si>
    <t>Genera</t>
  </si>
  <si>
    <t>A. evermanni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</si>
</sst>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1"/>
  <sheetViews>
    <sheetView zoomScaleNormal="100" workbookViewId="0">
      <selection activeCell="A11" sqref="A1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AVERAGE(I2)</f>
        <v>-40.758000000000003</v>
      </c>
      <c r="D2" s="2">
        <v>0</v>
      </c>
      <c r="E2" s="2">
        <f>AVERAGE(J2)</f>
        <v>-0.10928571400000001</v>
      </c>
      <c r="F2" s="2">
        <v>0</v>
      </c>
      <c r="G2" s="1" t="s">
        <v>4</v>
      </c>
      <c r="H2" s="1">
        <v>1</v>
      </c>
      <c r="I2" s="1">
        <v>-40.758000000000003</v>
      </c>
      <c r="J2" s="1">
        <v>-0.10928571400000001</v>
      </c>
    </row>
    <row r="3" spans="1:10" x14ac:dyDescent="0.3">
      <c r="A3" t="s">
        <v>5</v>
      </c>
      <c r="B3">
        <v>2</v>
      </c>
      <c r="C3" s="2">
        <f>AVERAGE(I3)</f>
        <v>-33.628599999999999</v>
      </c>
      <c r="D3" s="2">
        <v>0</v>
      </c>
      <c r="E3" s="2">
        <f>AVERAGE(J3)</f>
        <v>0.96399999999999997</v>
      </c>
      <c r="F3" s="2">
        <v>0</v>
      </c>
      <c r="G3" t="s">
        <v>5</v>
      </c>
      <c r="H3">
        <v>2</v>
      </c>
      <c r="I3">
        <v>-33.628599999999999</v>
      </c>
      <c r="J3">
        <v>0.96399999999999997</v>
      </c>
    </row>
    <row r="4" spans="1:10" x14ac:dyDescent="0.3">
      <c r="A4" t="s">
        <v>6</v>
      </c>
      <c r="B4">
        <v>3</v>
      </c>
      <c r="C4" s="2">
        <f>AVERAGE(I4:I5)</f>
        <v>-29.287700000000001</v>
      </c>
      <c r="D4" s="2">
        <f>_xlfn.STDEV.S(I4:I5)</f>
        <v>0.50133870786126189</v>
      </c>
      <c r="E4" s="2">
        <f>AVERAGE(J4:J5)</f>
        <v>0.91316428549999995</v>
      </c>
      <c r="F4" s="2">
        <f>_xlfn.STDEV.S(J4:J5)</f>
        <v>7.5407887349807343E-2</v>
      </c>
      <c r="G4" s="1" t="s">
        <v>6</v>
      </c>
      <c r="H4" s="1">
        <v>3</v>
      </c>
      <c r="I4" s="1">
        <v>-28.933199999999999</v>
      </c>
      <c r="J4" s="1">
        <v>0.85984285699999996</v>
      </c>
    </row>
    <row r="5" spans="1:10" x14ac:dyDescent="0.3">
      <c r="A5" t="s">
        <v>7</v>
      </c>
      <c r="B5">
        <v>4</v>
      </c>
      <c r="C5" s="2">
        <f>AVERAGE(I6:I9)</f>
        <v>-30.197249999999997</v>
      </c>
      <c r="D5" s="2">
        <f>_xlfn.STDEV.S(I6:I9)</f>
        <v>0.25312233537692147</v>
      </c>
      <c r="E5" s="2">
        <f>AVERAGE(J6:J9)</f>
        <v>0.89960714275000009</v>
      </c>
      <c r="F5" s="2">
        <f>_xlfn.STDEV.S(J6:J9)</f>
        <v>0.21868368170091834</v>
      </c>
      <c r="G5" s="1" t="s">
        <v>6</v>
      </c>
      <c r="H5" s="1">
        <v>3</v>
      </c>
      <c r="I5" s="1">
        <v>-29.642199999999999</v>
      </c>
      <c r="J5" s="1">
        <v>0.96648571400000005</v>
      </c>
    </row>
    <row r="6" spans="1:10" x14ac:dyDescent="0.3">
      <c r="A6" t="s">
        <v>8</v>
      </c>
      <c r="B6">
        <v>5</v>
      </c>
      <c r="C6" s="2">
        <f>AVERAGE(I10:I12)</f>
        <v>-29.39973333333333</v>
      </c>
      <c r="D6" s="2">
        <f>_xlfn.STDEV.S(I10:I12)</f>
        <v>0.13049648781991594</v>
      </c>
      <c r="E6" s="2">
        <f>AVERAGE(J10:J12)</f>
        <v>-0.27920952366666668</v>
      </c>
      <c r="F6" s="2">
        <f>_xlfn.STDEV.S(J10:J12)</f>
        <v>0.2100743589299349</v>
      </c>
      <c r="G6" t="s">
        <v>7</v>
      </c>
      <c r="H6">
        <v>4</v>
      </c>
      <c r="I6">
        <v>-30.356999999999999</v>
      </c>
      <c r="J6">
        <v>0.954428571</v>
      </c>
    </row>
    <row r="7" spans="1:10" x14ac:dyDescent="0.3">
      <c r="A7" t="s">
        <v>9</v>
      </c>
      <c r="B7">
        <v>6</v>
      </c>
      <c r="C7" s="2">
        <f>AVERAGE(I13:I16)</f>
        <v>-30.739349999999998</v>
      </c>
      <c r="D7" s="2">
        <f>_xlfn.STDEV.S(I13:I16)</f>
        <v>0.18747866545289935</v>
      </c>
      <c r="E7" s="2">
        <f>AVERAGE(J13:J16)</f>
        <v>1.4245999999999999</v>
      </c>
      <c r="F7" s="2">
        <f>_xlfn.STDEV.S(J13:J16)</f>
        <v>0.26520408619932029</v>
      </c>
      <c r="G7" t="s">
        <v>7</v>
      </c>
      <c r="H7">
        <v>4</v>
      </c>
      <c r="I7">
        <v>-30.076000000000001</v>
      </c>
      <c r="J7">
        <v>0.83421428600000003</v>
      </c>
    </row>
    <row r="8" spans="1:10" x14ac:dyDescent="0.3">
      <c r="A8" t="s">
        <v>10</v>
      </c>
      <c r="B8">
        <v>7</v>
      </c>
      <c r="C8" s="2">
        <f>AVERAGE(I17:I19)</f>
        <v>-30.697999999999997</v>
      </c>
      <c r="D8" s="2">
        <f>_xlfn.STDEV.S(I17:I19)</f>
        <v>0.11870973001401358</v>
      </c>
      <c r="E8" s="2">
        <f>AVERAGE(J17:J19)</f>
        <v>1.2155333333333334</v>
      </c>
      <c r="F8" s="2">
        <f>_xlfn.STDEV.S(J17:J19)</f>
        <v>5.0846173241782297E-2</v>
      </c>
      <c r="G8" t="s">
        <v>7</v>
      </c>
      <c r="H8">
        <v>4</v>
      </c>
      <c r="I8">
        <v>-30.452999999999999</v>
      </c>
      <c r="J8">
        <v>0.64400000000000002</v>
      </c>
    </row>
    <row r="9" spans="1:10" x14ac:dyDescent="0.3">
      <c r="A9" t="s">
        <v>11</v>
      </c>
      <c r="B9">
        <v>8</v>
      </c>
      <c r="C9" s="2">
        <f>AVERAGE(I20:I23)</f>
        <v>-31.035950000000003</v>
      </c>
      <c r="D9" s="2">
        <f>_xlfn.STDEV.S(I20:I23)</f>
        <v>1.1926860441875698E-2</v>
      </c>
      <c r="E9" s="2">
        <f>AVERAGE(J20:J23)</f>
        <v>1.3637000000000001</v>
      </c>
      <c r="F9" s="2">
        <f>_xlfn.STDEV.S(J24:J27)</f>
        <v>0.71831028578648837</v>
      </c>
      <c r="G9" t="s">
        <v>7</v>
      </c>
      <c r="H9">
        <v>4</v>
      </c>
      <c r="I9">
        <v>-29.902999999999999</v>
      </c>
      <c r="J9">
        <v>1.1657857140000001</v>
      </c>
    </row>
    <row r="10" spans="1:10" x14ac:dyDescent="0.3">
      <c r="A10" t="s">
        <v>12</v>
      </c>
      <c r="B10">
        <v>9</v>
      </c>
      <c r="C10" s="2">
        <f>AVERAGE(I24:I27)</f>
        <v>-27.197749999999999</v>
      </c>
      <c r="D10" s="2">
        <f>_xlfn.STDEV.S(I24:I27)</f>
        <v>0.49236800261592978</v>
      </c>
      <c r="E10" s="2">
        <f>AVERAGE(J24:J27)</f>
        <v>0.45549999999999996</v>
      </c>
      <c r="F10" s="2">
        <f>_xlfn.STDEV.S(J24:J27)</f>
        <v>0.71831028578648837</v>
      </c>
      <c r="G10" s="1" t="s">
        <v>8</v>
      </c>
      <c r="H10" s="1">
        <v>5</v>
      </c>
      <c r="I10" s="1">
        <v>-29.322399999999998</v>
      </c>
      <c r="J10" s="1">
        <v>-0.44432857100000001</v>
      </c>
    </row>
    <row r="11" spans="1:10" x14ac:dyDescent="0.3">
      <c r="A11" t="s">
        <v>19</v>
      </c>
      <c r="B11">
        <v>10</v>
      </c>
      <c r="C11" s="2">
        <f>AVERAGE(I28:I31)</f>
        <v>-31.341450000000002</v>
      </c>
      <c r="D11" s="2">
        <f>_xlfn.STDEV.S(I28:I31)</f>
        <v>3.350994877147194E-2</v>
      </c>
      <c r="E11" s="2">
        <f>AVERAGE(J28:J31)</f>
        <v>1.2343999999999999</v>
      </c>
      <c r="F11" s="2">
        <f>_xlfn.STDEV.S(J28:J31)</f>
        <v>7.816435675336085E-2</v>
      </c>
      <c r="G11" s="1" t="s">
        <v>8</v>
      </c>
      <c r="H11" s="1">
        <v>5</v>
      </c>
      <c r="I11" s="1">
        <v>-29.3264</v>
      </c>
      <c r="J11" s="1">
        <v>-0.35054285699999999</v>
      </c>
    </row>
    <row r="12" spans="1:10" x14ac:dyDescent="0.3">
      <c r="A12" t="s">
        <v>13</v>
      </c>
      <c r="B12">
        <v>11</v>
      </c>
      <c r="C12">
        <v>45</v>
      </c>
      <c r="D12">
        <v>0</v>
      </c>
      <c r="E12">
        <v>20</v>
      </c>
      <c r="F12">
        <v>0</v>
      </c>
      <c r="G12" s="1" t="s">
        <v>8</v>
      </c>
      <c r="H12" s="1">
        <v>5</v>
      </c>
      <c r="I12" s="1">
        <v>-29.5504</v>
      </c>
      <c r="J12" s="1">
        <v>-4.2757142999999997E-2</v>
      </c>
    </row>
    <row r="13" spans="1:10" x14ac:dyDescent="0.3">
      <c r="G13" t="s">
        <v>9</v>
      </c>
      <c r="H13">
        <v>6</v>
      </c>
      <c r="I13">
        <v>-30.735600000000002</v>
      </c>
      <c r="J13">
        <v>1.037171429</v>
      </c>
    </row>
    <row r="14" spans="1:10" x14ac:dyDescent="0.3">
      <c r="G14" t="s">
        <v>9</v>
      </c>
      <c r="H14">
        <v>6</v>
      </c>
      <c r="I14">
        <v>-30.587599999999998</v>
      </c>
      <c r="J14">
        <v>1.514957143</v>
      </c>
    </row>
    <row r="15" spans="1:10" x14ac:dyDescent="0.3">
      <c r="G15" t="s">
        <v>9</v>
      </c>
      <c r="H15">
        <v>6</v>
      </c>
      <c r="I15">
        <v>-31.0046</v>
      </c>
      <c r="J15">
        <v>1.638742857</v>
      </c>
    </row>
    <row r="16" spans="1:10" x14ac:dyDescent="0.3">
      <c r="G16" t="s">
        <v>9</v>
      </c>
      <c r="H16">
        <v>6</v>
      </c>
      <c r="I16">
        <v>-30.6296</v>
      </c>
      <c r="J16">
        <v>1.5075285709999999</v>
      </c>
    </row>
    <row r="17" spans="7:10" x14ac:dyDescent="0.3">
      <c r="G17" s="1" t="s">
        <v>10</v>
      </c>
      <c r="H17" s="1">
        <v>7</v>
      </c>
      <c r="I17" s="1">
        <v>-30.832000000000001</v>
      </c>
      <c r="J17" s="1">
        <v>1.1881999999999999</v>
      </c>
    </row>
    <row r="18" spans="7:10" x14ac:dyDescent="0.3">
      <c r="G18" s="1" t="s">
        <v>10</v>
      </c>
      <c r="H18" s="1">
        <v>7</v>
      </c>
      <c r="I18" s="1">
        <v>-30.606000000000002</v>
      </c>
      <c r="J18" s="1">
        <v>1.1841999999999999</v>
      </c>
    </row>
    <row r="19" spans="7:10" x14ac:dyDescent="0.3">
      <c r="G19" s="1" t="s">
        <v>10</v>
      </c>
      <c r="H19" s="1">
        <v>7</v>
      </c>
      <c r="I19" s="1">
        <v>-30.655999999999999</v>
      </c>
      <c r="J19" s="1">
        <v>1.2742</v>
      </c>
    </row>
    <row r="20" spans="7:10" x14ac:dyDescent="0.3">
      <c r="G20" t="s">
        <v>11</v>
      </c>
      <c r="H20">
        <v>8</v>
      </c>
      <c r="I20">
        <v>-31.0517</v>
      </c>
      <c r="J20">
        <v>1.2161999999999999</v>
      </c>
    </row>
    <row r="21" spans="7:10" x14ac:dyDescent="0.3">
      <c r="G21" t="s">
        <v>11</v>
      </c>
      <c r="H21">
        <v>8</v>
      </c>
      <c r="I21">
        <v>-31.038699999999999</v>
      </c>
      <c r="J21">
        <v>1.2682</v>
      </c>
    </row>
    <row r="22" spans="7:10" x14ac:dyDescent="0.3">
      <c r="G22" t="s">
        <v>11</v>
      </c>
      <c r="H22">
        <v>8</v>
      </c>
      <c r="I22">
        <v>-31.026700000000002</v>
      </c>
      <c r="J22">
        <v>1.4872000000000001</v>
      </c>
    </row>
    <row r="23" spans="7:10" x14ac:dyDescent="0.3">
      <c r="G23" t="s">
        <v>11</v>
      </c>
      <c r="H23">
        <v>8</v>
      </c>
      <c r="I23">
        <v>-31.026700000000002</v>
      </c>
      <c r="J23">
        <v>1.4832000000000001</v>
      </c>
    </row>
    <row r="24" spans="7:10" x14ac:dyDescent="0.3">
      <c r="G24" s="1" t="s">
        <v>12</v>
      </c>
      <c r="H24" s="1">
        <v>9</v>
      </c>
      <c r="I24" s="1">
        <v>-27.837</v>
      </c>
      <c r="J24" s="1">
        <v>1.2789999999999999</v>
      </c>
    </row>
    <row r="25" spans="7:10" x14ac:dyDescent="0.3">
      <c r="G25" s="1" t="s">
        <v>12</v>
      </c>
      <c r="H25" s="1">
        <v>9</v>
      </c>
      <c r="I25" s="1">
        <v>-26.635999999999999</v>
      </c>
      <c r="J25" s="1">
        <v>-0.29199999999999998</v>
      </c>
    </row>
    <row r="26" spans="7:10" x14ac:dyDescent="0.3">
      <c r="G26" s="1" t="s">
        <v>12</v>
      </c>
      <c r="H26" s="1">
        <v>9</v>
      </c>
      <c r="I26" s="1">
        <v>-27.152999999999999</v>
      </c>
      <c r="J26" s="1">
        <v>0.81</v>
      </c>
    </row>
    <row r="27" spans="7:10" x14ac:dyDescent="0.3">
      <c r="G27" s="1" t="s">
        <v>12</v>
      </c>
      <c r="H27" s="1">
        <v>9</v>
      </c>
      <c r="I27" s="1">
        <v>-27.164999999999999</v>
      </c>
      <c r="J27" s="1">
        <v>2.5000000000000001E-2</v>
      </c>
    </row>
    <row r="28" spans="7:10" x14ac:dyDescent="0.3">
      <c r="G28" t="s">
        <v>19</v>
      </c>
      <c r="H28">
        <v>10</v>
      </c>
      <c r="I28">
        <v>-31.331700000000001</v>
      </c>
      <c r="J28">
        <v>1.2599</v>
      </c>
    </row>
    <row r="29" spans="7:10" x14ac:dyDescent="0.3">
      <c r="G29" t="s">
        <v>19</v>
      </c>
      <c r="H29">
        <v>10</v>
      </c>
      <c r="I29">
        <v>-31.300699999999999</v>
      </c>
      <c r="J29">
        <v>1.2568999999999999</v>
      </c>
    </row>
    <row r="30" spans="7:10" x14ac:dyDescent="0.3">
      <c r="G30" t="s">
        <v>19</v>
      </c>
      <c r="H30">
        <v>10</v>
      </c>
      <c r="I30">
        <v>-31.3797</v>
      </c>
      <c r="J30">
        <v>1.2999000000000001</v>
      </c>
    </row>
    <row r="31" spans="7:10" x14ac:dyDescent="0.3">
      <c r="G31" t="s">
        <v>19</v>
      </c>
      <c r="H31">
        <v>10</v>
      </c>
      <c r="I31">
        <v>-31.3537</v>
      </c>
      <c r="J31">
        <v>1.1209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87B0-4773-48BB-8EB3-BE6C4440572B}">
  <dimension ref="A1:J49"/>
  <sheetViews>
    <sheetView topLeftCell="A25" zoomScale="110" zoomScaleNormal="110" workbookViewId="0">
      <selection activeCell="G40" sqref="G40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AVERAGE(I2:I3)</f>
        <v>-38.361699999999999</v>
      </c>
      <c r="D2" s="2">
        <f>_xlfn.STDEV.S(I2:I3)</f>
        <v>0.63851742341145146</v>
      </c>
      <c r="E2" s="2">
        <f>AVERAGE(J2:J3)</f>
        <v>-6.4877808500000009E-2</v>
      </c>
      <c r="F2" s="2">
        <f>_xlfn.STDEV.S(J2:J3)</f>
        <v>0.27083985417115597</v>
      </c>
      <c r="G2" s="1" t="s">
        <v>4</v>
      </c>
      <c r="H2" s="1">
        <v>1</v>
      </c>
      <c r="I2" s="1">
        <v>-37.910200000000003</v>
      </c>
      <c r="J2" s="1">
        <v>-0.25639050600000002</v>
      </c>
    </row>
    <row r="3" spans="1:10" x14ac:dyDescent="0.3">
      <c r="A3" t="s">
        <v>5</v>
      </c>
      <c r="B3">
        <v>2</v>
      </c>
      <c r="C3" s="2">
        <f>AVERAGE(I4:I7)</f>
        <v>-33.715249999999997</v>
      </c>
      <c r="D3" s="2">
        <f>_xlfn.STDEV.S(I4:I7)</f>
        <v>0.33899791051470057</v>
      </c>
      <c r="E3" s="2">
        <f>AVERAGE(J4:J7)</f>
        <v>-0.87570000000000003</v>
      </c>
      <c r="F3" s="2">
        <f>_xlfn.STDEV.S(J4:J7)</f>
        <v>0.15581506131736217</v>
      </c>
      <c r="G3" s="1" t="s">
        <v>4</v>
      </c>
      <c r="H3" s="1">
        <v>1</v>
      </c>
      <c r="I3" s="1">
        <v>-38.813200000000002</v>
      </c>
      <c r="J3" s="1">
        <v>0.126634889</v>
      </c>
    </row>
    <row r="4" spans="1:10" x14ac:dyDescent="0.3">
      <c r="A4" t="s">
        <v>6</v>
      </c>
      <c r="B4">
        <v>3</v>
      </c>
      <c r="C4" s="2">
        <f>AVERAGE(I8:I11)</f>
        <v>-27.593250000000001</v>
      </c>
      <c r="D4" s="2">
        <f>_xlfn.STDEV.S(I8:I11)</f>
        <v>6.9288647458776595E-2</v>
      </c>
      <c r="E4" s="2">
        <f>AVERAGE(J8:J11)</f>
        <v>2.5142500000000001</v>
      </c>
      <c r="F4" s="2">
        <f>_xlfn.STDEV.S(J8:J11)</f>
        <v>0.10330012907381426</v>
      </c>
      <c r="G4" t="s">
        <v>5</v>
      </c>
      <c r="H4">
        <v>2</v>
      </c>
      <c r="I4">
        <v>-33.58</v>
      </c>
      <c r="J4">
        <v>-0.92720000000000002</v>
      </c>
    </row>
    <row r="5" spans="1:10" x14ac:dyDescent="0.3">
      <c r="A5" t="s">
        <v>7</v>
      </c>
      <c r="B5">
        <v>4</v>
      </c>
      <c r="C5" s="2">
        <f>AVERAGE(I12:I15)</f>
        <v>-32.783500000000004</v>
      </c>
      <c r="D5" s="2">
        <f>_xlfn.STDEV.S(I12:I15)</f>
        <v>0.11812422839254121</v>
      </c>
      <c r="E5" s="2">
        <f>AVERAGE(J12:J15)</f>
        <v>-1.07125</v>
      </c>
      <c r="F5" s="2">
        <f>_xlfn.STDEV.S(J12:J15)</f>
        <v>4.8189729196167957E-2</v>
      </c>
      <c r="G5" t="s">
        <v>5</v>
      </c>
      <c r="H5">
        <v>2</v>
      </c>
      <c r="I5">
        <v>-33.561999999999998</v>
      </c>
      <c r="J5">
        <v>-0.69520000000000004</v>
      </c>
    </row>
    <row r="6" spans="1:10" x14ac:dyDescent="0.3">
      <c r="A6" t="s">
        <v>8</v>
      </c>
      <c r="B6">
        <v>5</v>
      </c>
      <c r="C6" s="2">
        <f>AVERAGE(I16:I19)</f>
        <v>-32.56485</v>
      </c>
      <c r="D6" s="2">
        <f>_xlfn.STDEV.S(I16:I19)</f>
        <v>0.23785061838613508</v>
      </c>
      <c r="E6" s="2">
        <f>AVERAGE(J16:J19)</f>
        <v>-1.2614000000000001</v>
      </c>
      <c r="F6" s="2">
        <f>_xlfn.STDEV.S(J16:J19)</f>
        <v>9.2815228635535152E-2</v>
      </c>
      <c r="G6" t="s">
        <v>5</v>
      </c>
      <c r="H6">
        <v>2</v>
      </c>
      <c r="I6">
        <v>-34.220999999999997</v>
      </c>
      <c r="J6">
        <v>-1.0611999999999999</v>
      </c>
    </row>
    <row r="7" spans="1:10" x14ac:dyDescent="0.3">
      <c r="A7" t="s">
        <v>9</v>
      </c>
      <c r="B7">
        <v>6</v>
      </c>
      <c r="C7" s="2">
        <f>AVERAGE(I20:I23)</f>
        <v>-28.069199999999999</v>
      </c>
      <c r="D7" s="2">
        <f>_xlfn.STDEV.S(I20:I23)</f>
        <v>0.18196061844989117</v>
      </c>
      <c r="E7" s="2">
        <f>AVERAGE(J20:J23)</f>
        <v>2.45635</v>
      </c>
      <c r="F7" s="2">
        <f>_xlfn.STDEV.S(J20:J23)</f>
        <v>0.14885423518776125</v>
      </c>
      <c r="G7" t="s">
        <v>5</v>
      </c>
      <c r="H7">
        <v>2</v>
      </c>
      <c r="I7">
        <v>-33.497999999999998</v>
      </c>
      <c r="J7">
        <v>-0.81920000000000004</v>
      </c>
    </row>
    <row r="8" spans="1:10" x14ac:dyDescent="0.3">
      <c r="A8" t="s">
        <v>10</v>
      </c>
      <c r="B8">
        <v>7</v>
      </c>
      <c r="C8" s="2">
        <f>AVERAGE(I24:I27)</f>
        <v>-27.625</v>
      </c>
      <c r="D8" s="2">
        <f>_xlfn.STDEV.S(I24:I27)</f>
        <v>0.18761840705716162</v>
      </c>
      <c r="E8" s="2">
        <f>AVERAGE(J24:J27)</f>
        <v>1.8921706592500001</v>
      </c>
      <c r="F8" s="2">
        <f>_xlfn.STDEV.S(J24:J27)</f>
        <v>0.4127270506177198</v>
      </c>
      <c r="G8" s="1" t="s">
        <v>6</v>
      </c>
      <c r="H8" s="1">
        <v>3</v>
      </c>
      <c r="I8" s="1">
        <v>-27.63</v>
      </c>
      <c r="J8" s="1">
        <v>2.4319999999999999</v>
      </c>
    </row>
    <row r="9" spans="1:10" x14ac:dyDescent="0.3">
      <c r="A9" t="s">
        <v>11</v>
      </c>
      <c r="B9">
        <v>8</v>
      </c>
      <c r="C9" s="2">
        <f>AVERAGE(I28:I31)</f>
        <v>-27.511299999999999</v>
      </c>
      <c r="D9" s="2">
        <f>_xlfn.STDEV.S(I28:I31)</f>
        <v>9.5862749108643355E-2</v>
      </c>
      <c r="E9" s="2">
        <f>AVERAGE(J28:J31)</f>
        <v>2.3311500000000001</v>
      </c>
      <c r="F9" s="2">
        <f>_xlfn.STDEV.S(J28:J31)</f>
        <v>0.21567317094777158</v>
      </c>
      <c r="G9" s="1" t="s">
        <v>6</v>
      </c>
      <c r="H9" s="1">
        <v>3</v>
      </c>
      <c r="I9" s="1">
        <v>-27.672000000000001</v>
      </c>
      <c r="J9" s="1">
        <v>2.6640000000000001</v>
      </c>
    </row>
    <row r="10" spans="1:10" x14ac:dyDescent="0.3">
      <c r="A10" t="s">
        <v>12</v>
      </c>
      <c r="B10">
        <v>9</v>
      </c>
      <c r="C10" s="2">
        <f>AVERAGE(I32:I39)</f>
        <v>-27.550249999999998</v>
      </c>
      <c r="D10" s="2">
        <f>_xlfn.STDEV.S(I32:I39)</f>
        <v>0.52901167959021156</v>
      </c>
      <c r="E10" s="2">
        <f>AVERAGE(J32:J39)</f>
        <v>2.0378291926249998</v>
      </c>
      <c r="F10" s="2">
        <f>_xlfn.STDEV.S(J32:J39)</f>
        <v>0.53661895078527633</v>
      </c>
      <c r="G10" s="1" t="s">
        <v>6</v>
      </c>
      <c r="H10" s="1">
        <v>3</v>
      </c>
      <c r="I10" s="1">
        <v>-27.526</v>
      </c>
      <c r="J10" s="1">
        <v>2.464</v>
      </c>
    </row>
    <row r="11" spans="1:10" x14ac:dyDescent="0.3">
      <c r="A11" t="s">
        <v>19</v>
      </c>
      <c r="B11">
        <v>10</v>
      </c>
      <c r="C11" s="2">
        <f>AVERAGE(I40:I45)</f>
        <v>-27.662499999999998</v>
      </c>
      <c r="D11" s="2">
        <f>_xlfn.STDEV.S(I40:I45)</f>
        <v>0.14915998122820981</v>
      </c>
      <c r="E11" s="2">
        <f>AVERAGE(J40:J45)</f>
        <v>2.0995021926666673</v>
      </c>
      <c r="F11" s="2">
        <f>_xlfn.STDEV.S(J40:J45)</f>
        <v>0.14892828611893627</v>
      </c>
      <c r="G11" s="1" t="s">
        <v>6</v>
      </c>
      <c r="H11" s="1">
        <v>3</v>
      </c>
      <c r="I11" s="1">
        <v>-27.545000000000002</v>
      </c>
      <c r="J11" s="1">
        <v>2.4969999999999999</v>
      </c>
    </row>
    <row r="12" spans="1:10" x14ac:dyDescent="0.3">
      <c r="A12" t="s">
        <v>13</v>
      </c>
      <c r="B12">
        <v>11</v>
      </c>
      <c r="C12" s="2">
        <f>AVERAGE(I46:I49)</f>
        <v>-27.553900000000002</v>
      </c>
      <c r="D12" s="2">
        <f>_xlfn.STDEV.S(I46:I49)</f>
        <v>0.26156579796805834</v>
      </c>
      <c r="E12" s="2">
        <f>AVERAGE(J46:J49)</f>
        <v>2.0854499999999998</v>
      </c>
      <c r="F12" s="2">
        <f>_xlfn.STDEV.S(J46:J49)</f>
        <v>0.3595315238844396</v>
      </c>
      <c r="G12" t="s">
        <v>7</v>
      </c>
      <c r="H12">
        <v>4</v>
      </c>
      <c r="I12">
        <v>-32.734499999999997</v>
      </c>
      <c r="J12">
        <v>-1.0580000000000001</v>
      </c>
    </row>
    <row r="13" spans="1:10" x14ac:dyDescent="0.3">
      <c r="G13" t="s">
        <v>7</v>
      </c>
      <c r="H13">
        <v>4</v>
      </c>
      <c r="I13">
        <v>-32.862499999999997</v>
      </c>
      <c r="J13">
        <v>-1.097</v>
      </c>
    </row>
    <row r="14" spans="1:10" x14ac:dyDescent="0.3">
      <c r="G14" t="s">
        <v>7</v>
      </c>
      <c r="H14">
        <v>4</v>
      </c>
      <c r="I14">
        <v>-32.640500000000003</v>
      </c>
      <c r="J14">
        <v>-1.01</v>
      </c>
    </row>
    <row r="15" spans="1:10" x14ac:dyDescent="0.3">
      <c r="G15" t="s">
        <v>7</v>
      </c>
      <c r="H15">
        <v>4</v>
      </c>
      <c r="I15">
        <v>-32.896500000000003</v>
      </c>
      <c r="J15">
        <v>-1.1200000000000001</v>
      </c>
    </row>
    <row r="16" spans="1:10" x14ac:dyDescent="0.3">
      <c r="G16" s="1" t="s">
        <v>8</v>
      </c>
      <c r="H16" s="1">
        <v>5</v>
      </c>
      <c r="I16" s="1">
        <v>-32.657600000000002</v>
      </c>
      <c r="J16" s="1">
        <v>-1.2904</v>
      </c>
    </row>
    <row r="17" spans="7:10" x14ac:dyDescent="0.3">
      <c r="G17" s="1" t="s">
        <v>8</v>
      </c>
      <c r="H17" s="1">
        <v>5</v>
      </c>
      <c r="I17" s="1">
        <v>-32.826599999999999</v>
      </c>
      <c r="J17" s="1">
        <v>-1.2444</v>
      </c>
    </row>
    <row r="18" spans="7:10" x14ac:dyDescent="0.3">
      <c r="G18" s="1" t="s">
        <v>8</v>
      </c>
      <c r="H18" s="1">
        <v>5</v>
      </c>
      <c r="I18" s="1">
        <v>-32.265599999999999</v>
      </c>
      <c r="J18" s="1">
        <v>-1.1444000000000001</v>
      </c>
    </row>
    <row r="19" spans="7:10" x14ac:dyDescent="0.3">
      <c r="G19" s="1" t="s">
        <v>8</v>
      </c>
      <c r="H19" s="1">
        <v>5</v>
      </c>
      <c r="I19" s="1">
        <v>-32.509599999999999</v>
      </c>
      <c r="J19" s="1">
        <v>-1.3664000000000001</v>
      </c>
    </row>
    <row r="20" spans="7:10" x14ac:dyDescent="0.3">
      <c r="G20" t="s">
        <v>9</v>
      </c>
      <c r="H20">
        <v>6</v>
      </c>
      <c r="I20">
        <v>-27.814699999999998</v>
      </c>
      <c r="J20">
        <v>2.4746000000000001</v>
      </c>
    </row>
    <row r="21" spans="7:10" x14ac:dyDescent="0.3">
      <c r="G21" t="s">
        <v>9</v>
      </c>
      <c r="H21">
        <v>6</v>
      </c>
      <c r="I21">
        <v>-28.121700000000001</v>
      </c>
      <c r="J21">
        <v>2.5045999999999999</v>
      </c>
    </row>
    <row r="22" spans="7:10" x14ac:dyDescent="0.3">
      <c r="G22" t="s">
        <v>9</v>
      </c>
      <c r="H22">
        <v>6</v>
      </c>
      <c r="I22">
        <v>-28.0947</v>
      </c>
      <c r="J22">
        <v>2.5985999999999998</v>
      </c>
    </row>
    <row r="23" spans="7:10" x14ac:dyDescent="0.3">
      <c r="G23" t="s">
        <v>9</v>
      </c>
      <c r="H23">
        <v>6</v>
      </c>
      <c r="I23">
        <v>-28.245699999999999</v>
      </c>
      <c r="J23">
        <v>2.2475999999999998</v>
      </c>
    </row>
    <row r="24" spans="7:10" x14ac:dyDescent="0.3">
      <c r="G24" s="1" t="s">
        <v>10</v>
      </c>
      <c r="H24" s="1">
        <v>7</v>
      </c>
      <c r="I24" s="1">
        <v>-27.518999999999998</v>
      </c>
      <c r="J24" s="1">
        <v>1.3696569030000001</v>
      </c>
    </row>
    <row r="25" spans="7:10" x14ac:dyDescent="0.3">
      <c r="G25" s="1" t="s">
        <v>10</v>
      </c>
      <c r="H25" s="1">
        <v>7</v>
      </c>
      <c r="I25" s="1">
        <v>-27.77</v>
      </c>
      <c r="J25" s="1">
        <v>1.802366857</v>
      </c>
    </row>
    <row r="26" spans="7:10" x14ac:dyDescent="0.3">
      <c r="G26" s="1" t="s">
        <v>10</v>
      </c>
      <c r="H26" s="1">
        <v>7</v>
      </c>
      <c r="I26" s="1">
        <v>-27.414999999999999</v>
      </c>
      <c r="J26" s="1">
        <v>2.0525914709999999</v>
      </c>
    </row>
    <row r="27" spans="7:10" x14ac:dyDescent="0.3">
      <c r="G27" s="1" t="s">
        <v>10</v>
      </c>
      <c r="H27" s="1">
        <v>7</v>
      </c>
      <c r="I27" s="1">
        <v>-27.795999999999999</v>
      </c>
      <c r="J27" s="1">
        <v>2.3440674060000002</v>
      </c>
    </row>
    <row r="28" spans="7:10" x14ac:dyDescent="0.3">
      <c r="G28" t="s">
        <v>11</v>
      </c>
      <c r="H28">
        <v>8</v>
      </c>
      <c r="I28">
        <v>-27.572800000000001</v>
      </c>
      <c r="J28">
        <v>2.6154000000000002</v>
      </c>
    </row>
    <row r="29" spans="7:10" x14ac:dyDescent="0.3">
      <c r="G29" t="s">
        <v>11</v>
      </c>
      <c r="H29">
        <v>8</v>
      </c>
      <c r="I29">
        <v>-27.439800000000002</v>
      </c>
      <c r="J29">
        <v>2.3784000000000001</v>
      </c>
    </row>
    <row r="30" spans="7:10" x14ac:dyDescent="0.3">
      <c r="G30" t="s">
        <v>11</v>
      </c>
      <c r="H30">
        <v>8</v>
      </c>
      <c r="I30">
        <v>-27.419799999999999</v>
      </c>
      <c r="J30">
        <v>2.1934</v>
      </c>
    </row>
    <row r="31" spans="7:10" x14ac:dyDescent="0.3">
      <c r="G31" t="s">
        <v>11</v>
      </c>
      <c r="H31">
        <v>8</v>
      </c>
      <c r="I31">
        <v>-27.6128</v>
      </c>
      <c r="J31">
        <v>2.1374</v>
      </c>
    </row>
    <row r="32" spans="7:10" x14ac:dyDescent="0.3">
      <c r="G32" s="1" t="s">
        <v>12</v>
      </c>
      <c r="H32" s="1">
        <v>9</v>
      </c>
      <c r="I32" s="1">
        <v>-27.884499999999999</v>
      </c>
      <c r="J32" s="1">
        <v>1.56410984</v>
      </c>
    </row>
    <row r="33" spans="7:10" x14ac:dyDescent="0.3">
      <c r="G33" s="1" t="s">
        <v>12</v>
      </c>
      <c r="H33" s="1">
        <v>9</v>
      </c>
      <c r="I33" s="1">
        <v>-28.087499999999999</v>
      </c>
      <c r="J33" s="1">
        <v>1.572073974</v>
      </c>
    </row>
    <row r="34" spans="7:10" x14ac:dyDescent="0.3">
      <c r="G34" s="1" t="s">
        <v>12</v>
      </c>
      <c r="H34" s="1">
        <v>9</v>
      </c>
      <c r="I34" s="1">
        <v>-28.012499999999999</v>
      </c>
      <c r="J34" s="1">
        <v>1.432928969</v>
      </c>
    </row>
    <row r="35" spans="7:10" x14ac:dyDescent="0.3">
      <c r="G35" s="1" t="s">
        <v>12</v>
      </c>
      <c r="H35" s="1">
        <v>9</v>
      </c>
      <c r="I35" s="1">
        <v>-28.148499999999999</v>
      </c>
      <c r="J35" s="1">
        <v>1.583611543</v>
      </c>
    </row>
    <row r="36" spans="7:10" x14ac:dyDescent="0.3">
      <c r="G36" s="1" t="s">
        <v>12</v>
      </c>
      <c r="H36" s="1">
        <v>9</v>
      </c>
      <c r="I36" s="1">
        <v>-26.926500000000001</v>
      </c>
      <c r="J36" s="1">
        <v>2.4901253369999998</v>
      </c>
    </row>
    <row r="37" spans="7:10" x14ac:dyDescent="0.3">
      <c r="G37" s="1" t="s">
        <v>12</v>
      </c>
      <c r="H37" s="1">
        <v>9</v>
      </c>
      <c r="I37" s="1">
        <v>-27.244499999999999</v>
      </c>
      <c r="J37" s="1">
        <v>2.5452362709999998</v>
      </c>
    </row>
    <row r="38" spans="7:10" x14ac:dyDescent="0.3">
      <c r="G38" s="1" t="s">
        <v>12</v>
      </c>
      <c r="H38" s="1">
        <v>9</v>
      </c>
      <c r="I38" s="1">
        <v>-27.080500000000001</v>
      </c>
      <c r="J38" s="1">
        <v>2.5728338960000001</v>
      </c>
    </row>
    <row r="39" spans="7:10" x14ac:dyDescent="0.3">
      <c r="G39" s="1" t="s">
        <v>12</v>
      </c>
      <c r="H39" s="1">
        <v>9</v>
      </c>
      <c r="I39" s="1">
        <v>-27.017499999999998</v>
      </c>
      <c r="J39" s="1">
        <v>2.5417137109999999</v>
      </c>
    </row>
    <row r="40" spans="7:10" x14ac:dyDescent="0.3">
      <c r="G40" t="s">
        <v>19</v>
      </c>
      <c r="H40">
        <v>10</v>
      </c>
      <c r="I40">
        <v>-27.727</v>
      </c>
      <c r="J40">
        <v>2.2001160099999999</v>
      </c>
    </row>
    <row r="41" spans="7:10" x14ac:dyDescent="0.3">
      <c r="G41" t="s">
        <v>19</v>
      </c>
      <c r="H41">
        <v>10</v>
      </c>
      <c r="I41">
        <v>-27.73</v>
      </c>
      <c r="J41">
        <v>2.2576719060000001</v>
      </c>
    </row>
    <row r="42" spans="7:10" x14ac:dyDescent="0.3">
      <c r="G42" t="s">
        <v>19</v>
      </c>
      <c r="H42">
        <v>10</v>
      </c>
      <c r="I42">
        <v>-27.489000000000001</v>
      </c>
      <c r="J42">
        <v>2.0480924210000002</v>
      </c>
    </row>
    <row r="43" spans="7:10" x14ac:dyDescent="0.3">
      <c r="G43" t="s">
        <v>19</v>
      </c>
      <c r="H43">
        <v>10</v>
      </c>
      <c r="I43">
        <v>-27.559000000000001</v>
      </c>
      <c r="J43">
        <v>1.8375770570000001</v>
      </c>
    </row>
    <row r="44" spans="7:10" x14ac:dyDescent="0.3">
      <c r="G44" t="s">
        <v>19</v>
      </c>
      <c r="H44">
        <v>10</v>
      </c>
      <c r="I44">
        <v>-27.574999999999999</v>
      </c>
      <c r="J44">
        <v>2.1656475730000002</v>
      </c>
    </row>
    <row r="45" spans="7:10" x14ac:dyDescent="0.3">
      <c r="G45" t="s">
        <v>19</v>
      </c>
      <c r="H45">
        <v>10</v>
      </c>
      <c r="I45">
        <v>-27.895</v>
      </c>
      <c r="J45">
        <v>2.0879081890000002</v>
      </c>
    </row>
    <row r="46" spans="7:10" x14ac:dyDescent="0.3">
      <c r="G46" s="1" t="s">
        <v>13</v>
      </c>
      <c r="H46" s="1">
        <v>11</v>
      </c>
      <c r="I46" s="1">
        <v>-27.268899999999999</v>
      </c>
      <c r="J46" s="1">
        <v>2.0651999999999999</v>
      </c>
    </row>
    <row r="47" spans="7:10" x14ac:dyDescent="0.3">
      <c r="G47" s="1" t="s">
        <v>13</v>
      </c>
      <c r="H47" s="1">
        <v>11</v>
      </c>
      <c r="I47" s="1">
        <v>-27.863900000000001</v>
      </c>
      <c r="J47" s="1">
        <v>2.5972</v>
      </c>
    </row>
    <row r="48" spans="7:10" x14ac:dyDescent="0.3">
      <c r="G48" s="1" t="s">
        <v>13</v>
      </c>
      <c r="H48" s="1">
        <v>11</v>
      </c>
      <c r="I48" s="1">
        <v>-27.658899999999999</v>
      </c>
      <c r="J48" s="1">
        <v>1.8882000000000001</v>
      </c>
    </row>
    <row r="49" spans="7:10" x14ac:dyDescent="0.3">
      <c r="G49" s="1" t="s">
        <v>13</v>
      </c>
      <c r="H49" s="1">
        <v>11</v>
      </c>
      <c r="I49" s="1">
        <v>-27.4239</v>
      </c>
      <c r="J49" s="1">
        <v>1.7911999999999999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2802-7021-47DA-B187-B83EA00F2DAB}">
  <dimension ref="A1:J38"/>
  <sheetViews>
    <sheetView topLeftCell="A13" zoomScaleNormal="100" workbookViewId="0">
      <selection activeCell="G31" sqref="G31:G34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AVERAGE(I2:I3)</f>
        <v>-35.625700000000002</v>
      </c>
      <c r="D2" s="2">
        <f>_xlfn.STDEV.S(I2:I3)</f>
        <v>0.31183409050326921</v>
      </c>
      <c r="E2" s="2">
        <f>AVERAGE(J2:J3)</f>
        <v>2.3890000000000002</v>
      </c>
      <c r="F2" s="2">
        <f>_xlfn.STDEV.S(J2:J3)</f>
        <v>0.47234732983261229</v>
      </c>
      <c r="G2" s="1" t="s">
        <v>4</v>
      </c>
      <c r="H2" s="1">
        <v>1</v>
      </c>
      <c r="I2" s="1">
        <v>-35.405200000000001</v>
      </c>
      <c r="J2" s="1">
        <v>2.7229999999999999</v>
      </c>
    </row>
    <row r="3" spans="1:10" x14ac:dyDescent="0.3">
      <c r="A3" t="s">
        <v>5</v>
      </c>
      <c r="B3">
        <v>2</v>
      </c>
      <c r="C3" s="2">
        <f>AVERAGE(I4)</f>
        <v>-34.363199999999999</v>
      </c>
      <c r="D3" s="2">
        <v>0</v>
      </c>
      <c r="E3" s="2">
        <f>AVERAGE(J4)</f>
        <v>5.032</v>
      </c>
      <c r="F3" s="2">
        <v>0</v>
      </c>
      <c r="G3" s="1" t="s">
        <v>4</v>
      </c>
      <c r="H3" s="1">
        <v>1</v>
      </c>
      <c r="I3" s="1">
        <v>-35.846200000000003</v>
      </c>
      <c r="J3" s="1">
        <v>2.0550000000000002</v>
      </c>
    </row>
    <row r="4" spans="1:10" x14ac:dyDescent="0.3">
      <c r="A4" t="s">
        <v>6</v>
      </c>
      <c r="B4">
        <v>3</v>
      </c>
      <c r="C4" s="2">
        <f>AVERAGE(I5:I7)</f>
        <v>-29.417266666666666</v>
      </c>
      <c r="D4" s="2">
        <f>_xlfn.STDEV.S(I5:I7)</f>
        <v>0.20266310303884391</v>
      </c>
      <c r="E4" s="2">
        <f>AVERAGE(J5:J7)</f>
        <v>0.16413333333333338</v>
      </c>
      <c r="F4" s="2">
        <f>_xlfn.STDEV.S(J5:J7)</f>
        <v>0.36711623953910472</v>
      </c>
      <c r="G4" t="s">
        <v>5</v>
      </c>
      <c r="H4">
        <v>2</v>
      </c>
      <c r="I4">
        <v>-34.363199999999999</v>
      </c>
      <c r="J4">
        <v>5.032</v>
      </c>
    </row>
    <row r="5" spans="1:10" x14ac:dyDescent="0.3">
      <c r="A5" t="s">
        <v>7</v>
      </c>
      <c r="B5">
        <v>4</v>
      </c>
      <c r="C5" s="2">
        <f>AVERAGE(I8:I11)</f>
        <v>-30.437899999999999</v>
      </c>
      <c r="D5" s="2">
        <f>_xlfn.STDEV.S(I8:I11)</f>
        <v>0.28344076394666134</v>
      </c>
      <c r="E5" s="2">
        <f>AVERAGE(J8:J11)</f>
        <v>-5.9000000000000004E-2</v>
      </c>
      <c r="F5" s="2">
        <f>_xlfn.STDEV.S(J8:J11)</f>
        <v>0.17038192392387169</v>
      </c>
      <c r="G5" s="1" t="s">
        <v>6</v>
      </c>
      <c r="H5" s="1">
        <v>3</v>
      </c>
      <c r="I5" s="1">
        <v>-29.643599999999999</v>
      </c>
      <c r="J5" s="1">
        <v>0.17480000000000001</v>
      </c>
    </row>
    <row r="6" spans="1:10" x14ac:dyDescent="0.3">
      <c r="A6" t="s">
        <v>8</v>
      </c>
      <c r="B6">
        <v>5</v>
      </c>
      <c r="C6" s="2">
        <f>AVERAGE(I12:I15)</f>
        <v>-28.453150000000001</v>
      </c>
      <c r="D6" s="2">
        <f>_xlfn.STDEV.S(I12:I15)</f>
        <v>0.57950402644560306</v>
      </c>
      <c r="E6" s="2">
        <f>AVERAGE(J12:J15)</f>
        <v>-0.38574999999999998</v>
      </c>
      <c r="F6" s="2">
        <f>_xlfn.STDEV.S(J12:J15)</f>
        <v>0.26462725357251715</v>
      </c>
      <c r="G6" s="1" t="s">
        <v>6</v>
      </c>
      <c r="H6" s="1">
        <v>3</v>
      </c>
      <c r="I6" s="1">
        <v>-29.252600000000001</v>
      </c>
      <c r="J6" s="1">
        <v>0.52580000000000005</v>
      </c>
    </row>
    <row r="7" spans="1:10" x14ac:dyDescent="0.3">
      <c r="A7" t="s">
        <v>9</v>
      </c>
      <c r="B7">
        <v>6</v>
      </c>
      <c r="C7" s="2">
        <f>AVERAGE(I16:I19)</f>
        <v>-30.070250000000001</v>
      </c>
      <c r="D7" s="2">
        <f>_xlfn.STDEV.S(I16:I19)</f>
        <v>0.71827867154747183</v>
      </c>
      <c r="E7" s="2">
        <f>AVERAGE(J16:J19)</f>
        <v>-0.65525</v>
      </c>
      <c r="F7" s="2">
        <f>_xlfn.STDEV.S(J16:J19)</f>
        <v>0.36316880831554532</v>
      </c>
      <c r="G7" s="1" t="s">
        <v>6</v>
      </c>
      <c r="H7" s="1">
        <v>3</v>
      </c>
      <c r="I7" s="1">
        <v>-29.355599999999999</v>
      </c>
      <c r="J7" s="1">
        <v>-0.2082</v>
      </c>
    </row>
    <row r="8" spans="1:10" x14ac:dyDescent="0.3">
      <c r="A8" t="s">
        <v>10</v>
      </c>
      <c r="B8">
        <v>7</v>
      </c>
      <c r="C8" s="2">
        <f>AVERAGE(I20:I23)</f>
        <v>-30.986249999999998</v>
      </c>
      <c r="D8" s="2">
        <f>_xlfn.STDEV.S(I20:I23)</f>
        <v>7.8001602547640922E-2</v>
      </c>
      <c r="E8" s="2">
        <f>AVERAGE(J20:J23)</f>
        <v>-0.45050000000000001</v>
      </c>
      <c r="F8" s="2">
        <f>_xlfn.STDEV.S(J20:J23)</f>
        <v>8.3260634956342477E-2</v>
      </c>
      <c r="G8" t="s">
        <v>7</v>
      </c>
      <c r="H8">
        <v>4</v>
      </c>
      <c r="I8">
        <v>-30.677900000000001</v>
      </c>
      <c r="J8">
        <v>-2.1999999999999999E-2</v>
      </c>
    </row>
    <row r="9" spans="1:10" x14ac:dyDescent="0.3">
      <c r="A9" t="s">
        <v>11</v>
      </c>
      <c r="B9">
        <v>8</v>
      </c>
      <c r="C9" s="2">
        <f>AVERAGE(I24:I27)</f>
        <v>-29.05545</v>
      </c>
      <c r="D9" s="2">
        <f>_xlfn.STDEV.S(I24:I27)</f>
        <v>1.1426640261540864</v>
      </c>
      <c r="E9" s="2">
        <f>AVERAGE(J24:J27)</f>
        <v>3.7276750000000001</v>
      </c>
      <c r="F9" s="2">
        <f>_xlfn.STDEV.S(J24:J27)</f>
        <v>2.6100610265853939</v>
      </c>
      <c r="G9" t="s">
        <v>7</v>
      </c>
      <c r="H9">
        <v>4</v>
      </c>
      <c r="I9">
        <v>-30.0519</v>
      </c>
      <c r="J9">
        <v>-0.185</v>
      </c>
    </row>
    <row r="10" spans="1:10" x14ac:dyDescent="0.3">
      <c r="A10" t="s">
        <v>12</v>
      </c>
      <c r="B10">
        <v>9</v>
      </c>
      <c r="C10" s="2">
        <f>AVERAGE(I28:I30)</f>
        <v>-30.810266666666664</v>
      </c>
      <c r="D10" s="2">
        <f>_xlfn.STDEV.S(I28:I30)</f>
        <v>0.10002666311205934</v>
      </c>
      <c r="E10" s="2">
        <f>AVERAGE(J28:J30)</f>
        <v>-0.22419999999999998</v>
      </c>
      <c r="F10" s="2">
        <f>_xlfn.STDEV.S(J28:J30)</f>
        <v>0.30875880554244922</v>
      </c>
      <c r="G10" t="s">
        <v>7</v>
      </c>
      <c r="H10">
        <v>4</v>
      </c>
      <c r="I10">
        <v>-30.401900000000001</v>
      </c>
      <c r="J10">
        <v>-0.19600000000000001</v>
      </c>
    </row>
    <row r="11" spans="1:10" x14ac:dyDescent="0.3">
      <c r="A11" t="s">
        <v>19</v>
      </c>
      <c r="B11">
        <v>10</v>
      </c>
      <c r="C11" s="2">
        <f>AVERAGE(I31:I34)</f>
        <v>-30.991</v>
      </c>
      <c r="D11" s="2">
        <f>_xlfn.STDEV.S(I31:I34)</f>
        <v>7.4663690416873471E-2</v>
      </c>
      <c r="E11" s="2">
        <f>AVERAGE(J31:J34)</f>
        <v>-0.12325</v>
      </c>
      <c r="F11" s="2">
        <f>_xlfn.STDEV.S(J31:J34)</f>
        <v>9.5013595518395846E-2</v>
      </c>
      <c r="G11" t="s">
        <v>7</v>
      </c>
      <c r="H11">
        <v>4</v>
      </c>
      <c r="I11">
        <v>-30.619900000000001</v>
      </c>
      <c r="J11">
        <v>0.16700000000000001</v>
      </c>
    </row>
    <row r="12" spans="1:10" x14ac:dyDescent="0.3">
      <c r="A12" t="s">
        <v>13</v>
      </c>
      <c r="B12">
        <v>11</v>
      </c>
      <c r="C12" s="2">
        <f>AVERAGE(I35:I38)</f>
        <v>-31.187750000000001</v>
      </c>
      <c r="D12" s="2">
        <f>_xlfn.STDEV.S(I35:I38)</f>
        <v>4.2153489377115771E-2</v>
      </c>
      <c r="E12" s="2">
        <f>AVERAGE(J35:J38)</f>
        <v>-0.12925</v>
      </c>
      <c r="F12" s="2">
        <f>_xlfn.STDEV.S(J35:J38)</f>
        <v>0.3104098097676683</v>
      </c>
      <c r="G12" s="1" t="s">
        <v>8</v>
      </c>
      <c r="H12" s="1">
        <v>5</v>
      </c>
      <c r="I12" s="1">
        <v>-28.673400000000001</v>
      </c>
      <c r="J12" s="1">
        <v>-0.13100000000000001</v>
      </c>
    </row>
    <row r="13" spans="1:10" x14ac:dyDescent="0.3">
      <c r="G13" s="1" t="s">
        <v>8</v>
      </c>
      <c r="H13" s="1">
        <v>5</v>
      </c>
      <c r="I13" s="1">
        <v>-28.6784</v>
      </c>
      <c r="J13" s="1">
        <v>-0.21</v>
      </c>
    </row>
    <row r="14" spans="1:10" x14ac:dyDescent="0.3">
      <c r="G14" s="1" t="s">
        <v>8</v>
      </c>
      <c r="H14" s="1">
        <v>5</v>
      </c>
      <c r="I14" s="1">
        <v>-27.5944</v>
      </c>
      <c r="J14" s="1">
        <v>-0.497</v>
      </c>
    </row>
    <row r="15" spans="1:10" x14ac:dyDescent="0.3">
      <c r="G15" s="1" t="s">
        <v>8</v>
      </c>
      <c r="H15" s="1">
        <v>5</v>
      </c>
      <c r="I15" s="1">
        <v>-28.866399999999999</v>
      </c>
      <c r="J15" s="1">
        <v>-0.70499999999999996</v>
      </c>
    </row>
    <row r="16" spans="1:10" x14ac:dyDescent="0.3">
      <c r="G16" t="s">
        <v>9</v>
      </c>
      <c r="H16">
        <v>6</v>
      </c>
      <c r="I16">
        <v>-29.15</v>
      </c>
      <c r="J16">
        <v>-0.49199999999999999</v>
      </c>
    </row>
    <row r="17" spans="7:10" x14ac:dyDescent="0.3">
      <c r="G17" t="s">
        <v>9</v>
      </c>
      <c r="H17">
        <v>6</v>
      </c>
      <c r="I17">
        <v>-29.849</v>
      </c>
      <c r="J17">
        <v>-0.93899999999999995</v>
      </c>
    </row>
    <row r="18" spans="7:10" x14ac:dyDescent="0.3">
      <c r="G18" t="s">
        <v>9</v>
      </c>
      <c r="H18">
        <v>6</v>
      </c>
      <c r="I18">
        <v>-30.626000000000001</v>
      </c>
      <c r="J18">
        <v>-0.97</v>
      </c>
    </row>
    <row r="19" spans="7:10" x14ac:dyDescent="0.3">
      <c r="G19" t="s">
        <v>9</v>
      </c>
      <c r="H19">
        <v>6</v>
      </c>
      <c r="I19">
        <v>-30.655999999999999</v>
      </c>
      <c r="J19">
        <v>-0.22</v>
      </c>
    </row>
    <row r="20" spans="7:10" x14ac:dyDescent="0.3">
      <c r="G20" s="1" t="s">
        <v>10</v>
      </c>
      <c r="H20" s="1">
        <v>7</v>
      </c>
      <c r="I20" s="1">
        <v>-31.048500000000001</v>
      </c>
      <c r="J20" s="1">
        <v>-0.48299999999999998</v>
      </c>
    </row>
    <row r="21" spans="7:10" x14ac:dyDescent="0.3">
      <c r="G21" s="1" t="s">
        <v>10</v>
      </c>
      <c r="H21" s="1">
        <v>7</v>
      </c>
      <c r="I21" s="1">
        <v>-31.0045</v>
      </c>
      <c r="J21" s="1">
        <v>-0.41199999999999998</v>
      </c>
    </row>
    <row r="22" spans="7:10" x14ac:dyDescent="0.3">
      <c r="G22" s="1" t="s">
        <v>10</v>
      </c>
      <c r="H22" s="1">
        <v>7</v>
      </c>
      <c r="I22" s="1">
        <v>-31.019500000000001</v>
      </c>
      <c r="J22" s="1">
        <v>-0.35799999999999998</v>
      </c>
    </row>
    <row r="23" spans="7:10" x14ac:dyDescent="0.3">
      <c r="G23" s="1" t="s">
        <v>10</v>
      </c>
      <c r="H23" s="1">
        <v>7</v>
      </c>
      <c r="I23" s="1">
        <v>-30.872499999999999</v>
      </c>
      <c r="J23" s="1">
        <v>-0.54900000000000004</v>
      </c>
    </row>
    <row r="24" spans="7:10" x14ac:dyDescent="0.3">
      <c r="G24" t="s">
        <v>11</v>
      </c>
      <c r="H24">
        <v>8</v>
      </c>
      <c r="I24">
        <v>-28.448399999999999</v>
      </c>
      <c r="J24">
        <v>4.9642999999999997</v>
      </c>
    </row>
    <row r="25" spans="7:10" x14ac:dyDescent="0.3">
      <c r="G25" t="s">
        <v>11</v>
      </c>
      <c r="H25">
        <v>8</v>
      </c>
      <c r="I25">
        <v>-28.5334</v>
      </c>
      <c r="J25">
        <v>5.2012999999999998</v>
      </c>
    </row>
    <row r="26" spans="7:10" x14ac:dyDescent="0.3">
      <c r="G26" t="s">
        <v>11</v>
      </c>
      <c r="H26">
        <v>8</v>
      </c>
      <c r="I26">
        <v>-28.471399999999999</v>
      </c>
      <c r="J26">
        <v>4.9283000000000001</v>
      </c>
    </row>
    <row r="27" spans="7:10" x14ac:dyDescent="0.3">
      <c r="G27" t="s">
        <v>11</v>
      </c>
      <c r="H27">
        <v>9</v>
      </c>
      <c r="I27">
        <v>-30.768599999999999</v>
      </c>
      <c r="J27">
        <v>-0.1832</v>
      </c>
    </row>
    <row r="28" spans="7:10" x14ac:dyDescent="0.3">
      <c r="G28" s="1" t="s">
        <v>12</v>
      </c>
      <c r="H28" s="1">
        <v>9</v>
      </c>
      <c r="I28" s="1">
        <v>-30.695599999999999</v>
      </c>
      <c r="J28" s="1">
        <v>-0.51219999999999999</v>
      </c>
    </row>
    <row r="29" spans="7:10" x14ac:dyDescent="0.3">
      <c r="G29" s="1" t="s">
        <v>12</v>
      </c>
      <c r="H29" s="1">
        <v>9</v>
      </c>
      <c r="I29" s="1">
        <v>-30.8796</v>
      </c>
      <c r="J29" s="1">
        <v>0.1018</v>
      </c>
    </row>
    <row r="30" spans="7:10" x14ac:dyDescent="0.3">
      <c r="G30" s="1" t="s">
        <v>12</v>
      </c>
      <c r="H30" s="1">
        <v>9</v>
      </c>
      <c r="I30" s="1">
        <v>-30.855599999999999</v>
      </c>
      <c r="J30" s="1">
        <v>-0.26219999999999999</v>
      </c>
    </row>
    <row r="31" spans="7:10" x14ac:dyDescent="0.3">
      <c r="G31" t="s">
        <v>19</v>
      </c>
      <c r="H31">
        <v>10</v>
      </c>
      <c r="I31">
        <v>-31.1</v>
      </c>
      <c r="J31">
        <v>1.6E-2</v>
      </c>
    </row>
    <row r="32" spans="7:10" x14ac:dyDescent="0.3">
      <c r="G32" t="s">
        <v>19</v>
      </c>
      <c r="H32">
        <v>10</v>
      </c>
      <c r="I32">
        <v>-30.975999999999999</v>
      </c>
      <c r="J32">
        <v>-0.192</v>
      </c>
    </row>
    <row r="33" spans="7:10" x14ac:dyDescent="0.3">
      <c r="G33" t="s">
        <v>19</v>
      </c>
      <c r="H33">
        <v>10</v>
      </c>
      <c r="I33">
        <v>-30.934000000000001</v>
      </c>
      <c r="J33">
        <v>-0.17399999999999999</v>
      </c>
    </row>
    <row r="34" spans="7:10" x14ac:dyDescent="0.3">
      <c r="G34" t="s">
        <v>19</v>
      </c>
      <c r="H34">
        <v>10</v>
      </c>
      <c r="I34">
        <v>-30.954000000000001</v>
      </c>
      <c r="J34">
        <v>-0.14299999999999999</v>
      </c>
    </row>
    <row r="35" spans="7:10" x14ac:dyDescent="0.3">
      <c r="G35" s="1" t="s">
        <v>13</v>
      </c>
      <c r="H35" s="1">
        <v>11</v>
      </c>
      <c r="I35" s="1">
        <v>-31.242999999999999</v>
      </c>
      <c r="J35" s="1">
        <v>-0.38600000000000001</v>
      </c>
    </row>
    <row r="36" spans="7:10" x14ac:dyDescent="0.3">
      <c r="G36" s="1" t="s">
        <v>13</v>
      </c>
      <c r="H36" s="1">
        <v>11</v>
      </c>
      <c r="I36" s="1">
        <v>-31.148</v>
      </c>
      <c r="J36" s="1">
        <v>0.308</v>
      </c>
    </row>
    <row r="37" spans="7:10" x14ac:dyDescent="0.3">
      <c r="G37" s="1" t="s">
        <v>13</v>
      </c>
      <c r="H37" s="1">
        <v>11</v>
      </c>
      <c r="I37" s="1">
        <v>-31.163</v>
      </c>
      <c r="J37" s="1">
        <v>-0.13100000000000001</v>
      </c>
    </row>
    <row r="38" spans="7:10" x14ac:dyDescent="0.3">
      <c r="G38" s="1" t="s">
        <v>13</v>
      </c>
      <c r="H38" s="1">
        <v>11</v>
      </c>
      <c r="I38" s="1">
        <v>-31.196999999999999</v>
      </c>
      <c r="J38" s="1">
        <v>-0.308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F4D0-2EDE-48D2-A64E-69664D9712F0}">
  <dimension ref="A1:J37"/>
  <sheetViews>
    <sheetView tabSelected="1" zoomScaleNormal="100" workbookViewId="0">
      <selection activeCell="A11" sqref="A1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2">
        <f>AVERAGE(I2:I4)</f>
        <v>-36.960366666666665</v>
      </c>
      <c r="D2" s="2">
        <f>_xlfn.STDEV.S(I2:I4)</f>
        <v>0.59045434483398829</v>
      </c>
      <c r="E2" s="2">
        <f>AVERAGE(J2:J4)</f>
        <v>0.43035714266666664</v>
      </c>
      <c r="F2" s="2">
        <f>_xlfn.STDEV.S(J2:J4)</f>
        <v>0.20838504372082622</v>
      </c>
      <c r="G2" s="1" t="s">
        <v>4</v>
      </c>
      <c r="H2" s="1">
        <v>1</v>
      </c>
      <c r="I2" s="1">
        <v>-36.3247</v>
      </c>
      <c r="J2" s="1">
        <v>0.30578571399999999</v>
      </c>
    </row>
    <row r="3" spans="1:10" x14ac:dyDescent="0.3">
      <c r="A3" t="s">
        <v>5</v>
      </c>
      <c r="B3">
        <v>2</v>
      </c>
      <c r="C3" s="2">
        <f>AVERAGE(I5:I7)</f>
        <v>-33.302666666666674</v>
      </c>
      <c r="D3" s="2">
        <f>_xlfn.STDEV.S(I5:I7)</f>
        <v>0.1351493001585034</v>
      </c>
      <c r="E3" s="2">
        <f>AVERAGE(J5:J7)</f>
        <v>0.79495238099999999</v>
      </c>
      <c r="F3" s="2">
        <f>_xlfn.STDEV.S(J5:J7)</f>
        <v>0.26458123755889662</v>
      </c>
      <c r="G3" s="1" t="s">
        <v>4</v>
      </c>
      <c r="H3" s="1">
        <v>1</v>
      </c>
      <c r="I3" s="1">
        <v>-37.491700000000002</v>
      </c>
      <c r="J3" s="1">
        <v>0.31435714300000001</v>
      </c>
    </row>
    <row r="4" spans="1:10" x14ac:dyDescent="0.3">
      <c r="A4" t="s">
        <v>6</v>
      </c>
      <c r="B4">
        <v>3</v>
      </c>
      <c r="C4" s="2">
        <f>AVERAGE(I8:I9)</f>
        <v>-28.153300000000002</v>
      </c>
      <c r="D4" s="2">
        <f>_xlfn.STDEV.S(I8:I9)</f>
        <v>0.23122391744800228</v>
      </c>
      <c r="E4" s="2">
        <f>AVERAGE(J8:J9)</f>
        <v>-0.1405285715</v>
      </c>
      <c r="F4" s="2">
        <f>_xlfn.STDEV.S(J8:J9)</f>
        <v>0.38234273760793552</v>
      </c>
      <c r="G4" s="1" t="s">
        <v>4</v>
      </c>
      <c r="H4" s="1">
        <v>1</v>
      </c>
      <c r="I4" s="1">
        <v>-37.064700000000002</v>
      </c>
      <c r="J4" s="1">
        <v>0.67092857100000003</v>
      </c>
    </row>
    <row r="5" spans="1:10" x14ac:dyDescent="0.3">
      <c r="A5" t="s">
        <v>7</v>
      </c>
      <c r="B5">
        <v>4</v>
      </c>
      <c r="C5" s="2">
        <f>AVERAGE(I10:I12)</f>
        <v>-30.434666666666669</v>
      </c>
      <c r="D5" s="2">
        <f>_xlfn.STDEV.S(I10:I12)</f>
        <v>3.6665151483845131E-2</v>
      </c>
      <c r="E5" s="2">
        <f>AVERAGE(J10:J12)</f>
        <v>0.95343809533333335</v>
      </c>
      <c r="F5" s="2">
        <f>_xlfn.STDEV.S(J10:J12)</f>
        <v>0.37157937385103956</v>
      </c>
      <c r="G5" t="s">
        <v>5</v>
      </c>
      <c r="H5">
        <v>2</v>
      </c>
      <c r="I5">
        <v>-33.362000000000002</v>
      </c>
      <c r="J5">
        <v>0.97971428599999999</v>
      </c>
    </row>
    <row r="6" spans="1:10" x14ac:dyDescent="0.3">
      <c r="A6" t="s">
        <v>8</v>
      </c>
      <c r="B6">
        <v>5</v>
      </c>
      <c r="C6" s="2">
        <f>AVERAGE(I13:I15)</f>
        <v>-28.560599999999997</v>
      </c>
      <c r="D6" s="2">
        <f>_xlfn.STDEV.S(I13:I15)</f>
        <v>0.2930460714631733</v>
      </c>
      <c r="E6" s="2">
        <f>AVERAGE(J13:J15)</f>
        <v>1.5495428573333332</v>
      </c>
      <c r="F6" s="2">
        <f>_xlfn.STDEV.S(J13:J15)</f>
        <v>0.42547490864036974</v>
      </c>
      <c r="G6" t="s">
        <v>5</v>
      </c>
      <c r="H6">
        <v>2</v>
      </c>
      <c r="I6">
        <v>-33.148000000000003</v>
      </c>
      <c r="J6">
        <v>0.91328571400000003</v>
      </c>
    </row>
    <row r="7" spans="1:10" x14ac:dyDescent="0.3">
      <c r="A7" t="s">
        <v>9</v>
      </c>
      <c r="B7">
        <v>6</v>
      </c>
      <c r="C7" s="2">
        <f>AVERAGE(I16:I18)</f>
        <v>-31.555533333333333</v>
      </c>
      <c r="D7" s="2">
        <f>_xlfn.STDEV.S(I16:I18)</f>
        <v>4.3466462167207308E-2</v>
      </c>
      <c r="E7" s="2">
        <f>AVERAGE(J16:J18)</f>
        <v>1.0350571430000002</v>
      </c>
      <c r="F7" s="2">
        <f>_xlfn.STDEV.S(J16:J18)</f>
        <v>0.10874581887359995</v>
      </c>
      <c r="G7" t="s">
        <v>5</v>
      </c>
      <c r="H7">
        <v>2</v>
      </c>
      <c r="I7">
        <v>-33.398000000000003</v>
      </c>
      <c r="J7">
        <v>0.491857143</v>
      </c>
    </row>
    <row r="8" spans="1:10" x14ac:dyDescent="0.3">
      <c r="A8" t="s">
        <v>10</v>
      </c>
      <c r="B8">
        <v>7</v>
      </c>
      <c r="C8" s="2">
        <f>AVERAGE(I19:I22)</f>
        <v>-26.026600000000002</v>
      </c>
      <c r="D8" s="2">
        <f>_xlfn.STDEV.S(I19:I22)</f>
        <v>1.5083902015062276</v>
      </c>
      <c r="E8" s="2">
        <f>AVERAGE(J19:J22)</f>
        <v>1.47265</v>
      </c>
      <c r="F8" s="2">
        <f>_xlfn.STDEV.S(J19:J22)</f>
        <v>0.73313976125803126</v>
      </c>
      <c r="G8" s="1" t="s">
        <v>6</v>
      </c>
      <c r="H8" s="1">
        <v>3</v>
      </c>
      <c r="I8" s="1">
        <v>-28.316800000000001</v>
      </c>
      <c r="J8" s="1">
        <v>-0.41088571400000001</v>
      </c>
    </row>
    <row r="9" spans="1:10" x14ac:dyDescent="0.3">
      <c r="A9" t="s">
        <v>11</v>
      </c>
      <c r="B9">
        <v>8</v>
      </c>
      <c r="C9" s="2">
        <f>AVERAGE(I23:I26)</f>
        <v>-26.825800000000001</v>
      </c>
      <c r="D9" s="2">
        <f>_xlfn.STDEV.S(I23:I26)</f>
        <v>1.3709765376061935</v>
      </c>
      <c r="E9" s="2">
        <f>AVERAGE(J23:J26)</f>
        <v>1.6188499999999999</v>
      </c>
      <c r="F9" s="2">
        <f>_xlfn.STDEV.S(J23:J26)</f>
        <v>0.94996644677588526</v>
      </c>
      <c r="G9" s="1" t="s">
        <v>6</v>
      </c>
      <c r="H9" s="1">
        <v>3</v>
      </c>
      <c r="I9" s="1">
        <v>-27.989799999999999</v>
      </c>
      <c r="J9" s="1">
        <v>0.129828571</v>
      </c>
    </row>
    <row r="10" spans="1:10" x14ac:dyDescent="0.3">
      <c r="A10" t="s">
        <v>12</v>
      </c>
      <c r="B10">
        <v>9</v>
      </c>
      <c r="C10" s="2">
        <f>AVERAGE(I27:I31)</f>
        <v>-27.592928571999998</v>
      </c>
      <c r="D10" s="2">
        <f>_xlfn.STDEV.S(I27:I31)</f>
        <v>1.0558869895617604</v>
      </c>
      <c r="E10" s="2">
        <f>AVERAGE(J27:J31)</f>
        <v>2.907</v>
      </c>
      <c r="F10" s="2">
        <f>_xlfn.STDEV.S(J27:J31)</f>
        <v>0.74291096370964915</v>
      </c>
      <c r="G10" t="s">
        <v>7</v>
      </c>
      <c r="H10">
        <v>4</v>
      </c>
      <c r="I10">
        <v>-30.477</v>
      </c>
      <c r="J10">
        <v>1.0771999999999999</v>
      </c>
    </row>
    <row r="11" spans="1:10" x14ac:dyDescent="0.3">
      <c r="A11" t="s">
        <v>19</v>
      </c>
      <c r="B11">
        <v>10</v>
      </c>
      <c r="C11" s="2">
        <f>AVERAGE(I32:I34)</f>
        <v>-27.264333333333337</v>
      </c>
      <c r="D11" s="2">
        <f>_xlfn.STDEV.S(I32:I34)</f>
        <v>1.1851845144674029</v>
      </c>
      <c r="E11" s="2">
        <f>AVERAGE(J32:J34)</f>
        <v>2.1178666666666666</v>
      </c>
      <c r="F11" s="2">
        <f>_xlfn.STDEV.S(J32:J34)</f>
        <v>1.12923440141245</v>
      </c>
      <c r="G11" t="s">
        <v>7</v>
      </c>
      <c r="H11">
        <v>4</v>
      </c>
      <c r="I11">
        <v>-30.413</v>
      </c>
      <c r="J11">
        <v>0.53577142899999997</v>
      </c>
    </row>
    <row r="12" spans="1:10" x14ac:dyDescent="0.3">
      <c r="A12" t="s">
        <v>13</v>
      </c>
      <c r="B12">
        <v>11</v>
      </c>
      <c r="C12" s="2">
        <f>AVERAGE(I35:I37)</f>
        <v>-27.145799999999998</v>
      </c>
      <c r="D12" s="2">
        <f>_xlfn.STDEV.S(I35:I37)</f>
        <v>5.6240554762554552E-2</v>
      </c>
      <c r="E12" s="2">
        <f>AVERAGE(J35:J37)</f>
        <v>3.1478666666666668</v>
      </c>
      <c r="F12" s="2">
        <f>_xlfn.STDEV.S(J35:J37)</f>
        <v>9.4411640383075313E-2</v>
      </c>
      <c r="G12" t="s">
        <v>7</v>
      </c>
      <c r="H12">
        <v>4</v>
      </c>
      <c r="I12">
        <v>-30.414000000000001</v>
      </c>
      <c r="J12">
        <v>1.247342857</v>
      </c>
    </row>
    <row r="13" spans="1:10" x14ac:dyDescent="0.3">
      <c r="G13" s="1" t="s">
        <v>8</v>
      </c>
      <c r="H13" s="1">
        <v>5</v>
      </c>
      <c r="I13" s="1">
        <v>-28.226600000000001</v>
      </c>
      <c r="J13" s="1">
        <v>1.1089714289999999</v>
      </c>
    </row>
    <row r="14" spans="1:10" x14ac:dyDescent="0.3">
      <c r="G14" s="1" t="s">
        <v>8</v>
      </c>
      <c r="H14" s="1">
        <v>5</v>
      </c>
      <c r="I14" s="1">
        <v>-28.7746</v>
      </c>
      <c r="J14" s="1">
        <v>1.5815428570000001</v>
      </c>
    </row>
    <row r="15" spans="1:10" x14ac:dyDescent="0.3">
      <c r="G15" s="1" t="s">
        <v>8</v>
      </c>
      <c r="H15" s="1">
        <v>5</v>
      </c>
      <c r="I15" s="1">
        <v>-28.680599999999998</v>
      </c>
      <c r="J15" s="1">
        <v>1.958114286</v>
      </c>
    </row>
    <row r="16" spans="1:10" x14ac:dyDescent="0.3">
      <c r="G16" t="s">
        <v>9</v>
      </c>
      <c r="H16">
        <v>6</v>
      </c>
      <c r="I16">
        <v>-31.548200000000001</v>
      </c>
      <c r="J16">
        <v>0.91734285699999996</v>
      </c>
    </row>
    <row r="17" spans="7:10" x14ac:dyDescent="0.3">
      <c r="G17" t="s">
        <v>9</v>
      </c>
      <c r="H17">
        <v>6</v>
      </c>
      <c r="I17">
        <v>-31.516200000000001</v>
      </c>
      <c r="J17">
        <v>1.0560571430000001</v>
      </c>
    </row>
    <row r="18" spans="7:10" x14ac:dyDescent="0.3">
      <c r="G18" t="s">
        <v>9</v>
      </c>
      <c r="H18">
        <v>6</v>
      </c>
      <c r="I18">
        <v>-31.6022</v>
      </c>
      <c r="J18">
        <v>1.1317714290000001</v>
      </c>
    </row>
    <row r="19" spans="7:10" x14ac:dyDescent="0.3">
      <c r="G19" s="1" t="s">
        <v>10</v>
      </c>
      <c r="H19" s="1">
        <v>7</v>
      </c>
      <c r="I19" s="1">
        <v>-25.527100000000001</v>
      </c>
      <c r="J19" s="1">
        <v>1.5543285710000001</v>
      </c>
    </row>
    <row r="20" spans="7:10" x14ac:dyDescent="0.3">
      <c r="G20" s="1" t="s">
        <v>10</v>
      </c>
      <c r="H20" s="1">
        <v>7</v>
      </c>
      <c r="I20" s="1">
        <v>-28.1691</v>
      </c>
      <c r="J20" s="1">
        <v>1.9620428569999999</v>
      </c>
    </row>
    <row r="21" spans="7:10" x14ac:dyDescent="0.3">
      <c r="G21" s="1" t="s">
        <v>10</v>
      </c>
      <c r="H21" s="1">
        <v>7</v>
      </c>
      <c r="I21" s="1">
        <v>-24.641100000000002</v>
      </c>
      <c r="J21" s="1">
        <v>1.9627571429999999</v>
      </c>
    </row>
    <row r="22" spans="7:10" x14ac:dyDescent="0.3">
      <c r="G22" s="1" t="s">
        <v>10</v>
      </c>
      <c r="H22" s="1">
        <v>7</v>
      </c>
      <c r="I22" s="1">
        <v>-25.769100000000002</v>
      </c>
      <c r="J22" s="1">
        <v>0.411471429</v>
      </c>
    </row>
    <row r="23" spans="7:10" x14ac:dyDescent="0.3">
      <c r="G23" t="s">
        <v>11</v>
      </c>
      <c r="H23">
        <v>8</v>
      </c>
      <c r="I23">
        <v>-26.329799999999999</v>
      </c>
      <c r="J23">
        <v>2.5646</v>
      </c>
    </row>
    <row r="24" spans="7:10" x14ac:dyDescent="0.3">
      <c r="G24" t="s">
        <v>11</v>
      </c>
      <c r="H24">
        <v>8</v>
      </c>
      <c r="I24">
        <v>-26.157800000000002</v>
      </c>
      <c r="J24">
        <v>2.2216</v>
      </c>
    </row>
    <row r="25" spans="7:10" x14ac:dyDescent="0.3">
      <c r="G25" t="s">
        <v>11</v>
      </c>
      <c r="H25">
        <v>8</v>
      </c>
      <c r="I25">
        <v>-28.8688</v>
      </c>
      <c r="J25">
        <v>0.49059999999999998</v>
      </c>
    </row>
    <row r="26" spans="7:10" x14ac:dyDescent="0.3">
      <c r="G26" t="s">
        <v>11</v>
      </c>
      <c r="H26">
        <v>8</v>
      </c>
      <c r="I26">
        <v>-25.9468</v>
      </c>
      <c r="J26">
        <v>1.1986000000000001</v>
      </c>
    </row>
    <row r="27" spans="7:10" x14ac:dyDescent="0.3">
      <c r="G27" s="1" t="s">
        <v>12</v>
      </c>
      <c r="H27" s="1">
        <v>9</v>
      </c>
      <c r="I27" s="1">
        <v>-29.043842860000002</v>
      </c>
      <c r="J27" s="1">
        <v>3.1497999999999999</v>
      </c>
    </row>
    <row r="28" spans="7:10" x14ac:dyDescent="0.3">
      <c r="G28" s="1" t="s">
        <v>12</v>
      </c>
      <c r="H28" s="1">
        <v>9</v>
      </c>
      <c r="I28" s="1">
        <v>-28.031700000000001</v>
      </c>
      <c r="J28" s="1">
        <v>2.9198</v>
      </c>
    </row>
    <row r="29" spans="7:10" x14ac:dyDescent="0.3">
      <c r="G29" s="1" t="s">
        <v>12</v>
      </c>
      <c r="H29" s="1">
        <v>9</v>
      </c>
      <c r="I29" s="1">
        <v>-26.6127</v>
      </c>
      <c r="J29" s="1">
        <v>1.9588000000000001</v>
      </c>
    </row>
    <row r="30" spans="7:10" x14ac:dyDescent="0.3">
      <c r="G30" s="1" t="s">
        <v>12</v>
      </c>
      <c r="H30" s="1">
        <v>9</v>
      </c>
      <c r="I30" s="1">
        <v>-26.5107</v>
      </c>
      <c r="J30" s="1">
        <v>3.9638</v>
      </c>
    </row>
    <row r="31" spans="7:10" x14ac:dyDescent="0.3">
      <c r="G31" s="1" t="s">
        <v>12</v>
      </c>
      <c r="H31" s="1">
        <v>9</v>
      </c>
      <c r="I31" s="1">
        <v>-27.765699999999999</v>
      </c>
      <c r="J31" s="1">
        <v>2.5428000000000002</v>
      </c>
    </row>
    <row r="32" spans="7:10" x14ac:dyDescent="0.3">
      <c r="G32" t="s">
        <v>19</v>
      </c>
      <c r="H32">
        <v>10</v>
      </c>
      <c r="I32">
        <v>-26.774000000000001</v>
      </c>
      <c r="J32">
        <v>2.4342000000000001</v>
      </c>
    </row>
    <row r="33" spans="7:10" x14ac:dyDescent="0.3">
      <c r="G33" t="s">
        <v>19</v>
      </c>
      <c r="H33">
        <v>10</v>
      </c>
      <c r="I33">
        <v>-26.402999999999999</v>
      </c>
      <c r="J33">
        <v>3.0552000000000001</v>
      </c>
    </row>
    <row r="34" spans="7:10" x14ac:dyDescent="0.3">
      <c r="G34" t="s">
        <v>19</v>
      </c>
      <c r="H34">
        <v>10</v>
      </c>
      <c r="I34">
        <v>-28.616</v>
      </c>
      <c r="J34">
        <v>0.86419999999999997</v>
      </c>
    </row>
    <row r="35" spans="7:10" x14ac:dyDescent="0.3">
      <c r="G35" s="1" t="s">
        <v>13</v>
      </c>
      <c r="H35" s="1">
        <v>11</v>
      </c>
      <c r="I35" s="1">
        <v>-27.139800000000001</v>
      </c>
      <c r="J35" s="1">
        <v>3.1704857139999998</v>
      </c>
    </row>
    <row r="36" spans="7:10" x14ac:dyDescent="0.3">
      <c r="G36" s="1" t="s">
        <v>13</v>
      </c>
      <c r="H36" s="1">
        <v>11</v>
      </c>
      <c r="I36" s="1">
        <v>-27.0928</v>
      </c>
      <c r="J36" s="1">
        <v>3.0442</v>
      </c>
    </row>
    <row r="37" spans="7:10" x14ac:dyDescent="0.3">
      <c r="G37" s="1" t="s">
        <v>13</v>
      </c>
      <c r="H37" s="1">
        <v>11</v>
      </c>
      <c r="I37" s="1">
        <v>-27.204799999999999</v>
      </c>
      <c r="J37" s="1">
        <v>3.2289142860000002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QPB_Feb17</vt:lpstr>
      <vt:lpstr>QPB_Nov17</vt:lpstr>
      <vt:lpstr>QPB_Jun18</vt:lpstr>
      <vt:lpstr>QPB_Feb19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2023-09-26T00:01:36Z</dcterms:modified>
</cp:coreProperties>
</file>