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r\Desktop\УЧЕБА 23 ВЕСНА\"/>
    </mc:Choice>
  </mc:AlternateContent>
  <bookViews>
    <workbookView xWindow="0" yWindow="0" windowWidth="28800" windowHeight="11865" activeTab="3"/>
  </bookViews>
  <sheets>
    <sheet name="Кладка" sheetId="1" r:id="rId1"/>
    <sheet name="Объемы блоков" sheetId="3" r:id="rId2"/>
    <sheet name="Штукатурка" sheetId="4" r:id="rId3"/>
    <sheet name="Полы" sheetId="5" r:id="rId4"/>
    <sheet name="Проемы" sheetId="2" r:id="rId5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5" l="1"/>
  <c r="H15" i="5"/>
  <c r="I15" i="5"/>
  <c r="I12" i="5"/>
  <c r="I11" i="5"/>
  <c r="H10" i="5"/>
  <c r="H9" i="5"/>
  <c r="I3" i="5"/>
  <c r="I4" i="5"/>
  <c r="I5" i="5"/>
  <c r="I6" i="5"/>
  <c r="I7" i="5"/>
  <c r="I8" i="5"/>
  <c r="I2" i="5"/>
  <c r="G15" i="5"/>
  <c r="E3" i="5"/>
  <c r="E4" i="5"/>
  <c r="E5" i="5"/>
  <c r="E6" i="5"/>
  <c r="G6" i="5" s="1"/>
  <c r="E7" i="5"/>
  <c r="E8" i="5"/>
  <c r="E9" i="5"/>
  <c r="G9" i="5" s="1"/>
  <c r="E10" i="5"/>
  <c r="E11" i="5"/>
  <c r="E12" i="5"/>
  <c r="G12" i="5" s="1"/>
  <c r="E13" i="5"/>
  <c r="E14" i="5"/>
  <c r="E2" i="5"/>
  <c r="G2" i="5" s="1"/>
  <c r="G3" i="5"/>
  <c r="G4" i="5"/>
  <c r="G5" i="5"/>
  <c r="G7" i="5"/>
  <c r="G8" i="5"/>
  <c r="G10" i="5"/>
  <c r="G11" i="5"/>
  <c r="G13" i="5"/>
  <c r="G14" i="5"/>
  <c r="D14" i="5"/>
  <c r="D13" i="5"/>
  <c r="D11" i="5"/>
  <c r="D10" i="5"/>
  <c r="D9" i="5"/>
  <c r="D8" i="5"/>
  <c r="D7" i="5"/>
  <c r="D6" i="5"/>
  <c r="D5" i="5"/>
  <c r="D4" i="5"/>
  <c r="D3" i="5"/>
  <c r="D2" i="5"/>
  <c r="J15" i="4"/>
  <c r="E14" i="4"/>
  <c r="E13" i="4"/>
  <c r="F13" i="4"/>
  <c r="F14" i="4"/>
  <c r="H14" i="4" s="1"/>
  <c r="J14" i="4" s="1"/>
  <c r="H13" i="4"/>
  <c r="J13" i="4"/>
  <c r="F8" i="4"/>
  <c r="H8" i="4" s="1"/>
  <c r="J8" i="4" s="1"/>
  <c r="E8" i="4"/>
  <c r="F7" i="4"/>
  <c r="H7" i="4" s="1"/>
  <c r="J7" i="4" s="1"/>
  <c r="E7" i="4"/>
  <c r="F6" i="4"/>
  <c r="H6" i="4" s="1"/>
  <c r="J6" i="4" s="1"/>
  <c r="E6" i="4"/>
  <c r="E3" i="4"/>
  <c r="F3" i="4"/>
  <c r="H3" i="4" s="1"/>
  <c r="J3" i="4" s="1"/>
  <c r="E4" i="4"/>
  <c r="F4" i="4"/>
  <c r="H4" i="4" s="1"/>
  <c r="J4" i="4" s="1"/>
  <c r="E5" i="4"/>
  <c r="F5" i="4"/>
  <c r="H5" i="4" s="1"/>
  <c r="J5" i="4" s="1"/>
  <c r="E9" i="4"/>
  <c r="E12" i="4" s="1"/>
  <c r="F9" i="4"/>
  <c r="H9" i="4" s="1"/>
  <c r="J9" i="4" s="1"/>
  <c r="E10" i="4"/>
  <c r="F10" i="4"/>
  <c r="H10" i="4" s="1"/>
  <c r="J10" i="4" s="1"/>
  <c r="E11" i="4"/>
  <c r="F11" i="4"/>
  <c r="H11" i="4"/>
  <c r="J11" i="4" s="1"/>
  <c r="F12" i="4"/>
  <c r="H12" i="4" s="1"/>
  <c r="J12" i="4" s="1"/>
  <c r="F2" i="4"/>
  <c r="H2" i="4" s="1"/>
  <c r="J2" i="4" s="1"/>
  <c r="E2" i="4"/>
  <c r="G12" i="3"/>
  <c r="H12" i="3"/>
  <c r="G11" i="3"/>
  <c r="H11" i="3"/>
  <c r="G6" i="3"/>
  <c r="D7" i="3"/>
  <c r="G7" i="3" s="1"/>
  <c r="E7" i="3"/>
  <c r="H7" i="3" s="1"/>
  <c r="D8" i="3"/>
  <c r="G8" i="3" s="1"/>
  <c r="E8" i="3"/>
  <c r="H8" i="3" s="1"/>
  <c r="D9" i="3"/>
  <c r="E9" i="3"/>
  <c r="G9" i="3"/>
  <c r="H9" i="3"/>
  <c r="D10" i="3"/>
  <c r="G10" i="3" s="1"/>
  <c r="E10" i="3"/>
  <c r="H10" i="3" s="1"/>
  <c r="D4" i="3"/>
  <c r="E4" i="3"/>
  <c r="H4" i="3" s="1"/>
  <c r="G4" i="3"/>
  <c r="D5" i="3"/>
  <c r="G5" i="3" s="1"/>
  <c r="E5" i="3"/>
  <c r="H5" i="3" s="1"/>
  <c r="H6" i="3" s="1"/>
  <c r="H3" i="3"/>
  <c r="G3" i="3"/>
  <c r="E3" i="3"/>
  <c r="D3" i="3"/>
  <c r="L17" i="1"/>
  <c r="L16" i="1"/>
  <c r="J16" i="1"/>
  <c r="H16" i="1"/>
  <c r="F16" i="1"/>
  <c r="L15" i="1"/>
  <c r="L14" i="1"/>
  <c r="J14" i="1"/>
  <c r="H14" i="1"/>
  <c r="F14" i="1"/>
  <c r="L9" i="1"/>
  <c r="F13" i="1"/>
  <c r="H13" i="1" s="1"/>
  <c r="J13" i="1" s="1"/>
  <c r="L13" i="1" s="1"/>
  <c r="F12" i="1"/>
  <c r="H12" i="1" s="1"/>
  <c r="J12" i="1" s="1"/>
  <c r="L12" i="1" s="1"/>
  <c r="F11" i="1"/>
  <c r="H11" i="1" s="1"/>
  <c r="J11" i="1" s="1"/>
  <c r="L11" i="1" s="1"/>
  <c r="F10" i="1"/>
  <c r="H10" i="1" s="1"/>
  <c r="J10" i="1" s="1"/>
  <c r="L10" i="1" s="1"/>
  <c r="F8" i="1"/>
  <c r="H8" i="1" s="1"/>
  <c r="J8" i="1" s="1"/>
  <c r="L8" i="1" s="1"/>
  <c r="F7" i="1"/>
  <c r="H7" i="1" s="1"/>
  <c r="J7" i="1" s="1"/>
  <c r="L7" i="1" s="1"/>
  <c r="L4" i="1"/>
  <c r="L2" i="1"/>
  <c r="D11" i="2"/>
  <c r="D10" i="2"/>
  <c r="D9" i="2"/>
  <c r="D8" i="2"/>
  <c r="D7" i="2"/>
  <c r="D3" i="2"/>
  <c r="D4" i="2"/>
  <c r="D5" i="2"/>
  <c r="D2" i="2"/>
  <c r="F3" i="1"/>
  <c r="H3" i="1" s="1"/>
  <c r="J3" i="1" s="1"/>
  <c r="L3" i="1" s="1"/>
  <c r="F4" i="1"/>
  <c r="H4" i="1" s="1"/>
  <c r="J4" i="1" s="1"/>
  <c r="F5" i="1"/>
  <c r="H5" i="1" s="1"/>
  <c r="J5" i="1" s="1"/>
  <c r="L5" i="1" s="1"/>
  <c r="F6" i="1"/>
  <c r="H6" i="1" s="1"/>
  <c r="J6" i="1" s="1"/>
  <c r="L6" i="1" s="1"/>
  <c r="F2" i="1"/>
  <c r="H2" i="1" s="1"/>
  <c r="J2" i="1" s="1"/>
  <c r="D12" i="5" l="1"/>
</calcChain>
</file>

<file path=xl/sharedStrings.xml><?xml version="1.0" encoding="utf-8"?>
<sst xmlns="http://schemas.openxmlformats.org/spreadsheetml/2006/main" count="106" uniqueCount="70">
  <si>
    <t>Ось</t>
  </si>
  <si>
    <t>Участок</t>
  </si>
  <si>
    <t>Площадь</t>
  </si>
  <si>
    <t>Наименование</t>
  </si>
  <si>
    <t>Длина участка, м</t>
  </si>
  <si>
    <t>Высота</t>
  </si>
  <si>
    <t>S стены,</t>
  </si>
  <si>
    <t>S проемов,</t>
  </si>
  <si>
    <t>Sст-Sпр,</t>
  </si>
  <si>
    <t>Толщина</t>
  </si>
  <si>
    <r>
      <t>V кладки, м</t>
    </r>
    <r>
      <rPr>
        <vertAlign val="superscript"/>
        <sz val="10"/>
        <color theme="1"/>
        <rFont val="Times New Roman"/>
        <family val="1"/>
        <charset val="204"/>
      </rPr>
      <t>3</t>
    </r>
  </si>
  <si>
    <t>Наружные стены</t>
  </si>
  <si>
    <t>А-Е</t>
  </si>
  <si>
    <t>Б</t>
  </si>
  <si>
    <t>1-2</t>
  </si>
  <si>
    <t>ОК2</t>
  </si>
  <si>
    <t>ОК1</t>
  </si>
  <si>
    <t>ОК3</t>
  </si>
  <si>
    <t>ОК4</t>
  </si>
  <si>
    <t>Проемы</t>
  </si>
  <si>
    <t>Ширина</t>
  </si>
  <si>
    <t>Количество</t>
  </si>
  <si>
    <t>Итоговый V</t>
  </si>
  <si>
    <t>А</t>
  </si>
  <si>
    <t>2-3</t>
  </si>
  <si>
    <t>А-Б</t>
  </si>
  <si>
    <t>А--В</t>
  </si>
  <si>
    <t>В</t>
  </si>
  <si>
    <t>3-5</t>
  </si>
  <si>
    <t>Д</t>
  </si>
  <si>
    <t>Внутренние</t>
  </si>
  <si>
    <t>Г</t>
  </si>
  <si>
    <t>1-7</t>
  </si>
  <si>
    <t>Б-Г</t>
  </si>
  <si>
    <t>В-Г</t>
  </si>
  <si>
    <t>Г-Д</t>
  </si>
  <si>
    <t>Итог</t>
  </si>
  <si>
    <t>Перегородки</t>
  </si>
  <si>
    <t>Общий итог</t>
  </si>
  <si>
    <t>Кол-во</t>
  </si>
  <si>
    <t>Марка блока</t>
  </si>
  <si>
    <t>Размеры</t>
  </si>
  <si>
    <t>h</t>
  </si>
  <si>
    <t>b</t>
  </si>
  <si>
    <t>Периметр</t>
  </si>
  <si>
    <t>Количество блоков</t>
  </si>
  <si>
    <t>Общая площадь</t>
  </si>
  <si>
    <t>Общий периметр</t>
  </si>
  <si>
    <r>
      <t>S пола, м</t>
    </r>
    <r>
      <rPr>
        <vertAlign val="superscript"/>
        <sz val="10"/>
        <color theme="1"/>
        <rFont val="Times New Roman"/>
        <family val="1"/>
        <charset val="204"/>
      </rPr>
      <t>2</t>
    </r>
  </si>
  <si>
    <t>Sст.-Sпр.,</t>
  </si>
  <si>
    <t>S штукатурки, м²</t>
  </si>
  <si>
    <t>Комната 1</t>
  </si>
  <si>
    <t>Комната 2</t>
  </si>
  <si>
    <t>Комната 3</t>
  </si>
  <si>
    <t>Комната 4</t>
  </si>
  <si>
    <t>Длина</t>
  </si>
  <si>
    <t>Комната 1'</t>
  </si>
  <si>
    <t>Комната 2'</t>
  </si>
  <si>
    <t>Комната 3'</t>
  </si>
  <si>
    <t>Туалет</t>
  </si>
  <si>
    <t>Ванная</t>
  </si>
  <si>
    <t>Гардеробная</t>
  </si>
  <si>
    <t>Коридор</t>
  </si>
  <si>
    <t>Лестничная клетка</t>
  </si>
  <si>
    <t>Холл</t>
  </si>
  <si>
    <t>ЦПС</t>
  </si>
  <si>
    <t>Паркет</t>
  </si>
  <si>
    <t>Мозаичные</t>
  </si>
  <si>
    <t>Керамическая плитка</t>
  </si>
  <si>
    <t>на этаже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</si>
</sst>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2" fontId="0" fillId="0" borderId="0" xfId="0" applyNumberFormat="1"/>
    <xf numFmtId="0" fontId="0" fillId="0" borderId="3" xfId="0" applyBorder="1" applyAlignment="1">
      <alignment textRotation="90"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textRotation="90" wrapText="1"/>
    </xf>
    <xf numFmtId="0" fontId="0" fillId="0" borderId="3" xfId="0" applyBorder="1"/>
    <xf numFmtId="0" fontId="0" fillId="0" borderId="3" xfId="0" applyFont="1" applyBorder="1"/>
    <xf numFmtId="2" fontId="0" fillId="0" borderId="3" xfId="0" applyNumberFormat="1" applyFont="1" applyBorder="1"/>
    <xf numFmtId="2" fontId="0" fillId="0" borderId="3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17" sqref="L17"/>
    </sheetView>
  </sheetViews>
  <sheetFormatPr defaultRowHeight="15" x14ac:dyDescent="0.25"/>
  <cols>
    <col min="1" max="1" width="14.28515625" style="1" customWidth="1"/>
    <col min="2" max="11" width="9.140625" style="1"/>
    <col min="12" max="12" width="9.5703125" style="1" bestFit="1" customWidth="1"/>
    <col min="13" max="16384" width="9.140625" style="1"/>
  </cols>
  <sheetData>
    <row r="1" spans="1:12" ht="52.5" customHeight="1" x14ac:dyDescent="0.25">
      <c r="A1" s="6" t="s">
        <v>3</v>
      </c>
      <c r="B1" s="7" t="s">
        <v>0</v>
      </c>
      <c r="C1" s="7" t="s">
        <v>1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7" t="s">
        <v>10</v>
      </c>
      <c r="K1" s="4" t="s">
        <v>21</v>
      </c>
      <c r="L1" s="4" t="s">
        <v>22</v>
      </c>
    </row>
    <row r="2" spans="1:12" x14ac:dyDescent="0.25">
      <c r="A2" s="8" t="s">
        <v>11</v>
      </c>
      <c r="B2" s="9">
        <v>1</v>
      </c>
      <c r="C2" s="10" t="s">
        <v>12</v>
      </c>
      <c r="D2" s="11">
        <v>15.78</v>
      </c>
      <c r="E2" s="11">
        <v>10.4</v>
      </c>
      <c r="F2" s="11">
        <f>D2*E2</f>
        <v>164.11199999999999</v>
      </c>
      <c r="G2" s="11">
        <v>0</v>
      </c>
      <c r="H2" s="11">
        <f>F2-G2</f>
        <v>164.11199999999999</v>
      </c>
      <c r="I2" s="11">
        <v>0.64</v>
      </c>
      <c r="J2" s="11">
        <f>H2*I2</f>
        <v>105.03167999999999</v>
      </c>
      <c r="K2" s="12">
        <v>2</v>
      </c>
      <c r="L2" s="12">
        <f>J2*K2</f>
        <v>210.06335999999999</v>
      </c>
    </row>
    <row r="3" spans="1:12" x14ac:dyDescent="0.25">
      <c r="A3" s="5"/>
      <c r="B3" s="9" t="s">
        <v>13</v>
      </c>
      <c r="C3" s="10" t="s">
        <v>14</v>
      </c>
      <c r="D3" s="11">
        <v>2.94</v>
      </c>
      <c r="E3" s="11">
        <v>10.4</v>
      </c>
      <c r="F3" s="11">
        <f t="shared" ref="F3" si="0">D3*E3</f>
        <v>30.576000000000001</v>
      </c>
      <c r="G3" s="11">
        <v>10.08</v>
      </c>
      <c r="H3" s="11">
        <f t="shared" ref="H3" si="1">F3-G3</f>
        <v>20.496000000000002</v>
      </c>
      <c r="I3" s="11">
        <v>0.64</v>
      </c>
      <c r="J3" s="11">
        <f t="shared" ref="J3" si="2">H3*I3</f>
        <v>13.117440000000002</v>
      </c>
      <c r="K3" s="12">
        <v>4</v>
      </c>
      <c r="L3" s="12">
        <f>J3*K3</f>
        <v>52.469760000000008</v>
      </c>
    </row>
    <row r="4" spans="1:12" x14ac:dyDescent="0.25">
      <c r="A4" s="5"/>
      <c r="B4" s="9" t="s">
        <v>23</v>
      </c>
      <c r="C4" s="10" t="s">
        <v>24</v>
      </c>
      <c r="D4" s="11">
        <v>5.62</v>
      </c>
      <c r="E4" s="11">
        <v>10.4</v>
      </c>
      <c r="F4" s="11">
        <f t="shared" ref="F4" si="3">D4*E4</f>
        <v>58.448</v>
      </c>
      <c r="G4" s="11">
        <v>11.94</v>
      </c>
      <c r="H4" s="11">
        <f t="shared" ref="H4" si="4">F4-G4</f>
        <v>46.508000000000003</v>
      </c>
      <c r="I4" s="11">
        <v>0.64</v>
      </c>
      <c r="J4" s="11">
        <f t="shared" ref="J4" si="5">H4*I4</f>
        <v>29.765120000000003</v>
      </c>
      <c r="K4" s="12">
        <v>4</v>
      </c>
      <c r="L4" s="12">
        <f t="shared" ref="L4:L6" si="6">J4*K4</f>
        <v>119.06048000000001</v>
      </c>
    </row>
    <row r="5" spans="1:12" x14ac:dyDescent="0.25">
      <c r="A5" s="5"/>
      <c r="B5" s="9">
        <v>2</v>
      </c>
      <c r="C5" s="10" t="s">
        <v>25</v>
      </c>
      <c r="D5" s="11">
        <v>1.2</v>
      </c>
      <c r="E5" s="11">
        <v>10.4</v>
      </c>
      <c r="F5" s="11">
        <f t="shared" ref="F5" si="7">D5*E5</f>
        <v>12.48</v>
      </c>
      <c r="G5" s="11">
        <v>0</v>
      </c>
      <c r="H5" s="11">
        <f t="shared" ref="H5" si="8">F5-G5</f>
        <v>12.48</v>
      </c>
      <c r="I5" s="11">
        <v>0.64</v>
      </c>
      <c r="J5" s="11">
        <f t="shared" ref="J5" si="9">H5*I5</f>
        <v>7.9872000000000005</v>
      </c>
      <c r="K5" s="12">
        <v>6</v>
      </c>
      <c r="L5" s="12">
        <f t="shared" si="6"/>
        <v>47.923200000000001</v>
      </c>
    </row>
    <row r="6" spans="1:12" x14ac:dyDescent="0.25">
      <c r="A6" s="5"/>
      <c r="B6" s="9">
        <v>3</v>
      </c>
      <c r="C6" s="10" t="s">
        <v>26</v>
      </c>
      <c r="D6" s="11">
        <v>5.14</v>
      </c>
      <c r="E6" s="11">
        <v>10.4</v>
      </c>
      <c r="F6" s="11">
        <f t="shared" ref="F6" si="10">D6*E6</f>
        <v>53.455999999999996</v>
      </c>
      <c r="G6" s="11">
        <v>0</v>
      </c>
      <c r="H6" s="11">
        <f t="shared" ref="H6" si="11">F6-G6</f>
        <v>53.455999999999996</v>
      </c>
      <c r="I6" s="11">
        <v>0.64</v>
      </c>
      <c r="J6" s="11">
        <f t="shared" ref="J6" si="12">H6*I6</f>
        <v>34.211839999999995</v>
      </c>
      <c r="K6" s="12">
        <v>2</v>
      </c>
      <c r="L6" s="12">
        <f t="shared" si="6"/>
        <v>68.42367999999999</v>
      </c>
    </row>
    <row r="7" spans="1:12" x14ac:dyDescent="0.25">
      <c r="A7" s="5"/>
      <c r="B7" s="9" t="s">
        <v>27</v>
      </c>
      <c r="C7" s="10" t="s">
        <v>28</v>
      </c>
      <c r="D7" s="11">
        <v>5.72</v>
      </c>
      <c r="E7" s="11">
        <v>12.59</v>
      </c>
      <c r="F7" s="11">
        <f t="shared" ref="F7:F16" si="13">D7*E7</f>
        <v>72.014799999999994</v>
      </c>
      <c r="G7" s="11">
        <v>12.33</v>
      </c>
      <c r="H7" s="11">
        <f t="shared" ref="H7:H16" si="14">F7-G7</f>
        <v>59.684799999999996</v>
      </c>
      <c r="I7" s="11">
        <v>0.64</v>
      </c>
      <c r="J7" s="11">
        <f t="shared" ref="J7:J16" si="15">H7*I7</f>
        <v>38.198271999999996</v>
      </c>
      <c r="K7" s="12">
        <v>1</v>
      </c>
      <c r="L7" s="12">
        <f t="shared" ref="L7:L16" si="16">J7*K7</f>
        <v>38.198271999999996</v>
      </c>
    </row>
    <row r="8" spans="1:12" x14ac:dyDescent="0.25">
      <c r="A8" s="5"/>
      <c r="B8" s="9" t="s">
        <v>29</v>
      </c>
      <c r="C8" s="10" t="s">
        <v>28</v>
      </c>
      <c r="D8" s="11">
        <v>5.72</v>
      </c>
      <c r="E8" s="11">
        <v>10.4</v>
      </c>
      <c r="F8" s="11">
        <f t="shared" si="13"/>
        <v>59.488</v>
      </c>
      <c r="G8" s="11">
        <v>0</v>
      </c>
      <c r="H8" s="11">
        <f t="shared" si="14"/>
        <v>59.488</v>
      </c>
      <c r="I8" s="11">
        <v>0.64</v>
      </c>
      <c r="J8" s="11">
        <f t="shared" si="15"/>
        <v>38.072319999999998</v>
      </c>
      <c r="K8" s="12">
        <v>1</v>
      </c>
      <c r="L8" s="12">
        <f t="shared" si="16"/>
        <v>38.072319999999998</v>
      </c>
    </row>
    <row r="9" spans="1:12" x14ac:dyDescent="0.25">
      <c r="A9" s="5" t="s">
        <v>36</v>
      </c>
      <c r="B9" s="9"/>
      <c r="C9" s="10"/>
      <c r="D9" s="11"/>
      <c r="E9" s="11"/>
      <c r="F9" s="11"/>
      <c r="G9" s="11"/>
      <c r="H9" s="11"/>
      <c r="I9" s="11"/>
      <c r="J9" s="11"/>
      <c r="K9" s="12"/>
      <c r="L9" s="12">
        <f>SUM(L2:L8)</f>
        <v>574.21107200000006</v>
      </c>
    </row>
    <row r="10" spans="1:12" ht="15.75" customHeight="1" x14ac:dyDescent="0.25">
      <c r="A10" s="5" t="s">
        <v>30</v>
      </c>
      <c r="B10" s="9" t="s">
        <v>31</v>
      </c>
      <c r="C10" s="10" t="s">
        <v>32</v>
      </c>
      <c r="D10" s="11">
        <v>25.4</v>
      </c>
      <c r="E10" s="11">
        <v>9.23</v>
      </c>
      <c r="F10" s="11">
        <f t="shared" si="13"/>
        <v>234.44200000000001</v>
      </c>
      <c r="G10" s="11">
        <v>12.48</v>
      </c>
      <c r="H10" s="11">
        <f t="shared" si="14"/>
        <v>221.96200000000002</v>
      </c>
      <c r="I10" s="11">
        <v>0.38</v>
      </c>
      <c r="J10" s="11">
        <f t="shared" si="15"/>
        <v>84.345560000000006</v>
      </c>
      <c r="K10" s="12">
        <v>1</v>
      </c>
      <c r="L10" s="12">
        <f t="shared" si="16"/>
        <v>84.345560000000006</v>
      </c>
    </row>
    <row r="11" spans="1:12" x14ac:dyDescent="0.25">
      <c r="A11" s="5"/>
      <c r="B11" s="9">
        <v>2</v>
      </c>
      <c r="C11" s="10" t="s">
        <v>33</v>
      </c>
      <c r="D11" s="11">
        <v>6.65</v>
      </c>
      <c r="E11" s="11">
        <v>9.23</v>
      </c>
      <c r="F11" s="11">
        <f t="shared" si="13"/>
        <v>61.379500000000007</v>
      </c>
      <c r="G11" s="11">
        <v>5.64</v>
      </c>
      <c r="H11" s="11">
        <f t="shared" si="14"/>
        <v>55.739500000000007</v>
      </c>
      <c r="I11" s="11">
        <v>0.38</v>
      </c>
      <c r="J11" s="11">
        <f t="shared" si="15"/>
        <v>21.181010000000004</v>
      </c>
      <c r="K11" s="12">
        <v>4</v>
      </c>
      <c r="L11" s="12">
        <f t="shared" si="16"/>
        <v>84.724040000000016</v>
      </c>
    </row>
    <row r="12" spans="1:12" x14ac:dyDescent="0.25">
      <c r="A12" s="5"/>
      <c r="B12" s="9">
        <v>3</v>
      </c>
      <c r="C12" s="10" t="s">
        <v>34</v>
      </c>
      <c r="D12" s="11">
        <v>2.71</v>
      </c>
      <c r="E12" s="11">
        <v>9.23</v>
      </c>
      <c r="F12" s="11">
        <f t="shared" si="13"/>
        <v>25.013300000000001</v>
      </c>
      <c r="G12" s="11">
        <v>6.27</v>
      </c>
      <c r="H12" s="11">
        <f t="shared" si="14"/>
        <v>18.743300000000001</v>
      </c>
      <c r="I12" s="11">
        <v>0.38</v>
      </c>
      <c r="J12" s="11">
        <f t="shared" si="15"/>
        <v>7.1224540000000003</v>
      </c>
      <c r="K12" s="12">
        <v>2</v>
      </c>
      <c r="L12" s="12">
        <f t="shared" si="16"/>
        <v>14.244908000000001</v>
      </c>
    </row>
    <row r="13" spans="1:12" x14ac:dyDescent="0.25">
      <c r="A13" s="5"/>
      <c r="B13" s="9">
        <v>3</v>
      </c>
      <c r="C13" s="10" t="s">
        <v>35</v>
      </c>
      <c r="D13" s="11">
        <v>6.35</v>
      </c>
      <c r="E13" s="11">
        <v>9.23</v>
      </c>
      <c r="F13" s="11">
        <f t="shared" si="13"/>
        <v>58.610500000000002</v>
      </c>
      <c r="G13" s="11">
        <v>6.27</v>
      </c>
      <c r="H13" s="11">
        <f t="shared" si="14"/>
        <v>52.340500000000006</v>
      </c>
      <c r="I13" s="11">
        <v>0.38</v>
      </c>
      <c r="J13" s="11">
        <f t="shared" si="15"/>
        <v>19.889390000000002</v>
      </c>
      <c r="K13" s="12">
        <v>2</v>
      </c>
      <c r="L13" s="12">
        <f t="shared" si="16"/>
        <v>39.778780000000005</v>
      </c>
    </row>
    <row r="14" spans="1:12" x14ac:dyDescent="0.25">
      <c r="A14" s="5"/>
      <c r="B14" s="5">
        <v>4</v>
      </c>
      <c r="C14" s="5" t="s">
        <v>35</v>
      </c>
      <c r="D14" s="12">
        <v>5.71</v>
      </c>
      <c r="E14" s="12">
        <v>9.23</v>
      </c>
      <c r="F14" s="12">
        <f t="shared" si="13"/>
        <v>52.703299999999999</v>
      </c>
      <c r="G14" s="12">
        <v>0</v>
      </c>
      <c r="H14" s="12">
        <f t="shared" si="14"/>
        <v>52.703299999999999</v>
      </c>
      <c r="I14" s="12">
        <v>0.38</v>
      </c>
      <c r="J14" s="12">
        <f t="shared" si="15"/>
        <v>20.027253999999999</v>
      </c>
      <c r="K14" s="12">
        <v>1</v>
      </c>
      <c r="L14" s="12">
        <f t="shared" si="16"/>
        <v>20.027253999999999</v>
      </c>
    </row>
    <row r="15" spans="1:12" x14ac:dyDescent="0.25">
      <c r="A15" s="5" t="s">
        <v>36</v>
      </c>
      <c r="B15" s="5"/>
      <c r="C15" s="5"/>
      <c r="D15" s="12"/>
      <c r="E15" s="12"/>
      <c r="F15" s="12"/>
      <c r="G15" s="12"/>
      <c r="H15" s="12"/>
      <c r="I15" s="12"/>
      <c r="J15" s="12"/>
      <c r="K15" s="12"/>
      <c r="L15" s="12">
        <f>SUM(L10:L14)</f>
        <v>243.12054200000006</v>
      </c>
    </row>
    <row r="16" spans="1:12" x14ac:dyDescent="0.25">
      <c r="A16" s="5" t="s">
        <v>37</v>
      </c>
      <c r="B16" s="5"/>
      <c r="C16" s="5"/>
      <c r="D16" s="12">
        <v>17.2</v>
      </c>
      <c r="E16" s="12">
        <v>2.93</v>
      </c>
      <c r="F16" s="12">
        <f t="shared" si="13"/>
        <v>50.396000000000001</v>
      </c>
      <c r="G16" s="12">
        <v>7.52</v>
      </c>
      <c r="H16" s="12">
        <f t="shared" si="14"/>
        <v>42.876000000000005</v>
      </c>
      <c r="I16" s="12">
        <v>0.1</v>
      </c>
      <c r="J16" s="12">
        <f t="shared" si="15"/>
        <v>4.2876000000000003</v>
      </c>
      <c r="K16" s="12">
        <v>12</v>
      </c>
      <c r="L16" s="12">
        <f t="shared" si="16"/>
        <v>51.4512</v>
      </c>
    </row>
    <row r="17" spans="1:12" x14ac:dyDescent="0.25">
      <c r="A17" s="5" t="s">
        <v>38</v>
      </c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>
        <f>SUM(L16,L15,L9)</f>
        <v>868.78281400000014</v>
      </c>
    </row>
    <row r="18" spans="1:12" x14ac:dyDescent="0.25">
      <c r="A18" s="5"/>
      <c r="B18" s="5"/>
      <c r="C18" s="5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5"/>
      <c r="B19" s="5"/>
      <c r="C19" s="5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5"/>
      <c r="B20" s="5"/>
      <c r="C20" s="5"/>
      <c r="D20" s="12"/>
      <c r="E20" s="12"/>
      <c r="F20" s="12"/>
      <c r="G20" s="12"/>
      <c r="H20" s="12"/>
      <c r="I20" s="12"/>
      <c r="J20" s="12"/>
      <c r="K20" s="12"/>
      <c r="L20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9" sqref="D9"/>
    </sheetView>
  </sheetViews>
  <sheetFormatPr defaultRowHeight="15" x14ac:dyDescent="0.25"/>
  <cols>
    <col min="1" max="1" width="14" customWidth="1"/>
  </cols>
  <sheetData>
    <row r="1" spans="1:8" ht="29.25" customHeight="1" x14ac:dyDescent="0.25">
      <c r="A1" s="13" t="s">
        <v>40</v>
      </c>
      <c r="B1" s="14" t="s">
        <v>41</v>
      </c>
      <c r="C1" s="14"/>
      <c r="D1" s="15" t="s">
        <v>2</v>
      </c>
      <c r="E1" s="15" t="s">
        <v>44</v>
      </c>
      <c r="F1" s="15" t="s">
        <v>45</v>
      </c>
      <c r="G1" s="15" t="s">
        <v>46</v>
      </c>
      <c r="H1" s="15" t="s">
        <v>47</v>
      </c>
    </row>
    <row r="2" spans="1:8" ht="39.75" customHeight="1" x14ac:dyDescent="0.25">
      <c r="A2" s="13"/>
      <c r="B2" s="16" t="s">
        <v>42</v>
      </c>
      <c r="C2" s="16" t="s">
        <v>43</v>
      </c>
      <c r="D2" s="15"/>
      <c r="E2" s="15"/>
      <c r="F2" s="15"/>
      <c r="G2" s="15"/>
      <c r="H2" s="15"/>
    </row>
    <row r="3" spans="1:8" x14ac:dyDescent="0.25">
      <c r="A3" s="17" t="s">
        <v>16</v>
      </c>
      <c r="B3" s="18">
        <v>1.38</v>
      </c>
      <c r="C3" s="18">
        <v>1.44</v>
      </c>
      <c r="D3" s="19">
        <f>B3*C3</f>
        <v>1.9871999999999999</v>
      </c>
      <c r="E3" s="19">
        <f>2*(B3+C3)</f>
        <v>5.64</v>
      </c>
      <c r="F3" s="19">
        <v>27</v>
      </c>
      <c r="G3" s="19">
        <f>F3*D3</f>
        <v>53.654399999999995</v>
      </c>
      <c r="H3" s="19">
        <f>F3*E3</f>
        <v>152.28</v>
      </c>
    </row>
    <row r="4" spans="1:8" x14ac:dyDescent="0.25">
      <c r="A4" s="17" t="s">
        <v>15</v>
      </c>
      <c r="B4" s="18">
        <v>1.17</v>
      </c>
      <c r="C4" s="18">
        <v>1.44</v>
      </c>
      <c r="D4" s="19">
        <f t="shared" ref="D4:D6" si="0">B4*C4</f>
        <v>1.6847999999999999</v>
      </c>
      <c r="E4" s="19">
        <f t="shared" ref="E4:E6" si="1">2*(B4+C4)</f>
        <v>5.22</v>
      </c>
      <c r="F4" s="19">
        <v>12</v>
      </c>
      <c r="G4" s="19">
        <f t="shared" ref="G4:G6" si="2">F4*D4</f>
        <v>20.217599999999997</v>
      </c>
      <c r="H4" s="19">
        <f t="shared" ref="H4:H6" si="3">F4*E4</f>
        <v>62.64</v>
      </c>
    </row>
    <row r="5" spans="1:8" x14ac:dyDescent="0.25">
      <c r="A5" s="17" t="s">
        <v>17</v>
      </c>
      <c r="B5" s="18">
        <v>1.28</v>
      </c>
      <c r="C5" s="18">
        <v>1.44</v>
      </c>
      <c r="D5" s="19">
        <f t="shared" si="0"/>
        <v>1.8431999999999999</v>
      </c>
      <c r="E5" s="19">
        <f t="shared" si="1"/>
        <v>5.4399999999999995</v>
      </c>
      <c r="F5" s="19">
        <v>7</v>
      </c>
      <c r="G5" s="19">
        <f t="shared" si="2"/>
        <v>12.9024</v>
      </c>
      <c r="H5" s="19">
        <f t="shared" si="3"/>
        <v>38.08</v>
      </c>
    </row>
    <row r="6" spans="1:8" x14ac:dyDescent="0.25">
      <c r="A6" s="16" t="s">
        <v>36</v>
      </c>
      <c r="B6" s="16"/>
      <c r="C6" s="16"/>
      <c r="D6" s="19"/>
      <c r="E6" s="19"/>
      <c r="F6" s="19"/>
      <c r="G6" s="19">
        <f>SUM(G3:G5)</f>
        <v>86.774399999999986</v>
      </c>
      <c r="H6" s="19">
        <f>SUM(H3:H5)</f>
        <v>253</v>
      </c>
    </row>
    <row r="7" spans="1:8" x14ac:dyDescent="0.25">
      <c r="A7" s="9">
        <v>1</v>
      </c>
      <c r="B7" s="17">
        <v>1.51</v>
      </c>
      <c r="C7" s="17">
        <v>2.0699999999999998</v>
      </c>
      <c r="D7" s="19">
        <f t="shared" ref="D7:D11" si="4">B7*C7</f>
        <v>3.1256999999999997</v>
      </c>
      <c r="E7" s="19">
        <f t="shared" ref="E7:E11" si="5">2*(B7+C7)</f>
        <v>7.16</v>
      </c>
      <c r="F7" s="19">
        <v>1</v>
      </c>
      <c r="G7" s="19">
        <f t="shared" ref="G7:G11" si="6">F7*D7</f>
        <v>3.1256999999999997</v>
      </c>
      <c r="H7" s="19">
        <f t="shared" ref="H7:H11" si="7">F7*E7</f>
        <v>7.16</v>
      </c>
    </row>
    <row r="8" spans="1:8" x14ac:dyDescent="0.25">
      <c r="A8" s="9">
        <v>2</v>
      </c>
      <c r="B8" s="17">
        <v>1.01</v>
      </c>
      <c r="C8" s="17">
        <v>2.0699999999999998</v>
      </c>
      <c r="D8" s="19">
        <f t="shared" si="4"/>
        <v>2.0907</v>
      </c>
      <c r="E8" s="19">
        <f t="shared" si="5"/>
        <v>6.16</v>
      </c>
      <c r="F8" s="19">
        <v>15</v>
      </c>
      <c r="G8" s="19">
        <f t="shared" si="6"/>
        <v>31.360500000000002</v>
      </c>
      <c r="H8" s="19">
        <f t="shared" si="7"/>
        <v>92.4</v>
      </c>
    </row>
    <row r="9" spans="1:8" x14ac:dyDescent="0.25">
      <c r="A9" s="9">
        <v>3</v>
      </c>
      <c r="B9" s="17">
        <v>0.91</v>
      </c>
      <c r="C9" s="17">
        <v>2.0699999999999998</v>
      </c>
      <c r="D9" s="19">
        <f t="shared" si="4"/>
        <v>1.8836999999999999</v>
      </c>
      <c r="E9" s="19">
        <f t="shared" si="5"/>
        <v>5.96</v>
      </c>
      <c r="F9" s="19">
        <v>60</v>
      </c>
      <c r="G9" s="19">
        <f t="shared" si="6"/>
        <v>113.02199999999999</v>
      </c>
      <c r="H9" s="19">
        <f t="shared" si="7"/>
        <v>357.6</v>
      </c>
    </row>
    <row r="10" spans="1:8" x14ac:dyDescent="0.25">
      <c r="A10" s="9">
        <v>4</v>
      </c>
      <c r="B10" s="17">
        <v>0.81</v>
      </c>
      <c r="C10" s="17">
        <v>2.0699999999999998</v>
      </c>
      <c r="D10" s="19">
        <f t="shared" si="4"/>
        <v>1.6767000000000001</v>
      </c>
      <c r="E10" s="19">
        <f t="shared" si="5"/>
        <v>5.76</v>
      </c>
      <c r="F10" s="19">
        <v>12</v>
      </c>
      <c r="G10" s="19">
        <f t="shared" si="6"/>
        <v>20.1204</v>
      </c>
      <c r="H10" s="19">
        <f t="shared" si="7"/>
        <v>69.12</v>
      </c>
    </row>
    <row r="11" spans="1:8" x14ac:dyDescent="0.25">
      <c r="A11" s="9" t="s">
        <v>36</v>
      </c>
      <c r="B11" s="17"/>
      <c r="C11" s="17"/>
      <c r="D11" s="19"/>
      <c r="E11" s="19"/>
      <c r="F11" s="19"/>
      <c r="G11" s="19">
        <f>SUM(G7:G10)</f>
        <v>167.62859999999998</v>
      </c>
      <c r="H11" s="19">
        <f>SUM(H7:H10)</f>
        <v>526.28</v>
      </c>
    </row>
    <row r="12" spans="1:8" x14ac:dyDescent="0.25">
      <c r="A12" s="16" t="s">
        <v>38</v>
      </c>
      <c r="B12" s="16"/>
      <c r="C12" s="16"/>
      <c r="D12" s="16"/>
      <c r="E12" s="16"/>
      <c r="F12" s="16"/>
      <c r="G12" s="19">
        <f>SUM(G11,G6)</f>
        <v>254.40299999999996</v>
      </c>
      <c r="H12" s="19">
        <f>SUM(H11,H6)</f>
        <v>779.28</v>
      </c>
    </row>
  </sheetData>
  <mergeCells count="7">
    <mergeCell ref="A1:A2"/>
    <mergeCell ref="G1:G2"/>
    <mergeCell ref="H1:H2"/>
    <mergeCell ref="B1:C1"/>
    <mergeCell ref="F1:F2"/>
    <mergeCell ref="E1:E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J15"/>
    </sheetView>
  </sheetViews>
  <sheetFormatPr defaultRowHeight="15" x14ac:dyDescent="0.25"/>
  <cols>
    <col min="1" max="1" width="22.5703125" customWidth="1"/>
    <col min="2" max="4" width="17" customWidth="1"/>
    <col min="5" max="5" width="14.42578125" customWidth="1"/>
    <col min="6" max="6" width="15.42578125" customWidth="1"/>
    <col min="7" max="7" width="14.140625" customWidth="1"/>
    <col min="8" max="8" width="13.28515625" customWidth="1"/>
    <col min="9" max="10" width="11.28515625" customWidth="1"/>
  </cols>
  <sheetData>
    <row r="1" spans="1:10" s="1" customFormat="1" ht="38.25" x14ac:dyDescent="0.25">
      <c r="A1" s="20" t="s">
        <v>3</v>
      </c>
      <c r="B1" s="20" t="s">
        <v>20</v>
      </c>
      <c r="C1" s="20" t="s">
        <v>55</v>
      </c>
      <c r="D1" s="20" t="s">
        <v>5</v>
      </c>
      <c r="E1" s="20" t="s">
        <v>48</v>
      </c>
      <c r="F1" s="21" t="s">
        <v>6</v>
      </c>
      <c r="G1" s="21" t="s">
        <v>7</v>
      </c>
      <c r="H1" s="21" t="s">
        <v>49</v>
      </c>
      <c r="I1" s="20" t="s">
        <v>39</v>
      </c>
      <c r="J1" s="20" t="s">
        <v>50</v>
      </c>
    </row>
    <row r="2" spans="1:10" x14ac:dyDescent="0.25">
      <c r="A2" t="s">
        <v>51</v>
      </c>
      <c r="B2" s="3">
        <v>3.21</v>
      </c>
      <c r="C2" s="3">
        <v>5.71</v>
      </c>
      <c r="D2" s="3">
        <v>2.93</v>
      </c>
      <c r="E2" s="3">
        <f>B2*C2</f>
        <v>18.3291</v>
      </c>
      <c r="F2" s="3">
        <f>2*(B2+C2)*D2</f>
        <v>52.2712</v>
      </c>
      <c r="G2" s="3">
        <v>5.24</v>
      </c>
      <c r="H2" s="3">
        <f>F2-G2</f>
        <v>47.031199999999998</v>
      </c>
      <c r="I2" s="3">
        <v>2</v>
      </c>
      <c r="J2" s="3">
        <f>H2*I2</f>
        <v>94.062399999999997</v>
      </c>
    </row>
    <row r="3" spans="1:10" x14ac:dyDescent="0.25">
      <c r="A3" t="s">
        <v>52</v>
      </c>
      <c r="B3" s="3">
        <v>2.81</v>
      </c>
      <c r="C3" s="3">
        <v>3.9</v>
      </c>
      <c r="D3" s="3">
        <v>2.93</v>
      </c>
      <c r="E3" s="3">
        <f t="shared" ref="E3:E19" si="0">B3*C3</f>
        <v>10.959</v>
      </c>
      <c r="F3" s="3">
        <f t="shared" ref="F3:F19" si="1">2*(B3+C3)*D3</f>
        <v>39.320599999999999</v>
      </c>
      <c r="G3" s="3">
        <v>3.87</v>
      </c>
      <c r="H3" s="3">
        <f t="shared" ref="H3:H11" si="2">F3-G3</f>
        <v>35.450600000000001</v>
      </c>
      <c r="I3" s="3">
        <v>2</v>
      </c>
      <c r="J3" s="3">
        <f t="shared" ref="J3:J18" si="3">H3*I3</f>
        <v>70.901200000000003</v>
      </c>
    </row>
    <row r="4" spans="1:10" x14ac:dyDescent="0.25">
      <c r="A4" t="s">
        <v>53</v>
      </c>
      <c r="B4" s="3">
        <v>2.71</v>
      </c>
      <c r="C4" s="3">
        <v>3.9</v>
      </c>
      <c r="D4" s="3">
        <v>2.93</v>
      </c>
      <c r="E4" s="3">
        <f t="shared" si="0"/>
        <v>10.568999999999999</v>
      </c>
      <c r="F4" s="3">
        <f t="shared" si="1"/>
        <v>38.7346</v>
      </c>
      <c r="G4" s="3">
        <v>3.87</v>
      </c>
      <c r="H4" s="3">
        <f t="shared" si="2"/>
        <v>34.864600000000003</v>
      </c>
      <c r="I4" s="3">
        <v>2</v>
      </c>
      <c r="J4" s="3">
        <f t="shared" si="3"/>
        <v>69.729200000000006</v>
      </c>
    </row>
    <row r="5" spans="1:10" x14ac:dyDescent="0.25">
      <c r="A5" t="s">
        <v>54</v>
      </c>
      <c r="B5" s="3">
        <v>3.22</v>
      </c>
      <c r="C5" s="3">
        <v>3.85</v>
      </c>
      <c r="D5" s="3">
        <v>2.93</v>
      </c>
      <c r="E5" s="3">
        <f t="shared" si="0"/>
        <v>12.397</v>
      </c>
      <c r="F5" s="3">
        <f t="shared" si="1"/>
        <v>41.430200000000006</v>
      </c>
      <c r="G5" s="3">
        <v>3.87</v>
      </c>
      <c r="H5" s="3">
        <f t="shared" si="2"/>
        <v>37.560200000000009</v>
      </c>
      <c r="I5" s="3">
        <v>1</v>
      </c>
      <c r="J5" s="3">
        <f t="shared" si="3"/>
        <v>37.560200000000009</v>
      </c>
    </row>
    <row r="6" spans="1:10" x14ac:dyDescent="0.25">
      <c r="A6" t="s">
        <v>56</v>
      </c>
      <c r="B6" s="3">
        <v>3.21</v>
      </c>
      <c r="C6" s="3">
        <v>6.01</v>
      </c>
      <c r="D6" s="3">
        <v>2.93</v>
      </c>
      <c r="E6" s="3">
        <f>B6*C6</f>
        <v>19.292099999999998</v>
      </c>
      <c r="F6" s="3">
        <f>2*(B6+C6)*D6</f>
        <v>54.029199999999996</v>
      </c>
      <c r="G6" s="3">
        <v>5.24</v>
      </c>
      <c r="H6" s="3">
        <f>F6-G6</f>
        <v>48.789199999999994</v>
      </c>
      <c r="I6" s="3">
        <v>2</v>
      </c>
      <c r="J6" s="3">
        <f>H6*I6</f>
        <v>97.578399999999988</v>
      </c>
    </row>
    <row r="7" spans="1:10" x14ac:dyDescent="0.25">
      <c r="A7" t="s">
        <v>57</v>
      </c>
      <c r="B7" s="3">
        <v>2.81</v>
      </c>
      <c r="C7" s="3">
        <v>4.2</v>
      </c>
      <c r="D7" s="3">
        <v>2.93</v>
      </c>
      <c r="E7" s="3">
        <f t="shared" ref="E7:E8" si="4">B7*C7</f>
        <v>11.802000000000001</v>
      </c>
      <c r="F7" s="3">
        <f t="shared" ref="F7:F8" si="5">2*(B7+C7)*D7</f>
        <v>41.078600000000002</v>
      </c>
      <c r="G7" s="3">
        <v>3.87</v>
      </c>
      <c r="H7" s="3">
        <f t="shared" ref="H7:H8" si="6">F7-G7</f>
        <v>37.208600000000004</v>
      </c>
      <c r="I7" s="3">
        <v>2</v>
      </c>
      <c r="J7" s="3">
        <f t="shared" ref="J7:J8" si="7">H7*I7</f>
        <v>74.417200000000008</v>
      </c>
    </row>
    <row r="8" spans="1:10" x14ac:dyDescent="0.25">
      <c r="A8" t="s">
        <v>58</v>
      </c>
      <c r="B8" s="3">
        <v>2.71</v>
      </c>
      <c r="C8" s="3">
        <v>4.2</v>
      </c>
      <c r="D8" s="3">
        <v>2.93</v>
      </c>
      <c r="E8" s="3">
        <f t="shared" si="4"/>
        <v>11.382</v>
      </c>
      <c r="F8" s="3">
        <f t="shared" si="5"/>
        <v>40.492600000000003</v>
      </c>
      <c r="G8" s="3">
        <v>3.87</v>
      </c>
      <c r="H8" s="3">
        <f t="shared" si="6"/>
        <v>36.622600000000006</v>
      </c>
      <c r="I8" s="3">
        <v>2</v>
      </c>
      <c r="J8" s="3">
        <f t="shared" si="7"/>
        <v>73.245200000000011</v>
      </c>
    </row>
    <row r="9" spans="1:10" x14ac:dyDescent="0.25">
      <c r="A9" t="s">
        <v>59</v>
      </c>
      <c r="B9" s="3">
        <v>0.9</v>
      </c>
      <c r="C9" s="3">
        <v>1.5</v>
      </c>
      <c r="D9" s="3">
        <v>2.93</v>
      </c>
      <c r="E9" s="3">
        <f t="shared" si="0"/>
        <v>1.35</v>
      </c>
      <c r="F9" s="3">
        <f t="shared" si="1"/>
        <v>14.064</v>
      </c>
      <c r="G9" s="3">
        <v>1.88</v>
      </c>
      <c r="H9" s="3">
        <f t="shared" si="2"/>
        <v>12.184000000000001</v>
      </c>
      <c r="I9" s="3">
        <v>4</v>
      </c>
      <c r="J9" s="3">
        <f t="shared" si="3"/>
        <v>48.736000000000004</v>
      </c>
    </row>
    <row r="10" spans="1:10" x14ac:dyDescent="0.25">
      <c r="A10" t="s">
        <v>60</v>
      </c>
      <c r="B10" s="3">
        <v>1.7</v>
      </c>
      <c r="C10" s="3">
        <v>1.5</v>
      </c>
      <c r="D10" s="3">
        <v>2.93</v>
      </c>
      <c r="E10" s="3">
        <f t="shared" si="0"/>
        <v>2.5499999999999998</v>
      </c>
      <c r="F10" s="3">
        <f t="shared" si="1"/>
        <v>18.752000000000002</v>
      </c>
      <c r="G10" s="3">
        <v>1.88</v>
      </c>
      <c r="H10" s="3">
        <f t="shared" si="2"/>
        <v>16.872000000000003</v>
      </c>
      <c r="I10" s="3">
        <v>4</v>
      </c>
      <c r="J10" s="3">
        <f t="shared" si="3"/>
        <v>67.488000000000014</v>
      </c>
    </row>
    <row r="11" spans="1:10" x14ac:dyDescent="0.25">
      <c r="A11" t="s">
        <v>61</v>
      </c>
      <c r="B11" s="3">
        <v>1.5</v>
      </c>
      <c r="C11" s="3">
        <v>1.5</v>
      </c>
      <c r="D11" s="3">
        <v>2.93</v>
      </c>
      <c r="E11" s="3">
        <f t="shared" si="0"/>
        <v>2.25</v>
      </c>
      <c r="F11" s="3">
        <f t="shared" si="1"/>
        <v>17.580000000000002</v>
      </c>
      <c r="G11" s="3">
        <v>2.2999999999999998</v>
      </c>
      <c r="H11" s="3">
        <f t="shared" si="2"/>
        <v>15.280000000000001</v>
      </c>
      <c r="I11" s="3">
        <v>4</v>
      </c>
      <c r="J11" s="3">
        <f t="shared" si="3"/>
        <v>61.120000000000005</v>
      </c>
    </row>
    <row r="12" spans="1:10" x14ac:dyDescent="0.25">
      <c r="A12" t="s">
        <v>62</v>
      </c>
      <c r="B12" s="3">
        <v>5.62</v>
      </c>
      <c r="C12" s="3">
        <v>2.91</v>
      </c>
      <c r="D12" s="3">
        <v>2.93</v>
      </c>
      <c r="E12" s="3">
        <f>B12*C12-E9-E10-E11</f>
        <v>10.204200000000004</v>
      </c>
      <c r="F12" s="3">
        <f t="shared" si="1"/>
        <v>49.985800000000012</v>
      </c>
      <c r="G12" s="3">
        <v>11.91</v>
      </c>
      <c r="H12" s="3">
        <f>F12-G12</f>
        <v>38.075800000000015</v>
      </c>
      <c r="I12" s="3">
        <v>4</v>
      </c>
      <c r="J12" s="3">
        <f>H12*I12</f>
        <v>152.30320000000006</v>
      </c>
    </row>
    <row r="13" spans="1:10" ht="15.75" x14ac:dyDescent="0.25">
      <c r="A13" s="22" t="s">
        <v>63</v>
      </c>
      <c r="B13" s="3">
        <v>2.62</v>
      </c>
      <c r="C13" s="3">
        <v>5.71</v>
      </c>
      <c r="D13" s="3">
        <v>2.93</v>
      </c>
      <c r="E13" s="3">
        <f t="shared" si="0"/>
        <v>14.9602</v>
      </c>
      <c r="F13" s="3">
        <f t="shared" si="1"/>
        <v>48.813800000000001</v>
      </c>
      <c r="G13" s="3">
        <v>3.91</v>
      </c>
      <c r="H13" s="3">
        <f t="shared" ref="H13:H19" si="8">F13-G13</f>
        <v>44.903800000000004</v>
      </c>
      <c r="I13" s="3">
        <v>1</v>
      </c>
      <c r="J13" s="3">
        <f t="shared" si="3"/>
        <v>44.903800000000004</v>
      </c>
    </row>
    <row r="14" spans="1:10" x14ac:dyDescent="0.25">
      <c r="A14" t="s">
        <v>64</v>
      </c>
      <c r="B14" s="3">
        <v>2.71</v>
      </c>
      <c r="C14" s="3">
        <v>6.22</v>
      </c>
      <c r="D14" s="3">
        <v>2.93</v>
      </c>
      <c r="E14" s="3">
        <f t="shared" si="0"/>
        <v>16.856199999999998</v>
      </c>
      <c r="F14" s="3">
        <f t="shared" si="1"/>
        <v>52.329799999999999</v>
      </c>
      <c r="G14" s="3">
        <v>7.29</v>
      </c>
      <c r="H14" s="3">
        <f t="shared" si="8"/>
        <v>45.0398</v>
      </c>
      <c r="I14" s="3">
        <v>1</v>
      </c>
      <c r="J14" s="3">
        <f t="shared" si="3"/>
        <v>45.0398</v>
      </c>
    </row>
    <row r="15" spans="1:10" x14ac:dyDescent="0.25">
      <c r="A15" t="s">
        <v>36</v>
      </c>
      <c r="D15" s="3"/>
      <c r="E15" s="3"/>
      <c r="F15" s="3"/>
      <c r="H15" s="3"/>
      <c r="J15" s="3">
        <f>SUM(J2:J14)*3</f>
        <v>2811.2538000000004</v>
      </c>
    </row>
    <row r="16" spans="1:10" x14ac:dyDescent="0.25">
      <c r="D16" s="3"/>
      <c r="E16" s="3"/>
      <c r="F16" s="3"/>
      <c r="H16" s="3"/>
      <c r="J16" s="3"/>
    </row>
    <row r="17" spans="4:10" x14ac:dyDescent="0.25">
      <c r="D17" s="3"/>
      <c r="E17" s="3"/>
      <c r="F17" s="3"/>
      <c r="H17" s="3"/>
      <c r="J17" s="3"/>
    </row>
    <row r="18" spans="4:10" x14ac:dyDescent="0.25">
      <c r="D18" s="3"/>
      <c r="E18" s="3"/>
      <c r="F18" s="3"/>
      <c r="H18" s="3"/>
      <c r="J18" s="3"/>
    </row>
    <row r="19" spans="4:10" x14ac:dyDescent="0.25">
      <c r="D19" s="3"/>
      <c r="E19" s="3"/>
      <c r="F19" s="3"/>
      <c r="H19" s="3"/>
      <c r="J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23" sqref="J23"/>
    </sheetView>
  </sheetViews>
  <sheetFormatPr defaultRowHeight="15" x14ac:dyDescent="0.25"/>
  <cols>
    <col min="1" max="1" width="20.42578125" customWidth="1"/>
  </cols>
  <sheetData>
    <row r="1" spans="1:11" ht="38.25" x14ac:dyDescent="0.25">
      <c r="A1" s="23" t="s">
        <v>3</v>
      </c>
      <c r="B1" s="23" t="s">
        <v>20</v>
      </c>
      <c r="C1" s="23" t="s">
        <v>55</v>
      </c>
      <c r="D1" s="23" t="s">
        <v>48</v>
      </c>
      <c r="E1" s="23" t="s">
        <v>39</v>
      </c>
      <c r="F1" s="23" t="s">
        <v>69</v>
      </c>
      <c r="G1" s="24" t="s">
        <v>65</v>
      </c>
      <c r="H1" s="23" t="s">
        <v>68</v>
      </c>
      <c r="I1" s="24" t="s">
        <v>66</v>
      </c>
      <c r="J1" s="24" t="s">
        <v>67</v>
      </c>
      <c r="K1" s="28"/>
    </row>
    <row r="2" spans="1:11" x14ac:dyDescent="0.25">
      <c r="A2" s="16" t="s">
        <v>51</v>
      </c>
      <c r="B2" s="19">
        <v>3.21</v>
      </c>
      <c r="C2" s="19">
        <v>5.71</v>
      </c>
      <c r="D2" s="19">
        <f>B2*C2</f>
        <v>18.3291</v>
      </c>
      <c r="E2" s="19">
        <f>F2*3</f>
        <v>6</v>
      </c>
      <c r="F2" s="19">
        <v>2</v>
      </c>
      <c r="G2" s="25">
        <f>D2*E2</f>
        <v>109.97460000000001</v>
      </c>
      <c r="H2" s="26"/>
      <c r="I2" s="25">
        <f>E2*D2</f>
        <v>109.97460000000001</v>
      </c>
      <c r="J2" s="25"/>
      <c r="K2" s="28"/>
    </row>
    <row r="3" spans="1:11" x14ac:dyDescent="0.25">
      <c r="A3" s="16" t="s">
        <v>52</v>
      </c>
      <c r="B3" s="19">
        <v>2.81</v>
      </c>
      <c r="C3" s="19">
        <v>3.9</v>
      </c>
      <c r="D3" s="19">
        <f>B3*C3</f>
        <v>10.959</v>
      </c>
      <c r="E3" s="19">
        <f t="shared" ref="E3:E14" si="0">F3*3</f>
        <v>6</v>
      </c>
      <c r="F3" s="19">
        <v>2</v>
      </c>
      <c r="G3" s="25">
        <f t="shared" ref="G3:G14" si="1">D3*E3</f>
        <v>65.753999999999991</v>
      </c>
      <c r="H3" s="19"/>
      <c r="I3" s="25">
        <f t="shared" ref="I3:I8" si="2">E3*D3</f>
        <v>65.753999999999991</v>
      </c>
      <c r="J3" s="19"/>
      <c r="K3" s="28"/>
    </row>
    <row r="4" spans="1:11" x14ac:dyDescent="0.25">
      <c r="A4" s="16" t="s">
        <v>53</v>
      </c>
      <c r="B4" s="19">
        <v>2.71</v>
      </c>
      <c r="C4" s="19">
        <v>3.9</v>
      </c>
      <c r="D4" s="19">
        <f>B4*C4</f>
        <v>10.568999999999999</v>
      </c>
      <c r="E4" s="19">
        <f t="shared" si="0"/>
        <v>6</v>
      </c>
      <c r="F4" s="19">
        <v>2</v>
      </c>
      <c r="G4" s="25">
        <f t="shared" si="1"/>
        <v>63.413999999999994</v>
      </c>
      <c r="H4" s="19"/>
      <c r="I4" s="25">
        <f t="shared" si="2"/>
        <v>63.413999999999994</v>
      </c>
      <c r="J4" s="19"/>
      <c r="K4" s="28"/>
    </row>
    <row r="5" spans="1:11" x14ac:dyDescent="0.25">
      <c r="A5" s="16" t="s">
        <v>54</v>
      </c>
      <c r="B5" s="19">
        <v>3.22</v>
      </c>
      <c r="C5" s="19">
        <v>3.85</v>
      </c>
      <c r="D5" s="19">
        <f>B5*C5</f>
        <v>12.397</v>
      </c>
      <c r="E5" s="19">
        <f t="shared" si="0"/>
        <v>3</v>
      </c>
      <c r="F5" s="19">
        <v>1</v>
      </c>
      <c r="G5" s="25">
        <f t="shared" si="1"/>
        <v>37.191000000000003</v>
      </c>
      <c r="H5" s="19"/>
      <c r="I5" s="25">
        <f t="shared" si="2"/>
        <v>37.191000000000003</v>
      </c>
      <c r="J5" s="19"/>
      <c r="K5" s="28"/>
    </row>
    <row r="6" spans="1:11" x14ac:dyDescent="0.25">
      <c r="A6" s="16" t="s">
        <v>56</v>
      </c>
      <c r="B6" s="19">
        <v>3.21</v>
      </c>
      <c r="C6" s="19">
        <v>6.01</v>
      </c>
      <c r="D6" s="19">
        <f>B6*C6</f>
        <v>19.292099999999998</v>
      </c>
      <c r="E6" s="19">
        <f t="shared" si="0"/>
        <v>6</v>
      </c>
      <c r="F6" s="19">
        <v>2</v>
      </c>
      <c r="G6" s="25">
        <f t="shared" si="1"/>
        <v>115.75259999999999</v>
      </c>
      <c r="H6" s="19"/>
      <c r="I6" s="25">
        <f t="shared" si="2"/>
        <v>115.75259999999999</v>
      </c>
      <c r="J6" s="19"/>
      <c r="K6" s="28"/>
    </row>
    <row r="7" spans="1:11" x14ac:dyDescent="0.25">
      <c r="A7" s="16" t="s">
        <v>57</v>
      </c>
      <c r="B7" s="19">
        <v>2.81</v>
      </c>
      <c r="C7" s="19">
        <v>4.2</v>
      </c>
      <c r="D7" s="19">
        <f>B7*C7</f>
        <v>11.802000000000001</v>
      </c>
      <c r="E7" s="19">
        <f t="shared" si="0"/>
        <v>6</v>
      </c>
      <c r="F7" s="19">
        <v>2</v>
      </c>
      <c r="G7" s="25">
        <f t="shared" si="1"/>
        <v>70.812000000000012</v>
      </c>
      <c r="H7" s="19"/>
      <c r="I7" s="25">
        <f t="shared" si="2"/>
        <v>70.812000000000012</v>
      </c>
      <c r="J7" s="19"/>
      <c r="K7" s="28"/>
    </row>
    <row r="8" spans="1:11" x14ac:dyDescent="0.25">
      <c r="A8" s="16" t="s">
        <v>58</v>
      </c>
      <c r="B8" s="19">
        <v>2.71</v>
      </c>
      <c r="C8" s="19">
        <v>4.2</v>
      </c>
      <c r="D8" s="19">
        <f>B8*C8</f>
        <v>11.382</v>
      </c>
      <c r="E8" s="19">
        <f t="shared" si="0"/>
        <v>6</v>
      </c>
      <c r="F8" s="19">
        <v>2</v>
      </c>
      <c r="G8" s="25">
        <f t="shared" si="1"/>
        <v>68.292000000000002</v>
      </c>
      <c r="H8" s="19"/>
      <c r="I8" s="25">
        <f t="shared" si="2"/>
        <v>68.292000000000002</v>
      </c>
      <c r="J8" s="19"/>
      <c r="K8" s="28"/>
    </row>
    <row r="9" spans="1:11" x14ac:dyDescent="0.25">
      <c r="A9" s="16" t="s">
        <v>59</v>
      </c>
      <c r="B9" s="19">
        <v>0.9</v>
      </c>
      <c r="C9" s="19">
        <v>1.5</v>
      </c>
      <c r="D9" s="19">
        <f>B9*C9</f>
        <v>1.35</v>
      </c>
      <c r="E9" s="19">
        <f t="shared" si="0"/>
        <v>12</v>
      </c>
      <c r="F9" s="19">
        <v>4</v>
      </c>
      <c r="G9" s="25">
        <f t="shared" si="1"/>
        <v>16.200000000000003</v>
      </c>
      <c r="H9" s="19">
        <f>E9*D9</f>
        <v>16.200000000000003</v>
      </c>
      <c r="I9" s="19"/>
      <c r="J9" s="19"/>
      <c r="K9" s="28"/>
    </row>
    <row r="10" spans="1:11" x14ac:dyDescent="0.25">
      <c r="A10" s="16" t="s">
        <v>60</v>
      </c>
      <c r="B10" s="19">
        <v>1.7</v>
      </c>
      <c r="C10" s="19">
        <v>1.5</v>
      </c>
      <c r="D10" s="19">
        <f>B10*C10</f>
        <v>2.5499999999999998</v>
      </c>
      <c r="E10" s="19">
        <f t="shared" si="0"/>
        <v>12</v>
      </c>
      <c r="F10" s="19">
        <v>4</v>
      </c>
      <c r="G10" s="25">
        <f t="shared" si="1"/>
        <v>30.599999999999998</v>
      </c>
      <c r="H10" s="19">
        <f>E10*D10</f>
        <v>30.599999999999998</v>
      </c>
      <c r="I10" s="19"/>
      <c r="J10" s="19"/>
      <c r="K10" s="28"/>
    </row>
    <row r="11" spans="1:11" x14ac:dyDescent="0.25">
      <c r="A11" s="16" t="s">
        <v>61</v>
      </c>
      <c r="B11" s="19">
        <v>1.5</v>
      </c>
      <c r="C11" s="19">
        <v>1.5</v>
      </c>
      <c r="D11" s="19">
        <f>B11*C11</f>
        <v>2.25</v>
      </c>
      <c r="E11" s="19">
        <f t="shared" si="0"/>
        <v>12</v>
      </c>
      <c r="F11" s="19">
        <v>4</v>
      </c>
      <c r="G11" s="25">
        <f t="shared" si="1"/>
        <v>27</v>
      </c>
      <c r="H11" s="19"/>
      <c r="I11" s="25">
        <f t="shared" ref="I11:I12" si="3">E11*D11</f>
        <v>27</v>
      </c>
      <c r="J11" s="19"/>
      <c r="K11" s="28"/>
    </row>
    <row r="12" spans="1:11" x14ac:dyDescent="0.25">
      <c r="A12" s="16" t="s">
        <v>62</v>
      </c>
      <c r="B12" s="19">
        <v>5.62</v>
      </c>
      <c r="C12" s="19">
        <v>2.91</v>
      </c>
      <c r="D12" s="19">
        <f>B12*C12-D9-D10-D11</f>
        <v>10.204200000000004</v>
      </c>
      <c r="E12" s="19">
        <f t="shared" si="0"/>
        <v>12</v>
      </c>
      <c r="F12" s="19">
        <v>4</v>
      </c>
      <c r="G12" s="25">
        <f t="shared" si="1"/>
        <v>122.45040000000004</v>
      </c>
      <c r="H12" s="19"/>
      <c r="I12" s="25">
        <f t="shared" si="3"/>
        <v>122.45040000000004</v>
      </c>
      <c r="J12" s="19"/>
      <c r="K12" s="28"/>
    </row>
    <row r="13" spans="1:11" ht="15.75" x14ac:dyDescent="0.25">
      <c r="A13" s="27" t="s">
        <v>63</v>
      </c>
      <c r="B13" s="19">
        <v>2.62</v>
      </c>
      <c r="C13" s="19">
        <v>5.71</v>
      </c>
      <c r="D13" s="19">
        <f>B13*C13</f>
        <v>14.9602</v>
      </c>
      <c r="E13" s="19">
        <f t="shared" si="0"/>
        <v>3</v>
      </c>
      <c r="F13" s="19">
        <v>1</v>
      </c>
      <c r="G13" s="25">
        <f t="shared" si="1"/>
        <v>44.880600000000001</v>
      </c>
      <c r="H13" s="19"/>
      <c r="I13" s="19"/>
      <c r="J13" s="19"/>
      <c r="K13" s="28"/>
    </row>
    <row r="14" spans="1:11" x14ac:dyDescent="0.25">
      <c r="A14" s="16" t="s">
        <v>64</v>
      </c>
      <c r="B14" s="19">
        <v>2.71</v>
      </c>
      <c r="C14" s="19">
        <v>6.22</v>
      </c>
      <c r="D14" s="19">
        <f>B14*C14</f>
        <v>16.856199999999998</v>
      </c>
      <c r="E14" s="19">
        <f t="shared" si="0"/>
        <v>3</v>
      </c>
      <c r="F14" s="19">
        <v>1</v>
      </c>
      <c r="G14" s="25">
        <f t="shared" si="1"/>
        <v>50.568599999999989</v>
      </c>
      <c r="H14" s="19"/>
      <c r="I14" s="19"/>
      <c r="J14" s="19"/>
      <c r="K14" s="28"/>
    </row>
    <row r="15" spans="1:11" x14ac:dyDescent="0.25">
      <c r="A15" s="16" t="s">
        <v>36</v>
      </c>
      <c r="B15" s="16"/>
      <c r="C15" s="16"/>
      <c r="D15" s="19"/>
      <c r="E15" s="16"/>
      <c r="F15" s="16"/>
      <c r="G15" s="19">
        <f>SUM(G2:G14)</f>
        <v>822.88980000000004</v>
      </c>
      <c r="H15" s="19">
        <f t="shared" ref="H15:I15" si="4">SUM(H2:H14)</f>
        <v>46.8</v>
      </c>
      <c r="I15" s="19">
        <f t="shared" si="4"/>
        <v>680.64060000000006</v>
      </c>
      <c r="J15" s="19">
        <f>SUM(J2:J14)</f>
        <v>0</v>
      </c>
      <c r="K15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7" sqref="B7:C11"/>
    </sheetView>
  </sheetViews>
  <sheetFormatPr defaultRowHeight="15" x14ac:dyDescent="0.25"/>
  <sheetData>
    <row r="1" spans="1:4" x14ac:dyDescent="0.25">
      <c r="A1" t="s">
        <v>19</v>
      </c>
      <c r="B1" t="s">
        <v>20</v>
      </c>
      <c r="C1" t="s">
        <v>5</v>
      </c>
      <c r="D1" t="s">
        <v>2</v>
      </c>
    </row>
    <row r="2" spans="1:4" x14ac:dyDescent="0.25">
      <c r="A2" s="2" t="s">
        <v>16</v>
      </c>
      <c r="B2" s="2">
        <v>1.38</v>
      </c>
      <c r="C2" s="2">
        <v>1.44</v>
      </c>
      <c r="D2" s="3">
        <f>B2*C2</f>
        <v>1.9871999999999999</v>
      </c>
    </row>
    <row r="3" spans="1:4" x14ac:dyDescent="0.25">
      <c r="A3" s="2" t="s">
        <v>15</v>
      </c>
      <c r="B3" s="2">
        <v>1.17</v>
      </c>
      <c r="C3" s="2">
        <v>1.44</v>
      </c>
      <c r="D3" s="3">
        <f t="shared" ref="D3:D11" si="0">B3*C3</f>
        <v>1.6847999999999999</v>
      </c>
    </row>
    <row r="4" spans="1:4" x14ac:dyDescent="0.25">
      <c r="A4" s="2" t="s">
        <v>17</v>
      </c>
      <c r="B4" s="2">
        <v>1.28</v>
      </c>
      <c r="C4" s="2">
        <v>1.44</v>
      </c>
      <c r="D4" s="3">
        <f t="shared" si="0"/>
        <v>1.8431999999999999</v>
      </c>
    </row>
    <row r="5" spans="1:4" x14ac:dyDescent="0.25">
      <c r="A5" s="2" t="s">
        <v>18</v>
      </c>
      <c r="C5" s="2">
        <v>1.44</v>
      </c>
      <c r="D5" s="3">
        <f t="shared" si="0"/>
        <v>0</v>
      </c>
    </row>
    <row r="7" spans="1:4" x14ac:dyDescent="0.25">
      <c r="A7" s="2">
        <v>1</v>
      </c>
      <c r="B7" s="2">
        <v>1.51</v>
      </c>
      <c r="C7" s="2">
        <v>2.0699999999999998</v>
      </c>
      <c r="D7" s="3">
        <f t="shared" si="0"/>
        <v>3.1256999999999997</v>
      </c>
    </row>
    <row r="8" spans="1:4" x14ac:dyDescent="0.25">
      <c r="A8" s="2">
        <v>2</v>
      </c>
      <c r="B8" s="2">
        <v>1.01</v>
      </c>
      <c r="C8" s="2">
        <v>2.0699999999999998</v>
      </c>
      <c r="D8" s="3">
        <f t="shared" si="0"/>
        <v>2.0907</v>
      </c>
    </row>
    <row r="9" spans="1:4" x14ac:dyDescent="0.25">
      <c r="A9" s="2">
        <v>3</v>
      </c>
      <c r="B9" s="2">
        <v>0.91</v>
      </c>
      <c r="C9" s="2">
        <v>2.0699999999999998</v>
      </c>
      <c r="D9" s="3">
        <f t="shared" si="0"/>
        <v>1.8836999999999999</v>
      </c>
    </row>
    <row r="10" spans="1:4" x14ac:dyDescent="0.25">
      <c r="A10" s="2">
        <v>4</v>
      </c>
      <c r="B10" s="2">
        <v>0.81</v>
      </c>
      <c r="C10" s="2">
        <v>2.0699999999999998</v>
      </c>
      <c r="D10" s="3">
        <f t="shared" si="0"/>
        <v>1.6767000000000001</v>
      </c>
    </row>
    <row r="11" spans="1:4" x14ac:dyDescent="0.25">
      <c r="A11" s="2">
        <v>5</v>
      </c>
      <c r="B11" s="2">
        <v>0.71</v>
      </c>
      <c r="C11" s="2">
        <v>2.0699999999999998</v>
      </c>
      <c r="D11" s="3">
        <f t="shared" si="0"/>
        <v>1.4696999999999998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Кладка</vt:lpstr>
      <vt:lpstr>Объемы блоков</vt:lpstr>
      <vt:lpstr>Штукатурка</vt:lpstr>
      <vt:lpstr>Полы</vt:lpstr>
      <vt:lpstr>Проемы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</dc:creator>
  <cp:lastModifiedBy>Damir</cp:lastModifiedBy>
  <dcterms:created xsi:type="dcterms:W3CDTF">2023-02-28T20:33:16Z</dcterms:created>
  <dcterms:modified xsi:type="dcterms:W3CDTF">2023-03-02T08:04:08Z</dcterms:modified>
</cp:coreProperties>
</file>