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<sst xmlns="http://schemas.openxmlformats.org/spreadsheetml/2006/main" count="106" uniqueCount="55">
  <si>
    <t>日期</t>
  </si>
  <si>
    <t>实际值</t>
  </si>
  <si>
    <t>变动量</t>
  </si>
  <si>
    <t>波动率</t>
  </si>
  <si>
    <t>预测值</t>
  </si>
  <si>
    <t>绝对差</t>
  </si>
  <si>
    <t>偏离度</t>
  </si>
  <si>
    <t>date</t>
  </si>
  <si>
    <t>real(%)</t>
  </si>
  <si>
    <t>change</t>
  </si>
  <si>
    <t>vol(%)</t>
  </si>
  <si>
    <t>predictions(%)</t>
  </si>
  <si>
    <t>diff(abs)</t>
  </si>
  <si>
    <t>dev(%)</t>
  </si>
  <si>
    <t>avg</t>
  </si>
  <si>
    <t>real</t>
  </si>
  <si>
    <t>ADJ_avg</t>
  </si>
  <si>
    <t>0521</t>
  </si>
  <si>
    <t>0522</t>
  </si>
  <si>
    <t>0523</t>
  </si>
  <si>
    <t>0524</t>
  </si>
  <si>
    <t>0525</t>
  </si>
  <si>
    <t>0526</t>
  </si>
  <si>
    <t>0527</t>
  </si>
  <si>
    <t>0528</t>
  </si>
  <si>
    <t>SHERONG</t>
  </si>
  <si>
    <t>社会融资规模存量:同比</t>
  </si>
  <si>
    <t>M</t>
  </si>
  <si>
    <t>M1</t>
  </si>
  <si>
    <t>M1:同比</t>
  </si>
  <si>
    <t>CPI</t>
  </si>
  <si>
    <t>CPI:当月同比</t>
  </si>
  <si>
    <t>GKBOND</t>
  </si>
  <si>
    <t>中债国开债到期收益率:10年</t>
  </si>
  <si>
    <t>D</t>
  </si>
  <si>
    <t>SHI</t>
  </si>
  <si>
    <t>上证国债指数:成交金额</t>
  </si>
  <si>
    <t>MID</t>
  </si>
  <si>
    <t>中间价:美元兑人民币</t>
  </si>
  <si>
    <t>USA10</t>
  </si>
  <si>
    <t>美国:国债收益率:10年</t>
  </si>
  <si>
    <t>GOLD</t>
  </si>
  <si>
    <t>伦敦现货黄金:以美元计价</t>
  </si>
  <si>
    <t>R007</t>
  </si>
  <si>
    <t>USDI</t>
  </si>
  <si>
    <t>美元指数</t>
  </si>
  <si>
    <t>GOVBOND</t>
  </si>
  <si>
    <t>债券市场托管余额:国债</t>
  </si>
  <si>
    <t>['SHERONG', 'GKBOND']</t>
  </si>
  <si>
    <t>['SHERONG', 'CPI', 'GKBOND']</t>
  </si>
  <si>
    <t>['SHI', 'GKBOND', 'MID']</t>
  </si>
  <si>
    <t>['USA10', 'SHERONG', 'SHI', 'M1', 'GKBOND', 'GOLD']</t>
  </si>
  <si>
    <t>['USA10', 'SHERONG', 'R007', 'USDI', 'M1', 'GKBOND']</t>
  </si>
  <si>
    <t>['USA10', 'USDI', 'SHI', 'CPI', 'GKBOND']</t>
  </si>
  <si>
    <t>['USDI', 'CPI', 'GKBOND', 'GOLD']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</si>
</sst>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B3" sqref="B3:B7"/>
    </sheetView>
  </sheetViews>
  <sheetFormatPr defaultColWidth="9" defaultRowHeight="14.4" outlineLevelRow="7"/>
  <cols>
    <col min="3" max="4" width="10.7777777777778" customWidth="1"/>
    <col min="5" max="5" width="16.4444444444444" style="14" customWidth="1"/>
    <col min="6" max="6" width="13" customWidth="1"/>
    <col min="7" max="7" width="13" style="15" customWidth="1"/>
    <col min="8" max="8" width="16.4444444444444" customWidth="1"/>
    <col min="9" max="9" width="12.2222222222222" customWidth="1"/>
  </cols>
  <sheetData>
    <row r="1" spans="1:9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2</v>
      </c>
      <c r="G1" s="18" t="s">
        <v>3</v>
      </c>
      <c r="H1" s="16" t="s">
        <v>5</v>
      </c>
      <c r="I1" s="16" t="s">
        <v>6</v>
      </c>
    </row>
    <row r="2" spans="1:9">
      <c r="A2" s="19" t="s">
        <v>7</v>
      </c>
      <c r="B2" s="19" t="s">
        <v>8</v>
      </c>
      <c r="C2" s="19" t="s">
        <v>9</v>
      </c>
      <c r="D2" s="19" t="s">
        <v>10</v>
      </c>
      <c r="E2" s="20" t="s">
        <v>11</v>
      </c>
      <c r="F2" s="19" t="s">
        <v>9</v>
      </c>
      <c r="G2" s="21" t="s">
        <v>10</v>
      </c>
      <c r="H2" s="19" t="s">
        <v>12</v>
      </c>
      <c r="I2" s="19" t="s">
        <v>13</v>
      </c>
    </row>
    <row r="3" spans="1:9">
      <c r="A3" s="16">
        <v>5.21</v>
      </c>
      <c r="B3" s="13">
        <v>2.7825</v>
      </c>
      <c r="C3" s="13"/>
      <c r="D3" s="13"/>
      <c r="E3" s="22">
        <v>2.9218</v>
      </c>
      <c r="F3" s="13"/>
      <c r="G3" s="23"/>
      <c r="H3" s="13">
        <f>ABS(E3-B3)</f>
        <v>0.1393</v>
      </c>
      <c r="I3" s="24">
        <f>H3/B3</f>
        <v>0.050062893081761</v>
      </c>
    </row>
    <row r="4" spans="1:9">
      <c r="A4" s="16">
        <v>5.22</v>
      </c>
      <c r="B4" s="13">
        <v>2.775</v>
      </c>
      <c r="C4" s="13">
        <f>B4-B3</f>
        <v>-0.00750000000000028</v>
      </c>
      <c r="D4" s="24">
        <f>C4/B3</f>
        <v>-0.00269541778975751</v>
      </c>
      <c r="E4" s="22">
        <v>2.9206</v>
      </c>
      <c r="F4" s="13">
        <f>E4-E3</f>
        <v>-0.00120000000000031</v>
      </c>
      <c r="G4" s="25">
        <f>F4/E3</f>
        <v>-0.000410705729345031</v>
      </c>
      <c r="H4" s="13">
        <f>ABS(E4-B4)</f>
        <v>0.1456</v>
      </c>
      <c r="I4" s="24">
        <f>H4/B4</f>
        <v>0.0524684684684685</v>
      </c>
    </row>
    <row r="5" spans="1:9">
      <c r="A5" s="16">
        <v>5.23</v>
      </c>
      <c r="B5" s="13">
        <v>2.7675</v>
      </c>
      <c r="C5" s="13">
        <f>B5-B4</f>
        <v>-0.00749999999999984</v>
      </c>
      <c r="D5" s="24">
        <f>C5/B4</f>
        <v>-0.00270270270270265</v>
      </c>
      <c r="E5" s="22">
        <v>2.9195</v>
      </c>
      <c r="F5" s="13">
        <f>E5-E4</f>
        <v>-0.00109999999999966</v>
      </c>
      <c r="G5" s="25">
        <f>F5/E4</f>
        <v>-0.000376634938026315</v>
      </c>
      <c r="H5" s="13">
        <f>ABS(E5-B5)</f>
        <v>0.152</v>
      </c>
      <c r="I5" s="24">
        <f>H5/B5</f>
        <v>0.0549232158988257</v>
      </c>
    </row>
    <row r="6" spans="1:9">
      <c r="A6" s="16">
        <v>5.24</v>
      </c>
      <c r="B6" s="13">
        <v>2.765</v>
      </c>
      <c r="C6" s="13">
        <f>B6-B5</f>
        <v>-0.00249999999999995</v>
      </c>
      <c r="D6" s="24">
        <f>C6/B5</f>
        <v>-0.000903342366756983</v>
      </c>
      <c r="E6" s="22">
        <v>2.9186</v>
      </c>
      <c r="F6" s="13">
        <f>E6-E5</f>
        <v>-0.000900000000000123</v>
      </c>
      <c r="G6" s="25">
        <f>F6/E5</f>
        <v>-0.000308271964377504</v>
      </c>
      <c r="H6" s="13">
        <f>ABS(E6-B6)</f>
        <v>0.1536</v>
      </c>
      <c r="I6" s="24">
        <f>H6/B6</f>
        <v>0.0555515370705244</v>
      </c>
    </row>
    <row r="7" spans="1:9">
      <c r="A7" s="16">
        <v>5.25</v>
      </c>
      <c r="B7" s="13">
        <v>2.7575</v>
      </c>
      <c r="C7" s="13">
        <f>B7-B6</f>
        <v>-0.00750000000000028</v>
      </c>
      <c r="D7" s="24">
        <f>C7/B6</f>
        <v>-0.0027124773960218</v>
      </c>
      <c r="E7" s="22">
        <v>2.9193</v>
      </c>
      <c r="F7" s="13">
        <f>E7-E6</f>
        <v>0.000699999999999701</v>
      </c>
      <c r="G7" s="25">
        <f>F7/E6</f>
        <v>0.000239841019666861</v>
      </c>
      <c r="H7" s="13">
        <f>ABS(E7-B7)</f>
        <v>0.1618</v>
      </c>
      <c r="I7" s="24">
        <f>H7/B7</f>
        <v>0.0586763372620127</v>
      </c>
    </row>
    <row r="8" spans="1:9">
      <c r="A8" s="13"/>
      <c r="B8" s="13"/>
      <c r="C8" s="13"/>
      <c r="D8" s="13"/>
      <c r="E8" s="22">
        <v>2.9165</v>
      </c>
      <c r="F8" s="13">
        <f>E8-E7</f>
        <v>-0.00279999999999969</v>
      </c>
      <c r="G8" s="25">
        <f>F8/E7</f>
        <v>-0.000959134038981842</v>
      </c>
      <c r="H8" s="13"/>
      <c r="I8" s="1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2"/>
  <sheetViews>
    <sheetView tabSelected="1" workbookViewId="0">
      <selection activeCell="G5" sqref="G5"/>
    </sheetView>
  </sheetViews>
  <sheetFormatPr defaultColWidth="9" defaultRowHeight="14.4"/>
  <cols>
    <col min="2" max="2" width="28.7777777777778" customWidth="1"/>
    <col min="4" max="4" width="12.8888888888889"/>
    <col min="5" max="5" width="11.7777777777778"/>
    <col min="6" max="13" width="12.8888888888889"/>
    <col min="15" max="15" width="12.8888888888889"/>
  </cols>
  <sheetData>
    <row r="2" spans="4:15">
      <c r="D2" s="1">
        <v>1</v>
      </c>
      <c r="E2" s="1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 s="1">
        <v>9</v>
      </c>
      <c r="M2" t="s">
        <v>14</v>
      </c>
      <c r="N2" t="s">
        <v>15</v>
      </c>
      <c r="O2" t="s">
        <v>16</v>
      </c>
    </row>
    <row r="3" spans="2:15">
      <c r="B3" s="2"/>
      <c r="C3" s="2" t="s">
        <v>17</v>
      </c>
      <c r="D3" s="3">
        <v>3.24160766601562</v>
      </c>
      <c r="E3" s="3">
        <v>3.2353458404541</v>
      </c>
      <c r="F3" s="4">
        <v>2.72789239883422</v>
      </c>
      <c r="G3" s="4">
        <v>2.60072445869445</v>
      </c>
      <c r="H3" s="4">
        <v>2.83023905754089</v>
      </c>
      <c r="I3" s="4">
        <v>2.96590185165405</v>
      </c>
      <c r="J3" s="4">
        <v>2.67520380020141</v>
      </c>
      <c r="K3" s="4">
        <v>2.79683423042297</v>
      </c>
      <c r="L3" s="3">
        <v>3.22209668159484</v>
      </c>
      <c r="M3">
        <f>AVERAGE(D3:L3)</f>
        <v>2.92176066504584</v>
      </c>
      <c r="N3" s="13">
        <v>2.7825</v>
      </c>
      <c r="O3">
        <f>AVERAGE(F3,G3,H3,I3,J3,K3)</f>
        <v>2.76613263289133</v>
      </c>
    </row>
    <row r="4" spans="2:15">
      <c r="B4" s="2"/>
      <c r="C4" s="2" t="s">
        <v>18</v>
      </c>
      <c r="D4" s="3">
        <v>3.24160766601562</v>
      </c>
      <c r="E4" s="3">
        <v>3.2353458404541</v>
      </c>
      <c r="F4" s="4">
        <v>2.72151660919189</v>
      </c>
      <c r="G4" s="4">
        <v>2.59670352935791</v>
      </c>
      <c r="H4" s="4">
        <v>2.8299651145935</v>
      </c>
      <c r="I4" s="4">
        <v>2.97193145751953</v>
      </c>
      <c r="J4" s="4">
        <v>2.67442893981933</v>
      </c>
      <c r="K4" s="4">
        <v>2.79186296463012</v>
      </c>
      <c r="L4" s="3">
        <v>3.22209668159484</v>
      </c>
      <c r="M4">
        <f>AVERAGE(D4:L4)</f>
        <v>2.92060653368632</v>
      </c>
      <c r="N4" s="13">
        <v>2.775</v>
      </c>
      <c r="O4">
        <f>AVERAGE(F4,G4,H4,I4,J4,K4)</f>
        <v>2.76440143585205</v>
      </c>
    </row>
    <row r="5" spans="2:15">
      <c r="B5" s="2"/>
      <c r="C5" s="2" t="s">
        <v>19</v>
      </c>
      <c r="D5" s="3">
        <v>3.24160766601562</v>
      </c>
      <c r="E5" s="3">
        <v>3.2353458404541</v>
      </c>
      <c r="F5" s="4">
        <v>2.71561288833618</v>
      </c>
      <c r="G5" s="4">
        <v>2.59289264678955</v>
      </c>
      <c r="H5" s="4">
        <v>2.82972121238708</v>
      </c>
      <c r="I5" s="4">
        <v>2.97798371315002</v>
      </c>
      <c r="J5" s="4">
        <v>2.67367768287658</v>
      </c>
      <c r="K5" s="4">
        <v>2.78690481185913</v>
      </c>
      <c r="L5" s="3">
        <v>3.22209668159484</v>
      </c>
      <c r="M5">
        <f>AVERAGE(D5:L5)</f>
        <v>2.91953812705146</v>
      </c>
      <c r="N5" s="13">
        <v>2.7675</v>
      </c>
      <c r="O5">
        <f>AVERAGE(F5,G5,H5,I5,J5,K5)</f>
        <v>2.76279882589976</v>
      </c>
    </row>
    <row r="6" spans="2:15">
      <c r="B6" s="2"/>
      <c r="C6" s="2" t="s">
        <v>20</v>
      </c>
      <c r="D6" s="3">
        <v>3.24160766601562</v>
      </c>
      <c r="E6" s="3">
        <v>3.2353458404541</v>
      </c>
      <c r="F6" s="4">
        <v>2.7101879119873</v>
      </c>
      <c r="G6" s="4">
        <v>2.58928322792053</v>
      </c>
      <c r="H6" s="4">
        <v>2.82950592041015</v>
      </c>
      <c r="I6" s="4">
        <v>2.9840497970581</v>
      </c>
      <c r="J6" s="4">
        <v>2.67295050621032</v>
      </c>
      <c r="K6" s="4">
        <v>2.78196024894714</v>
      </c>
      <c r="L6" s="3">
        <v>3.22209668159484</v>
      </c>
      <c r="M6">
        <f>AVERAGE(D6:L6)</f>
        <v>2.91855420006646</v>
      </c>
      <c r="N6" s="13">
        <v>2.765</v>
      </c>
      <c r="O6">
        <f>AVERAGE(F6,G6,H6,I6,J6,K6)</f>
        <v>2.76132293542226</v>
      </c>
    </row>
    <row r="7" spans="2:15">
      <c r="B7" s="2"/>
      <c r="C7" s="2" t="s">
        <v>21</v>
      </c>
      <c r="D7" s="3">
        <v>3.24160766601562</v>
      </c>
      <c r="E7" s="3">
        <v>3.2353458404541</v>
      </c>
      <c r="F7" s="4">
        <v>2.71503353118896</v>
      </c>
      <c r="G7" s="4">
        <v>2.58696699142456</v>
      </c>
      <c r="H7" s="4">
        <v>2.82127571105957</v>
      </c>
      <c r="I7" s="4">
        <v>2.98228979110717</v>
      </c>
      <c r="J7" s="4">
        <v>2.68308401107788</v>
      </c>
      <c r="K7" s="4">
        <v>2.78615927696228</v>
      </c>
      <c r="L7" s="3">
        <v>3.22209668159484</v>
      </c>
      <c r="M7">
        <f>AVERAGE(D7:L7)</f>
        <v>2.91931772232055</v>
      </c>
      <c r="N7" s="13">
        <v>2.7575</v>
      </c>
      <c r="O7">
        <f>AVERAGE(F7,G7,H7,I7,J7,K7)</f>
        <v>2.7624682188034</v>
      </c>
    </row>
    <row r="8" spans="2:15">
      <c r="B8" s="2"/>
      <c r="C8" s="2" t="s">
        <v>22</v>
      </c>
      <c r="D8" s="3">
        <v>3.24160766601562</v>
      </c>
      <c r="E8" s="3">
        <v>3.2353458404541</v>
      </c>
      <c r="F8" s="4">
        <v>2.71525597572326</v>
      </c>
      <c r="G8" s="4">
        <v>2.59344410896301</v>
      </c>
      <c r="H8" s="4">
        <v>2.82168626785278</v>
      </c>
      <c r="I8" s="4">
        <v>2.95640182495117</v>
      </c>
      <c r="J8" s="4">
        <v>2.676283121109</v>
      </c>
      <c r="K8" s="4">
        <v>2.78643751144409</v>
      </c>
      <c r="L8" s="3">
        <v>3.22209668159484</v>
      </c>
      <c r="M8">
        <f>AVERAGE(D8:L8)</f>
        <v>2.91650655534532</v>
      </c>
      <c r="O8">
        <f>AVERAGE(F8,G8,H8,I8,J8,K8)</f>
        <v>2.75825146834055</v>
      </c>
    </row>
    <row r="9" spans="2:12">
      <c r="B9" s="2"/>
      <c r="C9" s="2" t="s">
        <v>23</v>
      </c>
      <c r="D9" s="1"/>
      <c r="E9" s="1"/>
      <c r="L9" s="1"/>
    </row>
    <row r="10" spans="2:12">
      <c r="B10" s="2"/>
      <c r="C10" s="2" t="s">
        <v>24</v>
      </c>
      <c r="D10" s="1"/>
      <c r="E10" s="1"/>
      <c r="L10" s="1"/>
    </row>
    <row r="11" spans="4:12">
      <c r="D11" s="1"/>
      <c r="E11" s="1"/>
      <c r="L11" s="1"/>
    </row>
    <row r="12" spans="1:12">
      <c r="A12" s="5" t="s">
        <v>25</v>
      </c>
      <c r="B12" s="6" t="s">
        <v>26</v>
      </c>
      <c r="C12" s="7" t="s">
        <v>27</v>
      </c>
      <c r="D12" s="8" t="s">
        <v>25</v>
      </c>
      <c r="E12" s="8" t="s">
        <v>25</v>
      </c>
      <c r="F12" s="7"/>
      <c r="G12" s="9" t="s">
        <v>25</v>
      </c>
      <c r="H12" s="9" t="s">
        <v>25</v>
      </c>
      <c r="I12" s="7"/>
      <c r="J12" s="7"/>
      <c r="K12" s="9" t="s">
        <v>25</v>
      </c>
      <c r="L12" s="8"/>
    </row>
    <row r="13" spans="1:12">
      <c r="A13" s="5" t="s">
        <v>28</v>
      </c>
      <c r="B13" t="s">
        <v>29</v>
      </c>
      <c r="C13" s="7" t="s">
        <v>27</v>
      </c>
      <c r="D13" s="8"/>
      <c r="E13" s="8"/>
      <c r="F13" s="7"/>
      <c r="G13" s="9" t="s">
        <v>28</v>
      </c>
      <c r="H13" s="9" t="s">
        <v>28</v>
      </c>
      <c r="I13" s="7"/>
      <c r="J13" s="7"/>
      <c r="K13" s="7"/>
      <c r="L13" s="8"/>
    </row>
    <row r="14" spans="1:12">
      <c r="A14" s="5" t="s">
        <v>30</v>
      </c>
      <c r="B14" t="s">
        <v>31</v>
      </c>
      <c r="C14" s="7" t="s">
        <v>27</v>
      </c>
      <c r="D14" s="8"/>
      <c r="E14" s="8" t="s">
        <v>30</v>
      </c>
      <c r="F14" s="7"/>
      <c r="G14" s="7"/>
      <c r="H14" s="7"/>
      <c r="I14" s="9" t="s">
        <v>30</v>
      </c>
      <c r="J14" s="9" t="s">
        <v>30</v>
      </c>
      <c r="K14" s="9" t="s">
        <v>30</v>
      </c>
      <c r="L14" s="8"/>
    </row>
    <row r="15" spans="1:12">
      <c r="A15" s="5" t="s">
        <v>32</v>
      </c>
      <c r="B15" t="s">
        <v>33</v>
      </c>
      <c r="C15" s="7" t="s">
        <v>34</v>
      </c>
      <c r="D15" s="8" t="s">
        <v>32</v>
      </c>
      <c r="E15" s="8" t="s">
        <v>32</v>
      </c>
      <c r="F15" s="9" t="s">
        <v>32</v>
      </c>
      <c r="G15" s="9" t="s">
        <v>32</v>
      </c>
      <c r="H15" s="9" t="s">
        <v>32</v>
      </c>
      <c r="I15" s="9" t="s">
        <v>32</v>
      </c>
      <c r="J15" s="9" t="s">
        <v>32</v>
      </c>
      <c r="K15" s="9" t="s">
        <v>32</v>
      </c>
      <c r="L15" s="8" t="s">
        <v>32</v>
      </c>
    </row>
    <row r="16" spans="1:12">
      <c r="A16" s="5" t="s">
        <v>35</v>
      </c>
      <c r="B16" t="s">
        <v>36</v>
      </c>
      <c r="C16" s="7" t="s">
        <v>34</v>
      </c>
      <c r="D16" s="8"/>
      <c r="E16" s="8"/>
      <c r="F16" s="9" t="s">
        <v>35</v>
      </c>
      <c r="G16" s="9" t="s">
        <v>35</v>
      </c>
      <c r="H16" s="7"/>
      <c r="I16" s="9" t="s">
        <v>35</v>
      </c>
      <c r="J16" s="7"/>
      <c r="K16" s="7"/>
      <c r="L16" s="8" t="s">
        <v>35</v>
      </c>
    </row>
    <row r="17" spans="1:12">
      <c r="A17" s="10" t="s">
        <v>37</v>
      </c>
      <c r="B17" t="s">
        <v>38</v>
      </c>
      <c r="C17" s="7" t="s">
        <v>34</v>
      </c>
      <c r="D17" s="8"/>
      <c r="E17" s="8"/>
      <c r="F17" s="9" t="s">
        <v>37</v>
      </c>
      <c r="G17" s="7"/>
      <c r="H17" s="7"/>
      <c r="I17" s="7"/>
      <c r="J17" s="7"/>
      <c r="K17" s="7"/>
      <c r="L17" s="8" t="s">
        <v>37</v>
      </c>
    </row>
    <row r="18" spans="1:12">
      <c r="A18" s="5" t="s">
        <v>39</v>
      </c>
      <c r="B18" t="s">
        <v>40</v>
      </c>
      <c r="C18" s="7" t="s">
        <v>34</v>
      </c>
      <c r="D18" s="8"/>
      <c r="E18" s="8"/>
      <c r="F18" s="7"/>
      <c r="G18" s="9" t="s">
        <v>39</v>
      </c>
      <c r="H18" s="9" t="s">
        <v>39</v>
      </c>
      <c r="I18" s="9" t="s">
        <v>39</v>
      </c>
      <c r="J18" s="7"/>
      <c r="K18" s="7"/>
      <c r="L18" s="8"/>
    </row>
    <row r="19" spans="1:12">
      <c r="A19" s="10" t="s">
        <v>41</v>
      </c>
      <c r="B19" t="s">
        <v>42</v>
      </c>
      <c r="C19" s="7" t="s">
        <v>34</v>
      </c>
      <c r="D19" s="8"/>
      <c r="E19" s="8"/>
      <c r="F19" s="7"/>
      <c r="G19" s="9" t="s">
        <v>41</v>
      </c>
      <c r="H19" s="7"/>
      <c r="I19" s="7"/>
      <c r="J19" s="9" t="s">
        <v>41</v>
      </c>
      <c r="K19" s="7"/>
      <c r="L19" s="8"/>
    </row>
    <row r="20" spans="1:12">
      <c r="A20" s="5" t="s">
        <v>43</v>
      </c>
      <c r="B20" t="s">
        <v>43</v>
      </c>
      <c r="C20" s="7" t="s">
        <v>34</v>
      </c>
      <c r="D20" s="8"/>
      <c r="E20" s="8"/>
      <c r="F20" s="7"/>
      <c r="G20" s="7"/>
      <c r="H20" s="9" t="s">
        <v>43</v>
      </c>
      <c r="I20" s="7"/>
      <c r="J20" s="7"/>
      <c r="K20" s="7"/>
      <c r="L20" s="8"/>
    </row>
    <row r="21" spans="1:12">
      <c r="A21" s="5" t="s">
        <v>44</v>
      </c>
      <c r="B21" t="s">
        <v>45</v>
      </c>
      <c r="C21" s="7" t="s">
        <v>34</v>
      </c>
      <c r="D21" s="8"/>
      <c r="E21" s="8"/>
      <c r="F21" s="7"/>
      <c r="G21" s="7"/>
      <c r="H21" s="9" t="s">
        <v>44</v>
      </c>
      <c r="I21" s="9" t="s">
        <v>44</v>
      </c>
      <c r="J21" s="9" t="s">
        <v>44</v>
      </c>
      <c r="K21" s="7"/>
      <c r="L21" s="8"/>
    </row>
    <row r="22" spans="1:12">
      <c r="A22" s="11" t="s">
        <v>46</v>
      </c>
      <c r="B22" s="11" t="s">
        <v>47</v>
      </c>
      <c r="C22" s="7" t="s">
        <v>27</v>
      </c>
      <c r="D22" s="8"/>
      <c r="E22" s="8"/>
      <c r="F22" s="7"/>
      <c r="G22" s="7"/>
      <c r="L22" s="1"/>
    </row>
    <row r="24" spans="1:1">
      <c r="A24" s="12" t="s">
        <v>48</v>
      </c>
    </row>
    <row r="25" spans="1:1">
      <c r="A25" s="12" t="s">
        <v>49</v>
      </c>
    </row>
    <row r="26" spans="1:1">
      <c r="A26" s="12" t="s">
        <v>50</v>
      </c>
    </row>
    <row r="27" spans="1:1">
      <c r="A27" s="12" t="s">
        <v>51</v>
      </c>
    </row>
    <row r="28" spans="1:1">
      <c r="A28" s="12" t="s">
        <v>52</v>
      </c>
    </row>
    <row r="29" spans="1:1">
      <c r="A29" s="12" t="s">
        <v>53</v>
      </c>
    </row>
    <row r="30" spans="1:1">
      <c r="A30" s="12" t="s">
        <v>54</v>
      </c>
    </row>
    <row r="31" spans="1:1">
      <c r="A31" s="12" t="s">
        <v>49</v>
      </c>
    </row>
    <row r="32" spans="1:1">
      <c r="A32" s="12" t="s">
        <v>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 Day</cp:lastModifiedBy>
  <dcterms:created xsi:type="dcterms:W3CDTF">2022-05-25T07:40:00Z</dcterms:created>
  <dcterms:modified xsi:type="dcterms:W3CDTF">2022-05-26T02:53:15Z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B18924510DAA43A69581E969F71E2581</vt:lpwstr>
  </property>
  <property fmtid="{D5CDD505-2E9C-101B-9397-08002B2CF9AE}" pid="3" name="KSOProductBuildVer">
    <vt:lpwstr>2052-11.1.0.11744</vt:lpwstr>
  </property>
</Properties>
</file>