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jorge.amador\Desktop\simulador-resiliencia\herramienta-resiliencia-simulador\condiciones_iniciales\"/>
    </mc:Choice>
  </mc:AlternateContent>
  <xr:revisionPtr revIDLastSave="0" documentId="13_ncr:1_{FE05A39E-1B4E-49E9-9A4D-9EC043E628F2}" xr6:coauthVersionLast="47" xr6:coauthVersionMax="47" xr10:uidLastSave="{00000000-0000-0000-0000-000000000000}"/>
  <bookViews>
    <workbookView xWindow="-120" yWindow="-120" windowWidth="29040" windowHeight="15840" tabRatio="992" activeTab="2" xr2:uid="{00000000-000D-0000-FFFF-FFFF00000000}"/>
  </bookViews>
  <sheets>
    <sheet name="transformation_rates" sheetId="1" r:id="rId1"/>
    <sheet name="initial_conditions" sheetId="3" r:id="rId2"/>
    <sheet name="water_parameters" sheetId="4" r:id="rId3"/>
    <sheet name="Abiotic_Variables" sheetId="5" r:id="rId4"/>
    <sheet name="Habitat_Availability" sheetId="6" r:id="rId5"/>
    <sheet name="Functional_diversity" sheetId="7" r:id="rId6"/>
    <sheet name="Diversity_of_activities" sheetId="8" r:id="rId7"/>
    <sheet name="Social_fabric" sheetId="9" r:id="rId8"/>
    <sheet name="Common_interes" sheetId="11" r:id="rId9"/>
    <sheet name="Health"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4" i="8" l="1"/>
  <c r="B2" i="6"/>
  <c r="C2" i="7"/>
  <c r="D2" i="7"/>
  <c r="E2" i="7"/>
  <c r="F2" i="7"/>
  <c r="G2" i="7"/>
  <c r="H2" i="7"/>
  <c r="C3" i="7"/>
  <c r="D3" i="7"/>
  <c r="E3" i="7"/>
  <c r="F3" i="7"/>
  <c r="G3" i="7"/>
  <c r="H3" i="7"/>
  <c r="C4" i="7"/>
  <c r="D4" i="7"/>
  <c r="E4" i="7"/>
  <c r="F4" i="7"/>
  <c r="G4" i="7"/>
  <c r="H4" i="7"/>
  <c r="C5" i="7"/>
  <c r="D5" i="7"/>
  <c r="E5" i="7"/>
  <c r="F5" i="7"/>
  <c r="G5" i="7"/>
  <c r="H5" i="7"/>
  <c r="C6" i="7"/>
  <c r="D6" i="7"/>
  <c r="E6" i="7"/>
  <c r="F6" i="7"/>
  <c r="G6" i="7"/>
  <c r="H6" i="7"/>
  <c r="C7" i="7"/>
  <c r="D7" i="7"/>
  <c r="E7" i="7"/>
  <c r="F7" i="7"/>
  <c r="G7" i="7"/>
  <c r="H7" i="7"/>
  <c r="C8" i="7"/>
  <c r="D8" i="7"/>
  <c r="E8" i="7"/>
  <c r="F8" i="7"/>
  <c r="G8" i="7"/>
  <c r="H8" i="7"/>
  <c r="C9" i="7"/>
  <c r="D9" i="7"/>
  <c r="E9" i="7"/>
  <c r="F9" i="7"/>
  <c r="G9" i="7"/>
  <c r="H9" i="7"/>
  <c r="B3" i="7"/>
  <c r="B4" i="7"/>
  <c r="B5" i="7"/>
  <c r="B6" i="7"/>
  <c r="B7" i="7"/>
  <c r="B8" i="7"/>
  <c r="B9" i="7"/>
  <c r="B2" i="7"/>
</calcChain>
</file>

<file path=xl/sharedStrings.xml><?xml version="1.0" encoding="utf-8"?>
<sst xmlns="http://schemas.openxmlformats.org/spreadsheetml/2006/main" count="400" uniqueCount="325">
  <si>
    <t>'Agropecuario heterogeneo'</t>
  </si>
  <si>
    <t>'Agrícola homogeneo'</t>
  </si>
  <si>
    <t>'Bosques'</t>
  </si>
  <si>
    <t>'Herbazales y arbustales'</t>
  </si>
  <si>
    <t>'Humedales'</t>
  </si>
  <si>
    <t>'Pasturas homogeneas'</t>
  </si>
  <si>
    <t>'Suelos desprovistos de vegetación (natural)'</t>
  </si>
  <si>
    <t>'Urbano - urbanizado'</t>
  </si>
  <si>
    <t>'Usos extractivos'</t>
  </si>
  <si>
    <t>'Vegetación secundaria o seminatural'</t>
  </si>
  <si>
    <t>'Áreas degradadas'</t>
  </si>
  <si>
    <t>matriz</t>
  </si>
  <si>
    <t>Variable</t>
  </si>
  <si>
    <t>Nombre</t>
  </si>
  <si>
    <t>Valor</t>
  </si>
  <si>
    <t>Tasa</t>
  </si>
  <si>
    <t>Precipitación</t>
  </si>
  <si>
    <t>Función 1</t>
  </si>
  <si>
    <t>Función 2</t>
  </si>
  <si>
    <t>Función 3</t>
  </si>
  <si>
    <t>Función 4</t>
  </si>
  <si>
    <t>Función 5</t>
  </si>
  <si>
    <t>Función 6</t>
  </si>
  <si>
    <t>Función 7</t>
  </si>
  <si>
    <t>Especie 1</t>
  </si>
  <si>
    <t>Especie 2</t>
  </si>
  <si>
    <t>Especie 3</t>
  </si>
  <si>
    <t>Especie 4</t>
  </si>
  <si>
    <t>Especie 5</t>
  </si>
  <si>
    <t>Especie 6</t>
  </si>
  <si>
    <t>Especie 7</t>
  </si>
  <si>
    <t>Especie 8</t>
  </si>
  <si>
    <t>Pasturas homogeneas'</t>
  </si>
  <si>
    <t>Promedio decibeles en  Agropecuario heterogeneo</t>
  </si>
  <si>
    <t>Promedio decibeles en  Agrícola homogeneo</t>
  </si>
  <si>
    <t>Promedio decibeles en  Bosques</t>
  </si>
  <si>
    <t>Promedio decibeles en  Herbazales y arbustales</t>
  </si>
  <si>
    <t>Promedio decibeles en  Humedales</t>
  </si>
  <si>
    <t>Promedio decibeles en  Pasturas homogeneas</t>
  </si>
  <si>
    <t>Promedio decibeles en  Suelos desprovistos de vegetación (natural)</t>
  </si>
  <si>
    <t>Promedio decibeles en  Urbano - urbanizado</t>
  </si>
  <si>
    <t>Promedio decibeles en  Usos extractivos</t>
  </si>
  <si>
    <t>Promedio decibeles en  Vegetación secundaria o seminatural</t>
  </si>
  <si>
    <t>Promedio decibeles en  Áreas degradadas</t>
  </si>
  <si>
    <t>Kilometros de vías actuales</t>
  </si>
  <si>
    <t>Peso Calidad de aire PM10 en Agropecuario heterogeneo</t>
  </si>
  <si>
    <t>Peso Calidad de aire PM10 en Agrícola homogeneo</t>
  </si>
  <si>
    <t>Peso Calidad de aire PM10 en Bosques</t>
  </si>
  <si>
    <t>Peso Calidad de aire PM10 en Herbazales y arbustales</t>
  </si>
  <si>
    <t>Peso Calidad de aire PM10 en Humedales</t>
  </si>
  <si>
    <t>Peso Calidad de aire PM10 en Pasturas homogeneas</t>
  </si>
  <si>
    <t>Peso Calidad de aire PM10 en Suelos desprovistos de vegetación (natural)</t>
  </si>
  <si>
    <t>Peso Calidad de aire PM10 en Urbano - urbanizado</t>
  </si>
  <si>
    <t>Peso Calidad de aire PM10 en Usos extractivos</t>
  </si>
  <si>
    <t>Peso Calidad de aire PM10 en Vegetación secundaria o seminatural</t>
  </si>
  <si>
    <t>Peso Calidad de aire PM10 en Áreas degradadas</t>
  </si>
  <si>
    <t>Promedio decibeles en  Vías</t>
  </si>
  <si>
    <t>Peso Calidad de aire PM10 en Vías</t>
  </si>
  <si>
    <t>pmDcAc1</t>
  </si>
  <si>
    <t>pmDcAc2</t>
  </si>
  <si>
    <t>pmDcAc3</t>
  </si>
  <si>
    <t>pmDcAc4</t>
  </si>
  <si>
    <t>pmDcAc5</t>
  </si>
  <si>
    <t>pmDcAc6</t>
  </si>
  <si>
    <t>pmDcAc7</t>
  </si>
  <si>
    <t>pmDcAc8</t>
  </si>
  <si>
    <t>pmDcAc9</t>
  </si>
  <si>
    <t>pmDcAc10</t>
  </si>
  <si>
    <t>pmDcAc11</t>
  </si>
  <si>
    <t>pmDcAc_vias</t>
  </si>
  <si>
    <t>LongVias</t>
  </si>
  <si>
    <t>pPm10Ac1</t>
  </si>
  <si>
    <t>pPm10Ac2</t>
  </si>
  <si>
    <t>pPm10Ac3</t>
  </si>
  <si>
    <t>pPm10Ac4</t>
  </si>
  <si>
    <t>pPm10Ac5</t>
  </si>
  <si>
    <t>pPm10Ac6</t>
  </si>
  <si>
    <t>pPm10Ac7</t>
  </si>
  <si>
    <t>pPm10Ac8</t>
  </si>
  <si>
    <t>pPm10Ac9</t>
  </si>
  <si>
    <t>pPm10Ac10</t>
  </si>
  <si>
    <t>pPm10Ac11</t>
  </si>
  <si>
    <t>pPm10Ac_vias</t>
  </si>
  <si>
    <t>HumHa</t>
  </si>
  <si>
    <t>Humbral de hábitat</t>
  </si>
  <si>
    <t>Tasa de ocupación por hectarea Agropecuario heterogeneo</t>
  </si>
  <si>
    <t>Tasa de ocupación por hectarea Agrícola homogeneo</t>
  </si>
  <si>
    <t>Tasa de ocupación por hectarea Bosques</t>
  </si>
  <si>
    <t>Tasa de ocupación por hectarea Herbazales y arbustales</t>
  </si>
  <si>
    <t>Tasa de ocupación por hectarea Humedales</t>
  </si>
  <si>
    <t>Tasa de ocupación por hectarea Pasturas homogeneas</t>
  </si>
  <si>
    <t>Tasa de ocupación por hectarea Suelos desprovistos de vegetación (natural)</t>
  </si>
  <si>
    <t>Tasa de ocupación por hectarea Urbano - urbanizado</t>
  </si>
  <si>
    <t>Tasa de ocupación por hectarea Usos extractivos</t>
  </si>
  <si>
    <t>Tasa de ocupación por hectarea Vegetación secundaria o seminatural</t>
  </si>
  <si>
    <t>Tasa de ocupación por hectarea Áreas degradadas</t>
  </si>
  <si>
    <t>tOAHeter</t>
  </si>
  <si>
    <t>tOAHomo</t>
  </si>
  <si>
    <t>tOBO</t>
  </si>
  <si>
    <t>tOHerb</t>
  </si>
  <si>
    <t>tOHum</t>
  </si>
  <si>
    <t>tOPastHomo</t>
  </si>
  <si>
    <t>tOSDveget</t>
  </si>
  <si>
    <t>tOUrb</t>
  </si>
  <si>
    <t>tOUEx</t>
  </si>
  <si>
    <t>tOVSecun</t>
  </si>
  <si>
    <t>tOADegra</t>
  </si>
  <si>
    <t>DivSisCon</t>
  </si>
  <si>
    <t>Diversidad de sistemas de conocimiento</t>
  </si>
  <si>
    <t>Factor de transformación constructiva de conflictos socioambientales por cuidado del agua</t>
  </si>
  <si>
    <t>Factor de transformación constructiva de conflictos socioambientales por colaboración entre actores</t>
  </si>
  <si>
    <t>tDeterTS</t>
  </si>
  <si>
    <t>Tasa de deterioro del tejido social</t>
  </si>
  <si>
    <t>IntCom</t>
  </si>
  <si>
    <t>Valor promedio de personas por programa de participación comunitaria</t>
  </si>
  <si>
    <t>pPer_1ProgParCom</t>
  </si>
  <si>
    <t>pPer_2ProgParCom</t>
  </si>
  <si>
    <t>Porcentaje de personas que pertenecen a un programa de participación</t>
  </si>
  <si>
    <t>Porcentaje de personas que pertenecen a dos o mas programas de participación</t>
  </si>
  <si>
    <t>vias_poten</t>
  </si>
  <si>
    <t>Vías potenciales</t>
  </si>
  <si>
    <t>Con_fin</t>
  </si>
  <si>
    <t>Condiciones financieras</t>
  </si>
  <si>
    <t>Num_UPA</t>
  </si>
  <si>
    <t>Num_UPA_AutCons</t>
  </si>
  <si>
    <t>Número de unidades productivas</t>
  </si>
  <si>
    <t>Número de unidades productivas que autoconsumen</t>
  </si>
  <si>
    <t>Tsocial</t>
  </si>
  <si>
    <t>ConfSocAmb</t>
  </si>
  <si>
    <t>Tejido Social</t>
  </si>
  <si>
    <t>Conflictos socioambientales</t>
  </si>
  <si>
    <t>pmPerProgParCom</t>
  </si>
  <si>
    <t>Infra_estruc</t>
  </si>
  <si>
    <t>Infraestructura</t>
  </si>
  <si>
    <t>RHs</t>
  </si>
  <si>
    <t>Retención hídrica</t>
  </si>
  <si>
    <t>Qm</t>
  </si>
  <si>
    <t>T</t>
  </si>
  <si>
    <t>tConsDomes</t>
  </si>
  <si>
    <t>pR</t>
  </si>
  <si>
    <t>rho1</t>
  </si>
  <si>
    <t>pCampCam</t>
  </si>
  <si>
    <t>pPtoMz</t>
  </si>
  <si>
    <t>pPHA</t>
  </si>
  <si>
    <t>pPor</t>
  </si>
  <si>
    <t>tPerco</t>
  </si>
  <si>
    <t>ConsABO</t>
  </si>
  <si>
    <t>tFS</t>
  </si>
  <si>
    <t>Caudal medio a la salida de la región de estudio</t>
  </si>
  <si>
    <t>Consumo industrial y energetico</t>
  </si>
  <si>
    <t>Temperatura promedio multianual</t>
  </si>
  <si>
    <t>Tasa de consumo pér capita</t>
  </si>
  <si>
    <t>Factor adimensional de infraestructura y tecnología que indica la capacidad con la que cuenta el paisaje para obtener recurso hídrico del caudal y usarlo para riego</t>
  </si>
  <si>
    <t>proporción adimencional</t>
  </si>
  <si>
    <t>Porcentaje promedio de humedad que define la capacidad de campo del suelo de todos los usos (coberturas)</t>
  </si>
  <si>
    <t>Porcentaje promedio de humedad por debajo del cual la vegetación de todos los usos de la región de estudio entra en estrés  hídrico</t>
  </si>
  <si>
    <t>Profundidad promedio del horizonte A</t>
  </si>
  <si>
    <t>Porcentaje promedio de porosidad del horizonte A</t>
  </si>
  <si>
    <t>Tasa de flujo de percolación</t>
  </si>
  <si>
    <t>Tasa de flujo de saturación</t>
  </si>
  <si>
    <t>Consumo de agua promedio anual - Agropecuario heterogeneo</t>
  </si>
  <si>
    <t>Consumo de agua promedio anual - Agrícola homogeneo</t>
  </si>
  <si>
    <t>Consumo de agua promedio anual - Herbazales y arbustales</t>
  </si>
  <si>
    <t>Consumo de agua promedio anual - Bosque</t>
  </si>
  <si>
    <t>ConsAHerb</t>
  </si>
  <si>
    <t>ConsAHeter</t>
  </si>
  <si>
    <t>ConsAHomo</t>
  </si>
  <si>
    <t>ConsAPastHomo</t>
  </si>
  <si>
    <t>ConsADveget</t>
  </si>
  <si>
    <t>ConsAVSecun</t>
  </si>
  <si>
    <t>ConsADegra</t>
  </si>
  <si>
    <t>Consumo de agua promedio anual - Áreas degradadas</t>
  </si>
  <si>
    <t>Consumo de agua promedio anual - Pasturas homogeneas</t>
  </si>
  <si>
    <t>Consumo de agua promedio anual - Suelos desprovistos de vegetación (natural)</t>
  </si>
  <si>
    <t>Consumo de agua promedio anual - Vegetación secundaria o seminatural</t>
  </si>
  <si>
    <t>PPT</t>
  </si>
  <si>
    <t>ConsIndusEner</t>
  </si>
  <si>
    <t>ConectBOaño1</t>
  </si>
  <si>
    <t>ConectBOaño2</t>
  </si>
  <si>
    <t>año 1</t>
  </si>
  <si>
    <t>año 2</t>
  </si>
  <si>
    <t>Indice de conectividad para el año 1</t>
  </si>
  <si>
    <t>Indice de conectividad para el año 2</t>
  </si>
  <si>
    <t>Año para el cual se calcula ConecBOaño1</t>
  </si>
  <si>
    <t>Año para el cual se calcula ConecBOaño2</t>
  </si>
  <si>
    <t>ConectBO</t>
  </si>
  <si>
    <t>Conectividad del bosque</t>
  </si>
  <si>
    <t>tNaciPAE</t>
  </si>
  <si>
    <t>tCreciPoET</t>
  </si>
  <si>
    <t>tEnvejPEA</t>
  </si>
  <si>
    <t>tMortaNoNa</t>
  </si>
  <si>
    <t>tMortaPoET</t>
  </si>
  <si>
    <t>tMortaPoAM</t>
  </si>
  <si>
    <t>InmigracionNoNa</t>
  </si>
  <si>
    <t>InmigracionPoET</t>
  </si>
  <si>
    <t>InmigracionPoAM</t>
  </si>
  <si>
    <t>EmigracionNoNa</t>
  </si>
  <si>
    <t>EmigracionPoET</t>
  </si>
  <si>
    <t>EmigracionPoAM</t>
  </si>
  <si>
    <t>Tasa de nacimientos</t>
  </si>
  <si>
    <t>Tasa de crecimiento de la población en edad de trabajar</t>
  </si>
  <si>
    <t>Tasa de envejecimiento</t>
  </si>
  <si>
    <t>Tasa de mortalidad de niños y niñas</t>
  </si>
  <si>
    <t>Tasa de mortalidad de personas en edad de trabajar</t>
  </si>
  <si>
    <t>Tasa de mortalidad  de adulto mayor</t>
  </si>
  <si>
    <t>Inmigración promedio de niños y niñas</t>
  </si>
  <si>
    <t>Inmigración promedio de población en edad de trabajar</t>
  </si>
  <si>
    <t>Inmigración promedio de adulto mayor</t>
  </si>
  <si>
    <t>Emigración promedio de niños y niñas</t>
  </si>
  <si>
    <t>Emigración promedio de población en edad de trabajar</t>
  </si>
  <si>
    <t>Emigración promedio de adulto mayor</t>
  </si>
  <si>
    <t>pPoEcAc</t>
  </si>
  <si>
    <t>Porcentaje de población que es economicamente activa</t>
  </si>
  <si>
    <t>Vacantes  actividad 1 (No depende directamente de coberturas)</t>
  </si>
  <si>
    <t>Vacantes actividad 2 (No depende directamente de coberturas)</t>
  </si>
  <si>
    <t>Vacantes actividad 3 (No depende directamente de coberturas)</t>
  </si>
  <si>
    <t>Vacantes actividad 4 (No depende directamente de coberturas)</t>
  </si>
  <si>
    <t>Vacantes actividad 5 (No depende directamente de coberturas)</t>
  </si>
  <si>
    <t>Vacantes actividad 6 (No depende directamente de coberturas)</t>
  </si>
  <si>
    <t>Vacantes actividad 7 (No depende directamente de coberturas)</t>
  </si>
  <si>
    <t>Vacantes actividad 8 (No depende directamente de coberturas)</t>
  </si>
  <si>
    <t>Vacantes actividad 9 (No depende directamente de coberturas)</t>
  </si>
  <si>
    <t>Vacantes actividad 10 (No depende directamente de coberturas)</t>
  </si>
  <si>
    <t>VacOAc1</t>
  </si>
  <si>
    <t>VacOAc2</t>
  </si>
  <si>
    <t>VacOAc3</t>
  </si>
  <si>
    <t>VacOAc4</t>
  </si>
  <si>
    <t>VacOAc5</t>
  </si>
  <si>
    <t>VacOAc6</t>
  </si>
  <si>
    <t>VacOAc7</t>
  </si>
  <si>
    <t>VacOAc8</t>
  </si>
  <si>
    <t>VacOAc9</t>
  </si>
  <si>
    <t>VacOAc10</t>
  </si>
  <si>
    <t>PoNoNa</t>
  </si>
  <si>
    <t>PoET</t>
  </si>
  <si>
    <t>PoAM</t>
  </si>
  <si>
    <t>Población de niños y niñas</t>
  </si>
  <si>
    <t>Población en edad de trabajar</t>
  </si>
  <si>
    <t>Población adulto mayor</t>
  </si>
  <si>
    <t>pCagua</t>
  </si>
  <si>
    <t>pCfauna</t>
  </si>
  <si>
    <t>pCbosque</t>
  </si>
  <si>
    <t xml:space="preserve">Peso del cuidado del agua </t>
  </si>
  <si>
    <t>Peso del cuidado de la fauna</t>
  </si>
  <si>
    <t>Peso del cuidado de la bosque</t>
  </si>
  <si>
    <t xml:space="preserve">Factor de incremento de conflictos socioambientales </t>
  </si>
  <si>
    <t>fTransConsConfColAct</t>
  </si>
  <si>
    <t>fTransConsConfCAgua</t>
  </si>
  <si>
    <t>tCrecEI</t>
  </si>
  <si>
    <t>Tasa de crecimiento del enfoque integrado</t>
  </si>
  <si>
    <t>fIncConfSocAm</t>
  </si>
  <si>
    <t>Interés común</t>
  </si>
  <si>
    <t>Criterio</t>
  </si>
  <si>
    <t>Indicador</t>
  </si>
  <si>
    <t>Definición</t>
  </si>
  <si>
    <t>Procesamiento</t>
  </si>
  <si>
    <t>Dato</t>
  </si>
  <si>
    <t>Capital natural</t>
  </si>
  <si>
    <t>Coberturas naturales: Bosque, Herbazales, Humedales</t>
  </si>
  <si>
    <t>Área del paisaje cubierta por un bosque con un umbral de cobertura de bosques, herbazales y humedales.</t>
  </si>
  <si>
    <t>Módulo de coberturas</t>
  </si>
  <si>
    <t>Relacionado con el módulo de coberturas.</t>
  </si>
  <si>
    <t>Áreas protegidas</t>
  </si>
  <si>
    <t>Dentro del área de estudio deben encontrarse: bosques, herbazales y arbustales y humedales protegidos.</t>
  </si>
  <si>
    <t>Procesamiento: Mapa de coberturas cruzado con RUNAP.</t>
  </si>
  <si>
    <t>Dato en Ha de coberturas que capturan CO2</t>
  </si>
  <si>
    <t>Fragmentación y conectividad</t>
  </si>
  <si>
    <t>Conectividad del bosque.</t>
  </si>
  <si>
    <t>Módulo hábitat</t>
  </si>
  <si>
    <t>Relacionado con el módulo hábitat</t>
  </si>
  <si>
    <t>Captura de carbono (CO2)</t>
  </si>
  <si>
    <t>Carbono en biomasa (vegetación) áreas con potencial de captura de carbono en biomasa</t>
  </si>
  <si>
    <t>Precipitación y temperatura</t>
  </si>
  <si>
    <t>Promedio anual de precipitación y temperatura.</t>
  </si>
  <si>
    <t>Módulo de agua</t>
  </si>
  <si>
    <t>Relacionado con el modelo de agua.</t>
  </si>
  <si>
    <t>Calidad del agua </t>
  </si>
  <si>
    <t>Parámetros que dan cuenta de la calidad del agua.</t>
  </si>
  <si>
    <t>Pérdida o ganancia de hábitat para especies endémicas o en peligro de extinción</t>
  </si>
  <si>
    <t>El área de cobertura forestal que se ha perdido o ha vuelto a crecer en un rango de hábitat para especies endémicas o en peligro de extinción.</t>
  </si>
  <si>
    <t>Módulo de hábitat</t>
  </si>
  <si>
    <t>Relacionado con el modelo de hábitat.</t>
  </si>
  <si>
    <t>Producción </t>
  </si>
  <si>
    <t>Cobertura agrícola homogénea</t>
  </si>
  <si>
    <t>Área de cobertura seleccionada</t>
  </si>
  <si>
    <t>Relacionado a módulo coberturas</t>
  </si>
  <si>
    <t>Cobertura agropecuario heterogéneo</t>
  </si>
  <si>
    <t>Cobertura agropecuario usos extractivos</t>
  </si>
  <si>
    <t>Buenas prácticas productivas relacionadas a la cobertura cobertura agrícola homogéneo</t>
  </si>
  <si>
    <t>Características que describen las prácticas, p.ej. orgánico, ecológico, agroforestal (Osejo et al., 2021)</t>
  </si>
  <si>
    <t>Censo Nacional Agropecuario 2018</t>
  </si>
  <si>
    <t>Número de unidades productivas que fueron encuestadas en el censo nacional agropecuario (CNA) del 2014 para la región de estudio que reportan al menos unas de las buenas prácticas en la cobertura agrícola homogéneo</t>
  </si>
  <si>
    <t>Buenas prácticas productivas relacionadas a la cobertura cobertura agropecuario heterogéneo</t>
  </si>
  <si>
    <t>Número de unidades productivas que fueron encuestadas en el censo nacional agropecuario (CNA) del 2014 para la región de estudio que reportan al menos unas de las buenas prácticas en la cobertura agrícola heterogéneo</t>
  </si>
  <si>
    <t>Buenas prácticas productivas relacionadas a la cobertura cobertura usos extractivos</t>
  </si>
  <si>
    <t>Sellos y/o certificaciones ambientales de empresas de hidrocarburos.</t>
  </si>
  <si>
    <t>Presencia o ausencia.</t>
  </si>
  <si>
    <t>Bienestar humano</t>
  </si>
  <si>
    <t>Población de área de estudio</t>
  </si>
  <si>
    <t>Cantidad de personas en el área de estudio.</t>
  </si>
  <si>
    <t>Módulo de diversidad de actividades productivas</t>
  </si>
  <si>
    <t>Relacionado con el módulo de diversidad de actividades productivas.</t>
  </si>
  <si>
    <t>Pobreza multidimensional</t>
  </si>
  <si>
    <t>Medida de pobreza multidimensional municipal de fuente censal 2018</t>
  </si>
  <si>
    <t>DANE geovisor (exportar dato por municipio)</t>
  </si>
  <si>
    <t>Dato en porcentaje por municipio</t>
  </si>
  <si>
    <t>Cantidad de ocupación asociada a actividades productivas</t>
  </si>
  <si>
    <t>Vacantes para la ocupación en las actividades del núcleo.</t>
  </si>
  <si>
    <t>Módulo diversidad de actividades productivas.</t>
  </si>
  <si>
    <t>Relación con módulo de diversidad de actividades productivas</t>
  </si>
  <si>
    <t>Autoconsumo</t>
  </si>
  <si>
    <t>Los alimentos que se consumen en el sistema socioecológico incluyen alimentos cultivados localmente, recolectados de bosques locales o pescados en cuerpos de agua locales (Producto LVIII, 2022).</t>
  </si>
  <si>
    <t>Censo Nacional Agropecuario (Se cruzan cifras de autoconsumo y destrucción)</t>
  </si>
  <si>
    <t>Gobernanza</t>
  </si>
  <si>
    <t>Programas y proyectos</t>
  </si>
  <si>
    <t>Programas y proyectos que vinculan comunidades locales en temas de producción sostenible y bienestar humano desarrollados por Ecopetrol en torno a las áreas de estudio.</t>
  </si>
  <si>
    <t>Número de beneficiarios</t>
  </si>
  <si>
    <t>Beneficiarios </t>
  </si>
  <si>
    <t>Prácticas de cuidado de agua </t>
  </si>
  <si>
    <t>Acciones realizadas por actores humanos y no humanos que requieren la coordinación en torno a un interés común (Osejo et al., 2021)</t>
  </si>
  <si>
    <t>matriz de gobernanza (# prácticas)</t>
  </si>
  <si>
    <t>Número de prácticas por municipio</t>
  </si>
  <si>
    <t>Prácticas de cuidado fauna</t>
  </si>
  <si>
    <t>Prácticas de cuidado del bosque</t>
  </si>
  <si>
    <t>Relacionar  áreas: Bosques, Herbazales y arbustales, Humedales y Vegetación secundaria o seminatural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</si>
</sst>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8"/>
      <name val="Calibri"/>
      <family val="2"/>
      <scheme val="minor"/>
    </font>
    <font>
      <u/>
      <sz val="11"/>
      <color theme="1"/>
      <name val="Calibri"/>
      <family val="2"/>
      <scheme val="minor"/>
    </font>
    <font>
      <b/>
      <sz val="9"/>
      <color rgb="FF202124"/>
      <name val="Arial"/>
      <family val="2"/>
    </font>
    <font>
      <sz val="9"/>
      <color rgb="FF202124"/>
      <name val="Arial"/>
      <family val="2"/>
    </font>
    <font>
      <sz val="9"/>
      <color rgb="FFFF0000"/>
      <name val="Arial"/>
      <family val="2"/>
    </font>
    <font>
      <sz val="11"/>
      <color rgb="FF000000"/>
      <name val="Calibri"/>
      <family val="2"/>
      <scheme val="minor"/>
    </font>
  </fonts>
  <fills count="3">
    <fill>
      <patternFill patternType="none"/>
    </fill>
    <fill>
      <patternFill patternType="gray125"/>
    </fill>
    <fill>
      <patternFill patternType="solid">
        <fgColor rgb="FFFFF2CC"/>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rgb="FF000000"/>
      </left>
      <right style="medium">
        <color rgb="FF000000"/>
      </right>
      <top style="medium">
        <color rgb="FF000000"/>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46">
    <xf numFmtId="0" fontId="0" fillId="0" borderId="0" xfId="0"/>
    <xf numFmtId="0" fontId="0" fillId="0" borderId="0" xfId="0" applyAlignment="1">
      <alignment wrapText="1"/>
    </xf>
    <xf numFmtId="0" fontId="0" fillId="0" borderId="1" xfId="0" applyBorder="1"/>
    <xf numFmtId="0" fontId="0" fillId="0" borderId="3" xfId="0" applyBorder="1"/>
    <xf numFmtId="0" fontId="0" fillId="0" borderId="7" xfId="0" applyBorder="1"/>
    <xf numFmtId="0" fontId="0" fillId="0" borderId="2" xfId="0" applyBorder="1" applyAlignment="1">
      <alignment wrapText="1"/>
    </xf>
    <xf numFmtId="0" fontId="0" fillId="0" borderId="6"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1" fillId="0" borderId="11" xfId="0" applyFont="1" applyBorder="1"/>
    <xf numFmtId="0" fontId="1" fillId="0" borderId="4" xfId="0" applyFont="1" applyBorder="1"/>
    <xf numFmtId="0" fontId="1" fillId="0" borderId="5" xfId="0" applyFont="1" applyBorder="1"/>
    <xf numFmtId="0" fontId="3" fillId="0" borderId="0" xfId="0" applyFont="1"/>
    <xf numFmtId="0" fontId="0" fillId="0" borderId="4" xfId="0" quotePrefix="1" applyBorder="1" applyAlignment="1">
      <alignment vertical="center" wrapText="1"/>
    </xf>
    <xf numFmtId="0" fontId="0" fillId="0" borderId="0" xfId="0" applyFill="1" applyBorder="1"/>
    <xf numFmtId="0" fontId="1" fillId="0" borderId="0" xfId="0" applyFont="1" applyBorder="1"/>
    <xf numFmtId="11" fontId="0" fillId="0" borderId="0" xfId="0" applyNumberFormat="1"/>
    <xf numFmtId="0" fontId="0" fillId="0" borderId="0" xfId="0" quotePrefix="1"/>
    <xf numFmtId="0" fontId="0" fillId="0" borderId="0" xfId="0" quotePrefix="1" applyFill="1"/>
    <xf numFmtId="0" fontId="0" fillId="0" borderId="0" xfId="0" quotePrefix="1" applyFont="1"/>
    <xf numFmtId="0" fontId="0" fillId="0" borderId="0" xfId="0" applyFont="1"/>
    <xf numFmtId="0" fontId="4" fillId="2" borderId="12" xfId="0" applyFont="1" applyFill="1" applyBorder="1" applyAlignment="1">
      <alignment horizontal="center" vertical="center" wrapText="1"/>
    </xf>
    <xf numFmtId="0" fontId="5" fillId="0" borderId="13" xfId="0" applyFont="1" applyBorder="1" applyAlignment="1">
      <alignment vertical="center" wrapText="1"/>
    </xf>
    <xf numFmtId="0" fontId="5" fillId="0" borderId="16" xfId="0" applyFont="1" applyBorder="1" applyAlignment="1">
      <alignment vertical="center" wrapText="1"/>
    </xf>
    <xf numFmtId="0" fontId="5" fillId="0" borderId="18" xfId="0" applyFont="1" applyBorder="1" applyAlignment="1">
      <alignment vertical="center" wrapText="1"/>
    </xf>
    <xf numFmtId="0" fontId="5" fillId="0" borderId="13" xfId="0" applyFont="1" applyBorder="1" applyAlignment="1">
      <alignment horizontal="left" vertical="center" wrapText="1"/>
    </xf>
    <xf numFmtId="0" fontId="5" fillId="0" borderId="16" xfId="0" applyFont="1" applyBorder="1" applyAlignment="1">
      <alignment horizontal="left" vertical="center" wrapText="1"/>
    </xf>
    <xf numFmtId="0" fontId="5" fillId="0" borderId="22" xfId="0" applyFont="1" applyBorder="1" applyAlignment="1">
      <alignment vertical="center" wrapText="1"/>
    </xf>
    <xf numFmtId="0" fontId="5" fillId="0" borderId="14" xfId="0" applyFont="1" applyBorder="1" applyAlignment="1">
      <alignment horizontal="left" vertical="center" wrapText="1"/>
    </xf>
    <xf numFmtId="0" fontId="5" fillId="0" borderId="1" xfId="0" applyFont="1" applyBorder="1" applyAlignment="1">
      <alignment horizontal="left" vertical="center" wrapText="1"/>
    </xf>
    <xf numFmtId="0" fontId="5" fillId="0" borderId="21" xfId="0" applyFont="1" applyBorder="1" applyAlignment="1">
      <alignment horizontal="left" vertical="center" wrapText="1"/>
    </xf>
    <xf numFmtId="0" fontId="6" fillId="0" borderId="14" xfId="0" applyFont="1" applyBorder="1" applyAlignment="1">
      <alignment horizontal="left" vertical="center" wrapText="1"/>
    </xf>
    <xf numFmtId="0" fontId="6" fillId="0" borderId="1" xfId="0" applyFont="1" applyBorder="1" applyAlignment="1">
      <alignment horizontal="left" vertical="center" wrapText="1"/>
    </xf>
    <xf numFmtId="0" fontId="6" fillId="0" borderId="21" xfId="0" applyFont="1" applyBorder="1" applyAlignment="1">
      <alignment horizontal="left" vertical="center" wrapText="1"/>
    </xf>
    <xf numFmtId="0" fontId="5" fillId="0" borderId="19" xfId="0" applyFont="1" applyBorder="1" applyAlignment="1">
      <alignment horizontal="left" vertical="center" wrapText="1"/>
    </xf>
    <xf numFmtId="0" fontId="5" fillId="0" borderId="15" xfId="0" applyFont="1" applyBorder="1" applyAlignment="1">
      <alignment horizontal="left" vertical="center" wrapText="1"/>
    </xf>
    <xf numFmtId="0" fontId="5" fillId="0" borderId="17" xfId="0" applyFont="1" applyBorder="1" applyAlignment="1">
      <alignment horizontal="left" vertical="center" wrapText="1"/>
    </xf>
    <xf numFmtId="0" fontId="5" fillId="0" borderId="23" xfId="0" applyFont="1" applyBorder="1" applyAlignment="1">
      <alignment horizontal="left" vertical="center" wrapText="1"/>
    </xf>
    <xf numFmtId="0" fontId="6" fillId="0" borderId="15" xfId="0" applyFont="1" applyBorder="1" applyAlignment="1">
      <alignment horizontal="left" vertical="center" wrapText="1"/>
    </xf>
    <xf numFmtId="0" fontId="6" fillId="0" borderId="17" xfId="0" applyFont="1" applyBorder="1" applyAlignment="1">
      <alignment horizontal="left" vertical="center" wrapText="1"/>
    </xf>
    <xf numFmtId="0" fontId="6" fillId="0" borderId="23" xfId="0" applyFont="1" applyBorder="1" applyAlignment="1">
      <alignment horizontal="left" vertical="center" wrapText="1"/>
    </xf>
    <xf numFmtId="0" fontId="5" fillId="0" borderId="20" xfId="0" applyFont="1" applyBorder="1" applyAlignment="1">
      <alignment horizontal="left" vertical="center" wrapText="1"/>
    </xf>
    <xf numFmtId="0" fontId="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7"/>
  <sheetViews>
    <sheetView workbookViewId="0">
      <selection activeCell="A2" sqref="A2:A12"/>
    </sheetView>
  </sheetViews>
  <sheetFormatPr baseColWidth="10" defaultColWidth="9.140625" defaultRowHeight="15" x14ac:dyDescent="0.25"/>
  <cols>
    <col min="1" max="1" width="18.140625" style="1" customWidth="1"/>
    <col min="2" max="2" width="14.85546875" customWidth="1"/>
    <col min="3" max="3" width="12.5703125" customWidth="1"/>
    <col min="4" max="4" width="9.28515625" bestFit="1" customWidth="1"/>
    <col min="5" max="5" width="16.5703125" customWidth="1"/>
    <col min="6" max="6" width="11.85546875" bestFit="1" customWidth="1"/>
    <col min="7" max="7" width="15.28515625" customWidth="1"/>
    <col min="8" max="8" width="22" customWidth="1"/>
    <col min="9" max="9" width="11.5703125" customWidth="1"/>
    <col min="10" max="10" width="13.42578125" customWidth="1"/>
    <col min="11" max="11" width="21.5703125" customWidth="1"/>
    <col min="12" max="12" width="12" customWidth="1"/>
  </cols>
  <sheetData>
    <row r="1" spans="1:12" s="1" customFormat="1" ht="36" customHeight="1" thickBot="1" x14ac:dyDescent="0.3">
      <c r="A1" s="5" t="s">
        <v>11</v>
      </c>
      <c r="B1" s="6" t="s">
        <v>0</v>
      </c>
      <c r="C1" s="7" t="s">
        <v>1</v>
      </c>
      <c r="D1" s="7" t="s">
        <v>2</v>
      </c>
      <c r="E1" s="7" t="s">
        <v>3</v>
      </c>
      <c r="F1" s="7" t="s">
        <v>4</v>
      </c>
      <c r="G1" s="16" t="s">
        <v>32</v>
      </c>
      <c r="H1" s="7" t="s">
        <v>6</v>
      </c>
      <c r="I1" s="7" t="s">
        <v>7</v>
      </c>
      <c r="J1" s="7" t="s">
        <v>8</v>
      </c>
      <c r="K1" s="7" t="s">
        <v>9</v>
      </c>
      <c r="L1" s="8" t="s">
        <v>10</v>
      </c>
    </row>
    <row r="2" spans="1:12" ht="30" x14ac:dyDescent="0.25">
      <c r="A2" s="9" t="s">
        <v>0</v>
      </c>
      <c r="B2" s="4">
        <v>0</v>
      </c>
      <c r="C2" s="3">
        <v>0.19573281797254957</v>
      </c>
      <c r="D2" s="3">
        <v>0.1</v>
      </c>
      <c r="E2" s="3">
        <v>2.154252864320012E-2</v>
      </c>
      <c r="F2" s="3">
        <v>0.17191792379311063</v>
      </c>
      <c r="G2" s="3">
        <v>0.18873336486953565</v>
      </c>
      <c r="H2" s="3">
        <v>0.1181826814912897</v>
      </c>
      <c r="I2" s="3">
        <v>1.3117965817845988E-2</v>
      </c>
      <c r="J2" s="3">
        <v>6.9073329665386596E-2</v>
      </c>
      <c r="K2" s="3">
        <v>6.4260819768181557E-2</v>
      </c>
      <c r="L2" s="3">
        <v>8.2770035633121505E-2</v>
      </c>
    </row>
    <row r="3" spans="1:12" ht="30" x14ac:dyDescent="0.25">
      <c r="A3" s="10" t="s">
        <v>1</v>
      </c>
      <c r="B3" s="3">
        <v>6.0720934624794139E-3</v>
      </c>
      <c r="C3" s="2">
        <v>0</v>
      </c>
      <c r="D3" s="3">
        <v>8.4727711486920158E-3</v>
      </c>
      <c r="E3" s="3">
        <v>0.18292622763176522</v>
      </c>
      <c r="F3" s="3">
        <v>9.3633523240937572E-2</v>
      </c>
      <c r="G3" s="3">
        <v>0.17739963998277414</v>
      </c>
      <c r="H3" s="3">
        <v>6.2686886149702331E-2</v>
      </c>
      <c r="I3" s="3">
        <v>6.3385076099946591E-2</v>
      </c>
      <c r="J3" s="3">
        <v>0.19418611080215736</v>
      </c>
      <c r="K3" s="3">
        <v>0.14670009020309244</v>
      </c>
      <c r="L3" s="3">
        <v>0.15346990892753165</v>
      </c>
    </row>
    <row r="4" spans="1:12" x14ac:dyDescent="0.25">
      <c r="A4" s="10" t="s">
        <v>2</v>
      </c>
      <c r="B4" s="3">
        <v>8.4173623415741312E-3</v>
      </c>
      <c r="C4" s="3">
        <v>8.5928233806717991E-3</v>
      </c>
      <c r="D4" s="2">
        <v>0</v>
      </c>
      <c r="E4" s="3">
        <v>0.19515411227672835</v>
      </c>
      <c r="F4" s="3">
        <v>7.2327418390243689E-2</v>
      </c>
      <c r="G4" s="3">
        <v>6.350213726355794E-2</v>
      </c>
      <c r="H4" s="3">
        <v>0.16452215588825372</v>
      </c>
      <c r="I4" s="3">
        <v>0.10503539287988439</v>
      </c>
      <c r="J4" s="3">
        <v>0.16690253290072471</v>
      </c>
      <c r="K4" s="3">
        <v>0.17429880406647416</v>
      </c>
      <c r="L4" s="3">
        <v>0.11800019429273578</v>
      </c>
    </row>
    <row r="5" spans="1:12" ht="30" x14ac:dyDescent="0.25">
      <c r="A5" s="10" t="s">
        <v>3</v>
      </c>
      <c r="B5" s="3">
        <v>6.2101378711803927E-3</v>
      </c>
      <c r="C5" s="3">
        <v>6.6396451468447521E-3</v>
      </c>
      <c r="D5" s="3">
        <v>9.7591087042133255E-3</v>
      </c>
      <c r="E5" s="2">
        <v>0</v>
      </c>
      <c r="F5" s="3">
        <v>6.2382289698040744E-2</v>
      </c>
      <c r="G5" s="3">
        <v>0.11689215492790632</v>
      </c>
      <c r="H5" s="3">
        <v>1.7605170521890076E-2</v>
      </c>
      <c r="I5" s="3">
        <v>4.0263263177040272E-2</v>
      </c>
      <c r="J5" s="3">
        <v>7.7046825943686018E-2</v>
      </c>
      <c r="K5" s="3">
        <v>3.0462012086750277E-2</v>
      </c>
      <c r="L5" s="3">
        <v>0.14679107586545281</v>
      </c>
    </row>
    <row r="6" spans="1:12" x14ac:dyDescent="0.25">
      <c r="A6" s="10" t="s">
        <v>4</v>
      </c>
      <c r="B6" s="3">
        <v>8.6470620736513078E-3</v>
      </c>
      <c r="C6" s="3">
        <v>8.858885249166875E-3</v>
      </c>
      <c r="D6" s="3">
        <v>9.9128329457706665E-3</v>
      </c>
      <c r="E6" s="3">
        <v>6.0858069181180408E-3</v>
      </c>
      <c r="F6" s="2">
        <v>0</v>
      </c>
      <c r="G6" s="3">
        <v>0.1628558387896295</v>
      </c>
      <c r="H6" s="3">
        <v>0.18813026709356898</v>
      </c>
      <c r="I6" s="3">
        <v>5.77290599336178E-2</v>
      </c>
      <c r="J6" s="3">
        <v>5.8233645703230037E-2</v>
      </c>
      <c r="K6" s="3">
        <v>3.5211138903162492E-2</v>
      </c>
      <c r="L6" s="3">
        <v>0.18089931400353956</v>
      </c>
    </row>
    <row r="7" spans="1:12" ht="30" x14ac:dyDescent="0.25">
      <c r="A7" s="10" t="s">
        <v>5</v>
      </c>
      <c r="B7" s="3">
        <v>7.9866842205983113E-3</v>
      </c>
      <c r="C7" s="3">
        <v>8.5394149156373111E-3</v>
      </c>
      <c r="D7" s="3">
        <v>5.2824144291606333E-3</v>
      </c>
      <c r="E7" s="3">
        <v>8.4866555835938148E-3</v>
      </c>
      <c r="F7" s="3">
        <v>7.067064588302821E-3</v>
      </c>
      <c r="G7" s="2">
        <v>0</v>
      </c>
      <c r="H7" s="3">
        <v>1.0953275414301317E-2</v>
      </c>
      <c r="I7" s="3">
        <v>6.485047665891315E-2</v>
      </c>
      <c r="J7" s="3">
        <v>6.9817566553436627E-2</v>
      </c>
      <c r="K7" s="3">
        <v>0.12149912674754959</v>
      </c>
      <c r="L7" s="3">
        <v>4.2359680483304726E-2</v>
      </c>
    </row>
    <row r="8" spans="1:12" ht="60" x14ac:dyDescent="0.25">
      <c r="A8" s="10" t="s">
        <v>6</v>
      </c>
      <c r="B8" s="3">
        <v>7.2203889979038319E-3</v>
      </c>
      <c r="C8" s="3">
        <v>9.3022033308492839E-3</v>
      </c>
      <c r="D8" s="3">
        <v>8.5633543760256156E-3</v>
      </c>
      <c r="E8" s="3">
        <v>9.8427319279794593E-3</v>
      </c>
      <c r="F8" s="3">
        <v>6.8067057505664585E-3</v>
      </c>
      <c r="G8" s="3">
        <v>7.4446762347560409E-3</v>
      </c>
      <c r="H8" s="2">
        <v>0</v>
      </c>
      <c r="I8" s="3">
        <v>0.19747042317931204</v>
      </c>
      <c r="J8" s="3">
        <v>2.8508846937610181E-2</v>
      </c>
      <c r="K8" s="3">
        <v>0.16539708031621361</v>
      </c>
      <c r="L8" s="3">
        <v>7.0438125717389152E-2</v>
      </c>
    </row>
    <row r="9" spans="1:12" ht="30" x14ac:dyDescent="0.25">
      <c r="A9" s="10" t="s">
        <v>7</v>
      </c>
      <c r="B9" s="3">
        <v>8.7633350856316343E-3</v>
      </c>
      <c r="C9" s="3">
        <v>8.2094536586940683E-3</v>
      </c>
      <c r="D9" s="3">
        <v>9.3049316724396064E-3</v>
      </c>
      <c r="E9" s="3">
        <v>7.1088983542616493E-3</v>
      </c>
      <c r="F9" s="3">
        <v>5.2053298500599286E-3</v>
      </c>
      <c r="G9" s="3">
        <v>5.362811993530581E-3</v>
      </c>
      <c r="H9" s="3">
        <v>9.0188744345704765E-3</v>
      </c>
      <c r="I9" s="2">
        <v>0</v>
      </c>
      <c r="J9" s="3">
        <v>1.0244344316160234E-2</v>
      </c>
      <c r="K9" s="3">
        <v>0.12593844864280798</v>
      </c>
      <c r="L9" s="3">
        <v>9.9999298542642445E-2</v>
      </c>
    </row>
    <row r="10" spans="1:12" x14ac:dyDescent="0.25">
      <c r="A10" s="10" t="s">
        <v>8</v>
      </c>
      <c r="B10" s="3">
        <v>7.7580356027287531E-3</v>
      </c>
      <c r="C10" s="3">
        <v>5.4411059720114096E-3</v>
      </c>
      <c r="D10" s="3">
        <v>5.1808991408880348E-3</v>
      </c>
      <c r="E10" s="3">
        <v>6.9238204421003006E-3</v>
      </c>
      <c r="F10" s="3">
        <v>8.1661300676200577E-3</v>
      </c>
      <c r="G10" s="3">
        <v>6.4046163745725025E-3</v>
      </c>
      <c r="H10" s="3">
        <v>5.6732898952311277E-3</v>
      </c>
      <c r="I10" s="3">
        <v>8.3769094446346105E-3</v>
      </c>
      <c r="J10" s="2">
        <v>0</v>
      </c>
      <c r="K10" s="3">
        <v>0.18302474177095782</v>
      </c>
      <c r="L10" s="3">
        <v>0.13426012421934161</v>
      </c>
    </row>
    <row r="11" spans="1:12" ht="45" x14ac:dyDescent="0.25">
      <c r="A11" s="10" t="s">
        <v>9</v>
      </c>
      <c r="B11" s="3">
        <v>5.8010220279186842E-3</v>
      </c>
      <c r="C11" s="3">
        <v>7.7220530656772861E-3</v>
      </c>
      <c r="D11" s="3">
        <v>7.0407487969586366E-3</v>
      </c>
      <c r="E11" s="3">
        <v>5.4877172551196221E-3</v>
      </c>
      <c r="F11" s="3">
        <v>8.9898735686798591E-3</v>
      </c>
      <c r="G11" s="3">
        <v>7.8961489287473242E-3</v>
      </c>
      <c r="H11" s="3">
        <v>9.0968875015581298E-3</v>
      </c>
      <c r="I11" s="3">
        <v>9.4999240301918801E-3</v>
      </c>
      <c r="J11" s="3">
        <v>9.1386369123413747E-3</v>
      </c>
      <c r="K11" s="2">
        <v>0</v>
      </c>
      <c r="L11" s="3">
        <v>1.1865298297922263E-2</v>
      </c>
    </row>
    <row r="12" spans="1:12" ht="15.75" thickBot="1" x14ac:dyDescent="0.3">
      <c r="A12" s="11" t="s">
        <v>10</v>
      </c>
      <c r="B12" s="3">
        <v>6.0029181952182932E-3</v>
      </c>
      <c r="C12" s="3">
        <v>7.3174350541913135E-3</v>
      </c>
      <c r="D12" s="3">
        <v>8.2330784633795426E-3</v>
      </c>
      <c r="E12" s="3">
        <v>9.3233722580055543E-3</v>
      </c>
      <c r="F12" s="3">
        <v>5.703430551248034E-3</v>
      </c>
      <c r="G12" s="3">
        <v>5.5303985261295659E-3</v>
      </c>
      <c r="H12" s="3">
        <v>8.765545112282511E-3</v>
      </c>
      <c r="I12" s="3">
        <v>5.1854061251645238E-3</v>
      </c>
      <c r="J12" s="3">
        <v>6.2824006476289943E-3</v>
      </c>
      <c r="K12" s="3">
        <v>6.7732425913520026E-3</v>
      </c>
      <c r="L12" s="2">
        <v>0</v>
      </c>
    </row>
    <row r="17" spans="8:8" x14ac:dyDescent="0.25">
      <c r="H17" s="15"/>
    </row>
  </sheetData>
  <conditionalFormatting sqref="B2:L1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13222-C26C-4FE6-B49B-7B84C8CD6081}">
  <dimension ref="A1:C6"/>
  <sheetViews>
    <sheetView workbookViewId="0">
      <selection activeCell="A6" sqref="A6"/>
    </sheetView>
  </sheetViews>
  <sheetFormatPr baseColWidth="10" defaultRowHeight="15" x14ac:dyDescent="0.25"/>
  <cols>
    <col min="1" max="1" width="18.5703125" bestFit="1" customWidth="1"/>
    <col min="3" max="3" width="48.7109375" bestFit="1" customWidth="1"/>
  </cols>
  <sheetData>
    <row r="1" spans="1:3" x14ac:dyDescent="0.25">
      <c r="A1" t="s">
        <v>15</v>
      </c>
      <c r="B1" t="s">
        <v>14</v>
      </c>
      <c r="C1" t="s">
        <v>13</v>
      </c>
    </row>
    <row r="2" spans="1:3" x14ac:dyDescent="0.25">
      <c r="A2" t="s">
        <v>119</v>
      </c>
      <c r="B2">
        <v>540</v>
      </c>
      <c r="C2" t="s">
        <v>120</v>
      </c>
    </row>
    <row r="3" spans="1:3" x14ac:dyDescent="0.25">
      <c r="A3" t="s">
        <v>121</v>
      </c>
      <c r="B3">
        <v>0.8</v>
      </c>
      <c r="C3" t="s">
        <v>122</v>
      </c>
    </row>
    <row r="4" spans="1:3" x14ac:dyDescent="0.25">
      <c r="A4" t="s">
        <v>123</v>
      </c>
      <c r="B4">
        <v>100</v>
      </c>
      <c r="C4" t="s">
        <v>125</v>
      </c>
    </row>
    <row r="5" spans="1:3" x14ac:dyDescent="0.25">
      <c r="A5" t="s">
        <v>124</v>
      </c>
      <c r="B5">
        <v>50</v>
      </c>
      <c r="C5" t="s">
        <v>126</v>
      </c>
    </row>
    <row r="6" spans="1:3" x14ac:dyDescent="0.25">
      <c r="A6" t="s">
        <v>132</v>
      </c>
      <c r="B6">
        <v>0.9</v>
      </c>
      <c r="C6" t="s">
        <v>133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7EF6B-5B69-4FC9-A4C0-27E0A6079B57}">
  <dimension ref="A1:C8"/>
  <sheetViews>
    <sheetView workbookViewId="0">
      <selection activeCell="A13" sqref="A13"/>
    </sheetView>
  </sheetViews>
  <sheetFormatPr baseColWidth="10" defaultRowHeight="15" x14ac:dyDescent="0.25"/>
  <cols>
    <col min="1" max="1" width="14" bestFit="1" customWidth="1"/>
    <col min="2" max="2" width="8" bestFit="1" customWidth="1"/>
    <col min="3" max="3" width="28.42578125" bestFit="1" customWidth="1"/>
  </cols>
  <sheetData>
    <row r="1" spans="1:3" ht="15.75" thickBot="1" x14ac:dyDescent="0.3">
      <c r="A1" s="12" t="s">
        <v>12</v>
      </c>
      <c r="B1" s="13" t="s">
        <v>14</v>
      </c>
      <c r="C1" s="14" t="s">
        <v>13</v>
      </c>
    </row>
    <row r="2" spans="1:3" x14ac:dyDescent="0.25">
      <c r="A2" t="s">
        <v>134</v>
      </c>
      <c r="B2">
        <v>5000000</v>
      </c>
      <c r="C2" t="s">
        <v>135</v>
      </c>
    </row>
    <row r="3" spans="1:3" x14ac:dyDescent="0.25">
      <c r="A3" t="s">
        <v>185</v>
      </c>
      <c r="B3">
        <v>0.95</v>
      </c>
      <c r="C3" t="s">
        <v>186</v>
      </c>
    </row>
    <row r="4" spans="1:3" x14ac:dyDescent="0.25">
      <c r="A4" t="s">
        <v>233</v>
      </c>
      <c r="B4">
        <v>800</v>
      </c>
      <c r="C4" t="s">
        <v>236</v>
      </c>
    </row>
    <row r="5" spans="1:3" x14ac:dyDescent="0.25">
      <c r="A5" t="s">
        <v>234</v>
      </c>
      <c r="B5">
        <v>1000</v>
      </c>
      <c r="C5" t="s">
        <v>237</v>
      </c>
    </row>
    <row r="6" spans="1:3" x14ac:dyDescent="0.25">
      <c r="A6" t="s">
        <v>235</v>
      </c>
      <c r="B6">
        <v>200</v>
      </c>
      <c r="C6" t="s">
        <v>238</v>
      </c>
    </row>
    <row r="7" spans="1:3" x14ac:dyDescent="0.25">
      <c r="A7" t="s">
        <v>127</v>
      </c>
      <c r="B7">
        <v>0.8</v>
      </c>
      <c r="C7" t="s">
        <v>129</v>
      </c>
    </row>
    <row r="8" spans="1:3" x14ac:dyDescent="0.25">
      <c r="A8" t="s">
        <v>128</v>
      </c>
      <c r="B8">
        <v>0.7</v>
      </c>
      <c r="C8" t="s">
        <v>130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38E95-87B8-4785-BD8F-7353E52C3BF4}">
  <dimension ref="A1:J40"/>
  <sheetViews>
    <sheetView tabSelected="1" workbookViewId="0">
      <selection activeCell="G27" sqref="G27"/>
    </sheetView>
  </sheetViews>
  <sheetFormatPr baseColWidth="10" defaultRowHeight="15" x14ac:dyDescent="0.25"/>
  <cols>
    <col min="1" max="1" width="15.5703125" bestFit="1" customWidth="1"/>
    <col min="3" max="3" width="64.85546875" bestFit="1" customWidth="1"/>
    <col min="7" max="7" width="41.140625" bestFit="1" customWidth="1"/>
  </cols>
  <sheetData>
    <row r="1" spans="1:10" x14ac:dyDescent="0.25">
      <c r="A1" s="18" t="s">
        <v>15</v>
      </c>
      <c r="B1" s="18" t="s">
        <v>14</v>
      </c>
      <c r="C1" s="18" t="s">
        <v>13</v>
      </c>
    </row>
    <row r="2" spans="1:10" x14ac:dyDescent="0.25">
      <c r="A2" s="17" t="s">
        <v>136</v>
      </c>
      <c r="B2" s="17">
        <v>5000</v>
      </c>
      <c r="C2" s="17" t="s">
        <v>148</v>
      </c>
      <c r="G2" s="20"/>
    </row>
    <row r="3" spans="1:10" x14ac:dyDescent="0.25">
      <c r="A3" s="17" t="s">
        <v>176</v>
      </c>
      <c r="B3" s="17">
        <v>10</v>
      </c>
      <c r="C3" s="17" t="s">
        <v>149</v>
      </c>
      <c r="G3" s="20"/>
    </row>
    <row r="4" spans="1:10" x14ac:dyDescent="0.25">
      <c r="A4" s="17" t="s">
        <v>137</v>
      </c>
      <c r="B4" s="17">
        <v>15</v>
      </c>
      <c r="C4" s="17" t="s">
        <v>150</v>
      </c>
      <c r="G4" s="20"/>
    </row>
    <row r="5" spans="1:10" x14ac:dyDescent="0.25">
      <c r="A5" s="17" t="s">
        <v>138</v>
      </c>
      <c r="B5" s="17">
        <v>0.1</v>
      </c>
      <c r="C5" s="17" t="s">
        <v>151</v>
      </c>
      <c r="G5" s="20"/>
    </row>
    <row r="6" spans="1:10" x14ac:dyDescent="0.25">
      <c r="A6" s="17" t="s">
        <v>139</v>
      </c>
      <c r="B6" s="17">
        <v>0</v>
      </c>
      <c r="C6" s="17" t="s">
        <v>152</v>
      </c>
      <c r="G6" s="20"/>
      <c r="J6" s="20"/>
    </row>
    <row r="7" spans="1:10" x14ac:dyDescent="0.25">
      <c r="A7" s="17" t="s">
        <v>140</v>
      </c>
      <c r="B7" s="17">
        <v>0.2</v>
      </c>
      <c r="C7" s="17" t="s">
        <v>153</v>
      </c>
      <c r="G7" s="20"/>
      <c r="J7" s="20"/>
    </row>
    <row r="8" spans="1:10" x14ac:dyDescent="0.25">
      <c r="A8" s="17" t="s">
        <v>141</v>
      </c>
      <c r="B8" s="17">
        <v>0.82420000000000004</v>
      </c>
      <c r="C8" s="17" t="s">
        <v>154</v>
      </c>
      <c r="G8" s="20"/>
    </row>
    <row r="9" spans="1:10" x14ac:dyDescent="0.25">
      <c r="A9" s="17" t="s">
        <v>142</v>
      </c>
      <c r="B9" s="17">
        <v>0.13</v>
      </c>
      <c r="C9" s="17" t="s">
        <v>155</v>
      </c>
      <c r="G9" s="21"/>
      <c r="J9" s="20"/>
    </row>
    <row r="10" spans="1:10" x14ac:dyDescent="0.25">
      <c r="A10" s="17" t="s">
        <v>143</v>
      </c>
      <c r="B10" s="17">
        <v>0.46600000000000003</v>
      </c>
      <c r="C10" s="17" t="s">
        <v>156</v>
      </c>
      <c r="E10" s="15"/>
      <c r="G10" s="20"/>
    </row>
    <row r="11" spans="1:10" x14ac:dyDescent="0.25">
      <c r="A11" s="17" t="s">
        <v>144</v>
      </c>
      <c r="B11" s="17">
        <v>0.68</v>
      </c>
      <c r="C11" s="17" t="s">
        <v>157</v>
      </c>
      <c r="G11" s="20"/>
      <c r="J11" s="20"/>
    </row>
    <row r="12" spans="1:10" x14ac:dyDescent="0.25">
      <c r="A12" s="17" t="s">
        <v>145</v>
      </c>
      <c r="B12" s="17">
        <v>0.5</v>
      </c>
      <c r="C12" s="17" t="s">
        <v>158</v>
      </c>
      <c r="G12" s="20"/>
      <c r="J12" s="20"/>
    </row>
    <row r="13" spans="1:10" x14ac:dyDescent="0.25">
      <c r="A13" t="s">
        <v>146</v>
      </c>
      <c r="B13">
        <v>1</v>
      </c>
      <c r="C13" t="s">
        <v>163</v>
      </c>
      <c r="G13" s="45" t="s">
        <v>0</v>
      </c>
    </row>
    <row r="14" spans="1:10" x14ac:dyDescent="0.25">
      <c r="A14" t="s">
        <v>164</v>
      </c>
      <c r="B14">
        <v>1</v>
      </c>
      <c r="C14" t="s">
        <v>162</v>
      </c>
      <c r="G14" s="45" t="s">
        <v>1</v>
      </c>
    </row>
    <row r="15" spans="1:10" x14ac:dyDescent="0.25">
      <c r="A15" t="s">
        <v>165</v>
      </c>
      <c r="B15">
        <v>1</v>
      </c>
      <c r="C15" t="s">
        <v>160</v>
      </c>
      <c r="G15" s="45" t="s">
        <v>2</v>
      </c>
      <c r="J15" s="20"/>
    </row>
    <row r="16" spans="1:10" x14ac:dyDescent="0.25">
      <c r="A16" t="s">
        <v>166</v>
      </c>
      <c r="B16">
        <v>1</v>
      </c>
      <c r="C16" t="s">
        <v>161</v>
      </c>
      <c r="G16" s="45" t="s">
        <v>3</v>
      </c>
      <c r="J16" s="20"/>
    </row>
    <row r="17" spans="1:7" x14ac:dyDescent="0.25">
      <c r="A17" t="s">
        <v>167</v>
      </c>
      <c r="B17">
        <v>1</v>
      </c>
      <c r="C17" t="s">
        <v>172</v>
      </c>
      <c r="G17" s="45" t="s">
        <v>4</v>
      </c>
    </row>
    <row r="18" spans="1:7" x14ac:dyDescent="0.25">
      <c r="A18" t="s">
        <v>168</v>
      </c>
      <c r="B18">
        <v>1</v>
      </c>
      <c r="C18" t="s">
        <v>173</v>
      </c>
      <c r="G18" s="45" t="s">
        <v>5</v>
      </c>
    </row>
    <row r="19" spans="1:7" x14ac:dyDescent="0.25">
      <c r="A19" t="s">
        <v>169</v>
      </c>
      <c r="B19">
        <v>1</v>
      </c>
      <c r="C19" t="s">
        <v>174</v>
      </c>
      <c r="G19" s="45" t="s">
        <v>6</v>
      </c>
    </row>
    <row r="20" spans="1:7" x14ac:dyDescent="0.25">
      <c r="A20" t="s">
        <v>170</v>
      </c>
      <c r="B20">
        <v>1</v>
      </c>
      <c r="C20" t="s">
        <v>171</v>
      </c>
      <c r="G20" s="45" t="s">
        <v>7</v>
      </c>
    </row>
    <row r="21" spans="1:7" x14ac:dyDescent="0.25">
      <c r="A21" t="s">
        <v>147</v>
      </c>
      <c r="B21">
        <v>0.5</v>
      </c>
      <c r="C21" t="s">
        <v>159</v>
      </c>
      <c r="G21" s="45" t="s">
        <v>8</v>
      </c>
    </row>
    <row r="22" spans="1:7" x14ac:dyDescent="0.25">
      <c r="A22" t="s">
        <v>175</v>
      </c>
      <c r="B22">
        <v>500</v>
      </c>
      <c r="C22" t="s">
        <v>16</v>
      </c>
      <c r="G22" s="45" t="s">
        <v>9</v>
      </c>
    </row>
    <row r="23" spans="1:7" x14ac:dyDescent="0.25">
      <c r="G23" s="45" t="s">
        <v>10</v>
      </c>
    </row>
    <row r="28" spans="1:7" x14ac:dyDescent="0.25">
      <c r="C28" s="15"/>
    </row>
    <row r="35" spans="1:3" x14ac:dyDescent="0.25">
      <c r="A35" s="17"/>
      <c r="B35" s="17"/>
      <c r="C35" s="17"/>
    </row>
    <row r="36" spans="1:3" x14ac:dyDescent="0.25">
      <c r="A36" s="17"/>
      <c r="B36" s="17"/>
      <c r="C36" s="17"/>
    </row>
    <row r="37" spans="1:3" x14ac:dyDescent="0.25">
      <c r="A37" s="17"/>
      <c r="B37" s="17"/>
      <c r="C37" s="17"/>
    </row>
    <row r="38" spans="1:3" x14ac:dyDescent="0.25">
      <c r="B38" s="19"/>
    </row>
    <row r="39" spans="1:3" x14ac:dyDescent="0.25">
      <c r="A39" s="17"/>
      <c r="B39" s="17"/>
      <c r="C39" s="17"/>
    </row>
    <row r="40" spans="1:3" x14ac:dyDescent="0.25">
      <c r="A40" s="17"/>
      <c r="B40" s="17"/>
      <c r="C40" s="17"/>
    </row>
  </sheetData>
  <phoneticPr fontId="2"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D7A86-4E3D-4BFB-8963-209936CC239B}">
  <dimension ref="A1:F26"/>
  <sheetViews>
    <sheetView workbookViewId="0">
      <selection activeCell="B14" sqref="B14"/>
    </sheetView>
  </sheetViews>
  <sheetFormatPr baseColWidth="10" defaultRowHeight="15" x14ac:dyDescent="0.25"/>
  <cols>
    <col min="1" max="1" width="13.5703125" bestFit="1" customWidth="1"/>
    <col min="3" max="3" width="62.140625" bestFit="1" customWidth="1"/>
    <col min="5" max="5" width="22.5703125" bestFit="1" customWidth="1"/>
    <col min="6" max="6" width="41.140625" bestFit="1" customWidth="1"/>
  </cols>
  <sheetData>
    <row r="1" spans="1:6" x14ac:dyDescent="0.25">
      <c r="A1" s="18" t="s">
        <v>15</v>
      </c>
      <c r="B1" s="18" t="s">
        <v>14</v>
      </c>
      <c r="C1" s="18" t="s">
        <v>13</v>
      </c>
    </row>
    <row r="2" spans="1:6" x14ac:dyDescent="0.25">
      <c r="A2" t="s">
        <v>58</v>
      </c>
      <c r="B2">
        <v>25</v>
      </c>
      <c r="C2" t="s">
        <v>33</v>
      </c>
      <c r="F2" s="20"/>
    </row>
    <row r="3" spans="1:6" x14ac:dyDescent="0.25">
      <c r="A3" t="s">
        <v>59</v>
      </c>
      <c r="B3">
        <v>25</v>
      </c>
      <c r="C3" t="s">
        <v>34</v>
      </c>
      <c r="F3" s="20"/>
    </row>
    <row r="4" spans="1:6" x14ac:dyDescent="0.25">
      <c r="A4" t="s">
        <v>60</v>
      </c>
      <c r="B4">
        <v>15</v>
      </c>
      <c r="C4" t="s">
        <v>35</v>
      </c>
      <c r="F4" s="20"/>
    </row>
    <row r="5" spans="1:6" x14ac:dyDescent="0.25">
      <c r="A5" t="s">
        <v>61</v>
      </c>
      <c r="B5">
        <v>15</v>
      </c>
      <c r="C5" t="s">
        <v>36</v>
      </c>
      <c r="F5" s="20"/>
    </row>
    <row r="6" spans="1:6" x14ac:dyDescent="0.25">
      <c r="A6" t="s">
        <v>62</v>
      </c>
      <c r="B6">
        <v>15</v>
      </c>
      <c r="C6" t="s">
        <v>37</v>
      </c>
      <c r="F6" s="20"/>
    </row>
    <row r="7" spans="1:6" x14ac:dyDescent="0.25">
      <c r="A7" t="s">
        <v>63</v>
      </c>
      <c r="B7">
        <v>35</v>
      </c>
      <c r="C7" t="s">
        <v>38</v>
      </c>
      <c r="F7" s="20"/>
    </row>
    <row r="8" spans="1:6" x14ac:dyDescent="0.25">
      <c r="A8" t="s">
        <v>64</v>
      </c>
      <c r="B8">
        <v>40</v>
      </c>
      <c r="C8" t="s">
        <v>39</v>
      </c>
      <c r="F8" s="20"/>
    </row>
    <row r="9" spans="1:6" x14ac:dyDescent="0.25">
      <c r="A9" t="s">
        <v>65</v>
      </c>
      <c r="B9">
        <v>45</v>
      </c>
      <c r="C9" t="s">
        <v>40</v>
      </c>
      <c r="F9" s="20"/>
    </row>
    <row r="10" spans="1:6" x14ac:dyDescent="0.25">
      <c r="A10" t="s">
        <v>66</v>
      </c>
      <c r="B10">
        <v>45</v>
      </c>
      <c r="C10" t="s">
        <v>41</v>
      </c>
      <c r="F10" s="20"/>
    </row>
    <row r="11" spans="1:6" x14ac:dyDescent="0.25">
      <c r="A11" t="s">
        <v>67</v>
      </c>
      <c r="B11">
        <v>28</v>
      </c>
      <c r="C11" t="s">
        <v>42</v>
      </c>
      <c r="F11" s="20"/>
    </row>
    <row r="12" spans="1:6" x14ac:dyDescent="0.25">
      <c r="A12" t="s">
        <v>68</v>
      </c>
      <c r="B12">
        <v>38</v>
      </c>
      <c r="C12" t="s">
        <v>43</v>
      </c>
      <c r="F12" s="20"/>
    </row>
    <row r="13" spans="1:6" x14ac:dyDescent="0.25">
      <c r="A13" t="s">
        <v>69</v>
      </c>
      <c r="B13">
        <v>60</v>
      </c>
      <c r="C13" t="s">
        <v>56</v>
      </c>
      <c r="F13" s="20"/>
    </row>
    <row r="14" spans="1:6" x14ac:dyDescent="0.25">
      <c r="A14" t="s">
        <v>71</v>
      </c>
      <c r="B14">
        <v>5</v>
      </c>
      <c r="C14" t="s">
        <v>45</v>
      </c>
    </row>
    <row r="15" spans="1:6" x14ac:dyDescent="0.25">
      <c r="A15" t="s">
        <v>72</v>
      </c>
      <c r="B15">
        <v>5</v>
      </c>
      <c r="C15" t="s">
        <v>46</v>
      </c>
    </row>
    <row r="16" spans="1:6" x14ac:dyDescent="0.25">
      <c r="A16" t="s">
        <v>73</v>
      </c>
      <c r="B16">
        <v>2</v>
      </c>
      <c r="C16" t="s">
        <v>47</v>
      </c>
    </row>
    <row r="17" spans="1:3" x14ac:dyDescent="0.25">
      <c r="A17" t="s">
        <v>74</v>
      </c>
      <c r="B17">
        <v>2</v>
      </c>
      <c r="C17" t="s">
        <v>48</v>
      </c>
    </row>
    <row r="18" spans="1:3" x14ac:dyDescent="0.25">
      <c r="A18" t="s">
        <v>75</v>
      </c>
      <c r="B18">
        <v>2</v>
      </c>
      <c r="C18" t="s">
        <v>49</v>
      </c>
    </row>
    <row r="19" spans="1:3" x14ac:dyDescent="0.25">
      <c r="A19" t="s">
        <v>76</v>
      </c>
      <c r="B19">
        <v>4</v>
      </c>
      <c r="C19" t="s">
        <v>50</v>
      </c>
    </row>
    <row r="20" spans="1:3" x14ac:dyDescent="0.25">
      <c r="A20" t="s">
        <v>77</v>
      </c>
      <c r="B20">
        <v>4</v>
      </c>
      <c r="C20" t="s">
        <v>51</v>
      </c>
    </row>
    <row r="21" spans="1:3" x14ac:dyDescent="0.25">
      <c r="A21" t="s">
        <v>78</v>
      </c>
      <c r="B21">
        <v>6</v>
      </c>
      <c r="C21" t="s">
        <v>52</v>
      </c>
    </row>
    <row r="22" spans="1:3" x14ac:dyDescent="0.25">
      <c r="A22" t="s">
        <v>79</v>
      </c>
      <c r="B22">
        <v>7</v>
      </c>
      <c r="C22" t="s">
        <v>53</v>
      </c>
    </row>
    <row r="23" spans="1:3" x14ac:dyDescent="0.25">
      <c r="A23" t="s">
        <v>80</v>
      </c>
      <c r="B23">
        <v>5</v>
      </c>
      <c r="C23" t="s">
        <v>54</v>
      </c>
    </row>
    <row r="24" spans="1:3" x14ac:dyDescent="0.25">
      <c r="A24" t="s">
        <v>81</v>
      </c>
      <c r="B24">
        <v>6</v>
      </c>
      <c r="C24" t="s">
        <v>55</v>
      </c>
    </row>
    <row r="25" spans="1:3" x14ac:dyDescent="0.25">
      <c r="A25" t="s">
        <v>82</v>
      </c>
      <c r="B25">
        <v>10</v>
      </c>
      <c r="C25" t="s">
        <v>57</v>
      </c>
    </row>
    <row r="26" spans="1:3" x14ac:dyDescent="0.25">
      <c r="A26" t="s">
        <v>70</v>
      </c>
      <c r="B26">
        <v>380</v>
      </c>
      <c r="C26" t="s">
        <v>44</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98696-EDA2-432B-B53D-0A9731CD9D3B}">
  <dimension ref="A1:E7"/>
  <sheetViews>
    <sheetView workbookViewId="0">
      <selection activeCell="B2" sqref="B2"/>
    </sheetView>
  </sheetViews>
  <sheetFormatPr baseColWidth="10" defaultRowHeight="15" x14ac:dyDescent="0.25"/>
  <cols>
    <col min="1" max="1" width="15.28515625" bestFit="1" customWidth="1"/>
    <col min="3" max="3" width="40" bestFit="1" customWidth="1"/>
  </cols>
  <sheetData>
    <row r="1" spans="1:5" x14ac:dyDescent="0.25">
      <c r="A1" t="s">
        <v>15</v>
      </c>
      <c r="B1" t="s">
        <v>14</v>
      </c>
      <c r="C1" t="s">
        <v>13</v>
      </c>
    </row>
    <row r="2" spans="1:5" x14ac:dyDescent="0.25">
      <c r="A2" t="s">
        <v>177</v>
      </c>
      <c r="B2">
        <f>initial_conditions!B3</f>
        <v>0.95</v>
      </c>
      <c r="C2" t="s">
        <v>181</v>
      </c>
    </row>
    <row r="3" spans="1:5" x14ac:dyDescent="0.25">
      <c r="A3" t="s">
        <v>178</v>
      </c>
      <c r="B3">
        <v>0.89</v>
      </c>
      <c r="C3" t="s">
        <v>182</v>
      </c>
    </row>
    <row r="4" spans="1:5" x14ac:dyDescent="0.25">
      <c r="A4" t="s">
        <v>179</v>
      </c>
      <c r="B4">
        <v>2012</v>
      </c>
      <c r="C4" t="s">
        <v>183</v>
      </c>
    </row>
    <row r="5" spans="1:5" x14ac:dyDescent="0.25">
      <c r="A5" t="s">
        <v>180</v>
      </c>
      <c r="B5">
        <v>2018</v>
      </c>
      <c r="C5" t="s">
        <v>184</v>
      </c>
    </row>
    <row r="6" spans="1:5" x14ac:dyDescent="0.25">
      <c r="A6" t="s">
        <v>83</v>
      </c>
      <c r="B6">
        <v>0.3</v>
      </c>
      <c r="C6" t="s">
        <v>84</v>
      </c>
    </row>
    <row r="7" spans="1:5" x14ac:dyDescent="0.25">
      <c r="E7" s="15"/>
    </row>
  </sheetData>
  <phoneticPr fontId="2"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7B532-CB5C-4299-BC01-C4CEE62D03FA}">
  <dimension ref="A1:H9"/>
  <sheetViews>
    <sheetView workbookViewId="0">
      <selection activeCell="L16" sqref="L16"/>
    </sheetView>
  </sheetViews>
  <sheetFormatPr baseColWidth="10" defaultRowHeight="15" x14ac:dyDescent="0.25"/>
  <cols>
    <col min="2" max="2" width="11.85546875" bestFit="1" customWidth="1"/>
  </cols>
  <sheetData>
    <row r="1" spans="1:8" x14ac:dyDescent="0.25">
      <c r="A1" s="2" t="s">
        <v>11</v>
      </c>
      <c r="B1" s="2" t="s">
        <v>17</v>
      </c>
      <c r="C1" s="2" t="s">
        <v>18</v>
      </c>
      <c r="D1" s="2" t="s">
        <v>19</v>
      </c>
      <c r="E1" s="2" t="s">
        <v>20</v>
      </c>
      <c r="F1" s="2" t="s">
        <v>21</v>
      </c>
      <c r="G1" s="2" t="s">
        <v>22</v>
      </c>
      <c r="H1" s="2" t="s">
        <v>23</v>
      </c>
    </row>
    <row r="2" spans="1:8" x14ac:dyDescent="0.25">
      <c r="A2" s="2" t="s">
        <v>24</v>
      </c>
      <c r="B2">
        <f ca="1">ROUND(RAND(),0)</f>
        <v>1</v>
      </c>
      <c r="C2">
        <f t="shared" ref="C2:H2" ca="1" si="0">ROUND(RAND(),0)</f>
        <v>1</v>
      </c>
      <c r="D2">
        <f t="shared" ca="1" si="0"/>
        <v>0</v>
      </c>
      <c r="E2">
        <f t="shared" ca="1" si="0"/>
        <v>1</v>
      </c>
      <c r="F2">
        <f t="shared" ca="1" si="0"/>
        <v>1</v>
      </c>
      <c r="G2">
        <f t="shared" ca="1" si="0"/>
        <v>0</v>
      </c>
      <c r="H2">
        <f t="shared" ca="1" si="0"/>
        <v>1</v>
      </c>
    </row>
    <row r="3" spans="1:8" x14ac:dyDescent="0.25">
      <c r="A3" s="2" t="s">
        <v>25</v>
      </c>
      <c r="B3">
        <f t="shared" ref="B3:H9" ca="1" si="1">ROUND(RAND(),0)</f>
        <v>0</v>
      </c>
      <c r="C3">
        <f t="shared" ca="1" si="1"/>
        <v>0</v>
      </c>
      <c r="D3">
        <f t="shared" ca="1" si="1"/>
        <v>0</v>
      </c>
      <c r="E3">
        <f t="shared" ca="1" si="1"/>
        <v>0</v>
      </c>
      <c r="F3">
        <f t="shared" ca="1" si="1"/>
        <v>0</v>
      </c>
      <c r="G3">
        <f t="shared" ca="1" si="1"/>
        <v>0</v>
      </c>
      <c r="H3">
        <f t="shared" ca="1" si="1"/>
        <v>1</v>
      </c>
    </row>
    <row r="4" spans="1:8" x14ac:dyDescent="0.25">
      <c r="A4" s="2" t="s">
        <v>26</v>
      </c>
      <c r="B4">
        <f t="shared" ca="1" si="1"/>
        <v>1</v>
      </c>
      <c r="C4">
        <f t="shared" ca="1" si="1"/>
        <v>1</v>
      </c>
      <c r="D4">
        <f t="shared" ca="1" si="1"/>
        <v>0</v>
      </c>
      <c r="E4">
        <f t="shared" ca="1" si="1"/>
        <v>0</v>
      </c>
      <c r="F4">
        <f t="shared" ca="1" si="1"/>
        <v>1</v>
      </c>
      <c r="G4">
        <f t="shared" ca="1" si="1"/>
        <v>0</v>
      </c>
      <c r="H4">
        <f t="shared" ca="1" si="1"/>
        <v>0</v>
      </c>
    </row>
    <row r="5" spans="1:8" x14ac:dyDescent="0.25">
      <c r="A5" s="2" t="s">
        <v>27</v>
      </c>
      <c r="B5">
        <f t="shared" ca="1" si="1"/>
        <v>0</v>
      </c>
      <c r="C5">
        <f t="shared" ca="1" si="1"/>
        <v>1</v>
      </c>
      <c r="D5">
        <f t="shared" ca="1" si="1"/>
        <v>1</v>
      </c>
      <c r="E5">
        <f t="shared" ca="1" si="1"/>
        <v>1</v>
      </c>
      <c r="F5">
        <f t="shared" ca="1" si="1"/>
        <v>0</v>
      </c>
      <c r="G5">
        <f t="shared" ca="1" si="1"/>
        <v>0</v>
      </c>
      <c r="H5">
        <f t="shared" ca="1" si="1"/>
        <v>1</v>
      </c>
    </row>
    <row r="6" spans="1:8" x14ac:dyDescent="0.25">
      <c r="A6" s="2" t="s">
        <v>28</v>
      </c>
      <c r="B6">
        <f t="shared" ca="1" si="1"/>
        <v>1</v>
      </c>
      <c r="C6">
        <f t="shared" ca="1" si="1"/>
        <v>1</v>
      </c>
      <c r="D6">
        <f t="shared" ca="1" si="1"/>
        <v>0</v>
      </c>
      <c r="E6">
        <f t="shared" ca="1" si="1"/>
        <v>0</v>
      </c>
      <c r="F6">
        <f t="shared" ca="1" si="1"/>
        <v>1</v>
      </c>
      <c r="G6">
        <f t="shared" ca="1" si="1"/>
        <v>0</v>
      </c>
      <c r="H6">
        <f t="shared" ca="1" si="1"/>
        <v>1</v>
      </c>
    </row>
    <row r="7" spans="1:8" x14ac:dyDescent="0.25">
      <c r="A7" s="2" t="s">
        <v>29</v>
      </c>
      <c r="B7">
        <f t="shared" ca="1" si="1"/>
        <v>1</v>
      </c>
      <c r="C7">
        <f t="shared" ca="1" si="1"/>
        <v>0</v>
      </c>
      <c r="D7">
        <f t="shared" ca="1" si="1"/>
        <v>0</v>
      </c>
      <c r="E7">
        <f t="shared" ca="1" si="1"/>
        <v>1</v>
      </c>
      <c r="F7">
        <f t="shared" ca="1" si="1"/>
        <v>0</v>
      </c>
      <c r="G7">
        <f t="shared" ca="1" si="1"/>
        <v>1</v>
      </c>
      <c r="H7">
        <f t="shared" ca="1" si="1"/>
        <v>1</v>
      </c>
    </row>
    <row r="8" spans="1:8" x14ac:dyDescent="0.25">
      <c r="A8" s="2" t="s">
        <v>30</v>
      </c>
      <c r="B8">
        <f t="shared" ca="1" si="1"/>
        <v>0</v>
      </c>
      <c r="C8">
        <f t="shared" ca="1" si="1"/>
        <v>0</v>
      </c>
      <c r="D8">
        <f t="shared" ca="1" si="1"/>
        <v>0</v>
      </c>
      <c r="E8">
        <f t="shared" ca="1" si="1"/>
        <v>0</v>
      </c>
      <c r="F8">
        <f t="shared" ca="1" si="1"/>
        <v>0</v>
      </c>
      <c r="G8">
        <f t="shared" ca="1" si="1"/>
        <v>1</v>
      </c>
      <c r="H8">
        <f t="shared" ca="1" si="1"/>
        <v>0</v>
      </c>
    </row>
    <row r="9" spans="1:8" x14ac:dyDescent="0.25">
      <c r="A9" s="2" t="s">
        <v>31</v>
      </c>
      <c r="B9">
        <f t="shared" ca="1" si="1"/>
        <v>1</v>
      </c>
      <c r="C9">
        <f t="shared" ca="1" si="1"/>
        <v>1</v>
      </c>
      <c r="D9">
        <f t="shared" ca="1" si="1"/>
        <v>0</v>
      </c>
      <c r="E9">
        <f t="shared" ca="1" si="1"/>
        <v>1</v>
      </c>
      <c r="F9">
        <f t="shared" ca="1" si="1"/>
        <v>0</v>
      </c>
      <c r="G9">
        <f t="shared" ca="1" si="1"/>
        <v>0</v>
      </c>
      <c r="H9">
        <f t="shared" ca="1" si="1"/>
        <v>0</v>
      </c>
    </row>
  </sheetData>
  <phoneticPr fontId="2" type="noConversion"/>
  <conditionalFormatting sqref="B2:H9">
    <cfRule type="colorScale" priority="4">
      <colorScale>
        <cfvo type="min"/>
        <cfvo type="percentile" val="50"/>
        <cfvo type="max"/>
        <color rgb="FFF8696B"/>
        <color rgb="FFFFEB84"/>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99FE8-C706-44FC-BBC6-1A0A3571D412}">
  <dimension ref="A1:G36"/>
  <sheetViews>
    <sheetView workbookViewId="0">
      <selection activeCell="C16" sqref="C16"/>
    </sheetView>
  </sheetViews>
  <sheetFormatPr baseColWidth="10" defaultRowHeight="15" x14ac:dyDescent="0.25"/>
  <cols>
    <col min="1" max="1" width="16.5703125" bestFit="1" customWidth="1"/>
    <col min="3" max="3" width="69.140625" bestFit="1" customWidth="1"/>
    <col min="5" max="5" width="29" bestFit="1" customWidth="1"/>
    <col min="6" max="6" width="41.140625" bestFit="1" customWidth="1"/>
    <col min="7" max="7" width="53.5703125" bestFit="1" customWidth="1"/>
  </cols>
  <sheetData>
    <row r="1" spans="1:6" x14ac:dyDescent="0.25">
      <c r="A1" t="s">
        <v>15</v>
      </c>
      <c r="B1" t="s">
        <v>14</v>
      </c>
      <c r="C1" t="s">
        <v>13</v>
      </c>
    </row>
    <row r="2" spans="1:6" x14ac:dyDescent="0.25">
      <c r="A2" t="s">
        <v>187</v>
      </c>
      <c r="B2">
        <v>9.6699999999999998E-3</v>
      </c>
      <c r="C2" t="s">
        <v>199</v>
      </c>
    </row>
    <row r="3" spans="1:6" x14ac:dyDescent="0.25">
      <c r="A3" t="s">
        <v>188</v>
      </c>
      <c r="B3">
        <v>4.5449999999999997E-2</v>
      </c>
      <c r="C3" t="s">
        <v>200</v>
      </c>
    </row>
    <row r="4" spans="1:6" x14ac:dyDescent="0.25">
      <c r="A4" t="s">
        <v>189</v>
      </c>
      <c r="B4">
        <f>1/43</f>
        <v>2.3255813953488372E-2</v>
      </c>
      <c r="C4" t="s">
        <v>201</v>
      </c>
    </row>
    <row r="5" spans="1:6" x14ac:dyDescent="0.25">
      <c r="A5" t="s">
        <v>190</v>
      </c>
      <c r="B5">
        <v>9.8700000000000003E-3</v>
      </c>
      <c r="C5" t="s">
        <v>202</v>
      </c>
    </row>
    <row r="6" spans="1:6" x14ac:dyDescent="0.25">
      <c r="A6" t="s">
        <v>191</v>
      </c>
      <c r="B6">
        <v>8.6400000000000001E-3</v>
      </c>
      <c r="C6" t="s">
        <v>203</v>
      </c>
    </row>
    <row r="7" spans="1:6" x14ac:dyDescent="0.25">
      <c r="A7" t="s">
        <v>192</v>
      </c>
      <c r="B7">
        <v>6.6699999999999997E-3</v>
      </c>
      <c r="C7" t="s">
        <v>204</v>
      </c>
    </row>
    <row r="8" spans="1:6" x14ac:dyDescent="0.25">
      <c r="A8" t="s">
        <v>193</v>
      </c>
      <c r="B8">
        <v>5</v>
      </c>
      <c r="C8" t="s">
        <v>205</v>
      </c>
    </row>
    <row r="9" spans="1:6" x14ac:dyDescent="0.25">
      <c r="A9" t="s">
        <v>194</v>
      </c>
      <c r="B9">
        <v>10</v>
      </c>
      <c r="C9" t="s">
        <v>206</v>
      </c>
    </row>
    <row r="10" spans="1:6" x14ac:dyDescent="0.25">
      <c r="A10" t="s">
        <v>195</v>
      </c>
      <c r="B10">
        <v>3</v>
      </c>
      <c r="C10" t="s">
        <v>207</v>
      </c>
    </row>
    <row r="11" spans="1:6" x14ac:dyDescent="0.25">
      <c r="A11" t="s">
        <v>196</v>
      </c>
      <c r="B11">
        <v>5</v>
      </c>
      <c r="C11" t="s">
        <v>208</v>
      </c>
    </row>
    <row r="12" spans="1:6" x14ac:dyDescent="0.25">
      <c r="A12" t="s">
        <v>197</v>
      </c>
      <c r="B12">
        <v>2</v>
      </c>
      <c r="C12" t="s">
        <v>209</v>
      </c>
    </row>
    <row r="13" spans="1:6" x14ac:dyDescent="0.25">
      <c r="A13" t="s">
        <v>198</v>
      </c>
      <c r="B13">
        <v>3</v>
      </c>
      <c r="C13" t="s">
        <v>210</v>
      </c>
    </row>
    <row r="14" spans="1:6" x14ac:dyDescent="0.25">
      <c r="A14" t="s">
        <v>96</v>
      </c>
      <c r="B14">
        <v>0.04</v>
      </c>
      <c r="C14" t="s">
        <v>85</v>
      </c>
      <c r="F14" s="20"/>
    </row>
    <row r="15" spans="1:6" x14ac:dyDescent="0.25">
      <c r="A15" t="s">
        <v>97</v>
      </c>
      <c r="B15">
        <v>0.04</v>
      </c>
      <c r="C15" t="s">
        <v>86</v>
      </c>
      <c r="F15" s="20"/>
    </row>
    <row r="16" spans="1:6" x14ac:dyDescent="0.25">
      <c r="A16" t="s">
        <v>98</v>
      </c>
      <c r="B16">
        <v>2E-3</v>
      </c>
      <c r="C16" t="s">
        <v>87</v>
      </c>
      <c r="F16" s="20"/>
    </row>
    <row r="17" spans="1:7" x14ac:dyDescent="0.25">
      <c r="A17" t="s">
        <v>99</v>
      </c>
      <c r="B17">
        <v>1E-3</v>
      </c>
      <c r="C17" t="s">
        <v>88</v>
      </c>
      <c r="F17" s="20"/>
    </row>
    <row r="18" spans="1:7" x14ac:dyDescent="0.25">
      <c r="A18" t="s">
        <v>100</v>
      </c>
      <c r="B18">
        <v>2E-3</v>
      </c>
      <c r="C18" t="s">
        <v>89</v>
      </c>
      <c r="F18" s="20"/>
    </row>
    <row r="19" spans="1:7" x14ac:dyDescent="0.25">
      <c r="A19" t="s">
        <v>101</v>
      </c>
      <c r="B19">
        <v>0.01</v>
      </c>
      <c r="C19" t="s">
        <v>90</v>
      </c>
      <c r="F19" s="20"/>
    </row>
    <row r="20" spans="1:7" x14ac:dyDescent="0.25">
      <c r="A20" t="s">
        <v>102</v>
      </c>
      <c r="B20">
        <v>2E-3</v>
      </c>
      <c r="C20" t="s">
        <v>91</v>
      </c>
      <c r="F20" s="22"/>
    </row>
    <row r="21" spans="1:7" x14ac:dyDescent="0.25">
      <c r="A21" t="s">
        <v>103</v>
      </c>
      <c r="B21">
        <v>0.1</v>
      </c>
      <c r="C21" t="s">
        <v>92</v>
      </c>
      <c r="F21" s="20"/>
    </row>
    <row r="22" spans="1:7" x14ac:dyDescent="0.25">
      <c r="A22" t="s">
        <v>104</v>
      </c>
      <c r="B22">
        <v>0.2</v>
      </c>
      <c r="C22" t="s">
        <v>93</v>
      </c>
      <c r="F22" s="20"/>
    </row>
    <row r="23" spans="1:7" x14ac:dyDescent="0.25">
      <c r="A23" t="s">
        <v>105</v>
      </c>
      <c r="B23">
        <v>0.04</v>
      </c>
      <c r="C23" t="s">
        <v>94</v>
      </c>
      <c r="F23" s="20"/>
    </row>
    <row r="24" spans="1:7" x14ac:dyDescent="0.25">
      <c r="A24" t="s">
        <v>106</v>
      </c>
      <c r="B24">
        <v>0.04</v>
      </c>
      <c r="C24" t="s">
        <v>95</v>
      </c>
      <c r="F24" s="20"/>
    </row>
    <row r="25" spans="1:7" x14ac:dyDescent="0.25">
      <c r="A25" t="s">
        <v>223</v>
      </c>
      <c r="B25">
        <v>1</v>
      </c>
      <c r="C25" t="s">
        <v>213</v>
      </c>
      <c r="F25" s="20"/>
    </row>
    <row r="26" spans="1:7" x14ac:dyDescent="0.25">
      <c r="A26" t="s">
        <v>224</v>
      </c>
      <c r="B26">
        <v>0.4</v>
      </c>
      <c r="C26" t="s">
        <v>214</v>
      </c>
      <c r="F26" s="20"/>
    </row>
    <row r="27" spans="1:7" x14ac:dyDescent="0.25">
      <c r="A27" t="s">
        <v>225</v>
      </c>
      <c r="B27">
        <v>1.6</v>
      </c>
      <c r="C27" t="s">
        <v>215</v>
      </c>
      <c r="F27" s="20"/>
      <c r="G27" s="15"/>
    </row>
    <row r="28" spans="1:7" x14ac:dyDescent="0.25">
      <c r="A28" t="s">
        <v>226</v>
      </c>
      <c r="B28">
        <v>0.6</v>
      </c>
      <c r="C28" t="s">
        <v>216</v>
      </c>
      <c r="F28" s="20"/>
    </row>
    <row r="29" spans="1:7" x14ac:dyDescent="0.25">
      <c r="A29" t="s">
        <v>227</v>
      </c>
      <c r="B29">
        <v>1</v>
      </c>
      <c r="C29" t="s">
        <v>217</v>
      </c>
      <c r="F29" s="20"/>
    </row>
    <row r="30" spans="1:7" x14ac:dyDescent="0.25">
      <c r="A30" t="s">
        <v>228</v>
      </c>
      <c r="B30">
        <v>2.4</v>
      </c>
      <c r="C30" t="s">
        <v>218</v>
      </c>
      <c r="F30" s="20"/>
    </row>
    <row r="31" spans="1:7" x14ac:dyDescent="0.25">
      <c r="A31" t="s">
        <v>229</v>
      </c>
      <c r="B31">
        <v>0.8</v>
      </c>
      <c r="C31" t="s">
        <v>219</v>
      </c>
      <c r="F31" s="20"/>
    </row>
    <row r="32" spans="1:7" x14ac:dyDescent="0.25">
      <c r="A32" t="s">
        <v>230</v>
      </c>
      <c r="B32">
        <v>1</v>
      </c>
      <c r="C32" t="s">
        <v>220</v>
      </c>
      <c r="F32" s="20"/>
    </row>
    <row r="33" spans="1:6" x14ac:dyDescent="0.25">
      <c r="A33" t="s">
        <v>231</v>
      </c>
      <c r="B33">
        <v>3</v>
      </c>
      <c r="C33" t="s">
        <v>221</v>
      </c>
      <c r="F33" s="20"/>
    </row>
    <row r="34" spans="1:6" x14ac:dyDescent="0.25">
      <c r="A34" t="s">
        <v>232</v>
      </c>
      <c r="B34">
        <v>4</v>
      </c>
      <c r="C34" t="s">
        <v>222</v>
      </c>
      <c r="F34" s="20"/>
    </row>
    <row r="35" spans="1:6" x14ac:dyDescent="0.25">
      <c r="A35" t="s">
        <v>211</v>
      </c>
      <c r="B35">
        <v>0.6</v>
      </c>
      <c r="C35" t="s">
        <v>212</v>
      </c>
      <c r="F35" s="20"/>
    </row>
    <row r="36" spans="1:6" x14ac:dyDescent="0.25">
      <c r="A36" t="s">
        <v>107</v>
      </c>
      <c r="B36">
        <v>1</v>
      </c>
      <c r="C36" s="23" t="s">
        <v>108</v>
      </c>
    </row>
  </sheetData>
  <phoneticPr fontId="2"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4CE63-9174-4422-8517-BE7A38954B2F}">
  <dimension ref="A1:C29"/>
  <sheetViews>
    <sheetView workbookViewId="0">
      <selection activeCell="C9" sqref="C9"/>
    </sheetView>
  </sheetViews>
  <sheetFormatPr baseColWidth="10" defaultRowHeight="15" x14ac:dyDescent="0.25"/>
  <cols>
    <col min="1" max="1" width="23.140625" bestFit="1" customWidth="1"/>
    <col min="3" max="3" width="91.28515625" bestFit="1" customWidth="1"/>
    <col min="6" max="6" width="41.140625" bestFit="1" customWidth="1"/>
  </cols>
  <sheetData>
    <row r="1" spans="1:3" x14ac:dyDescent="0.25">
      <c r="A1" t="s">
        <v>15</v>
      </c>
      <c r="B1" t="s">
        <v>14</v>
      </c>
      <c r="C1" t="s">
        <v>13</v>
      </c>
    </row>
    <row r="2" spans="1:3" x14ac:dyDescent="0.25">
      <c r="A2" t="s">
        <v>250</v>
      </c>
      <c r="B2">
        <v>0.05</v>
      </c>
      <c r="C2" t="s">
        <v>245</v>
      </c>
    </row>
    <row r="3" spans="1:3" x14ac:dyDescent="0.25">
      <c r="A3" t="s">
        <v>246</v>
      </c>
      <c r="B3">
        <v>0.02</v>
      </c>
      <c r="C3" t="s">
        <v>110</v>
      </c>
    </row>
    <row r="4" spans="1:3" x14ac:dyDescent="0.25">
      <c r="A4" t="s">
        <v>247</v>
      </c>
      <c r="B4">
        <v>0.02</v>
      </c>
      <c r="C4" t="s">
        <v>109</v>
      </c>
    </row>
    <row r="5" spans="1:3" x14ac:dyDescent="0.25">
      <c r="A5" t="s">
        <v>248</v>
      </c>
      <c r="B5">
        <v>0.17</v>
      </c>
      <c r="C5" t="s">
        <v>249</v>
      </c>
    </row>
    <row r="6" spans="1:3" x14ac:dyDescent="0.25">
      <c r="A6" t="s">
        <v>131</v>
      </c>
      <c r="B6">
        <v>35</v>
      </c>
      <c r="C6" t="s">
        <v>114</v>
      </c>
    </row>
    <row r="7" spans="1:3" x14ac:dyDescent="0.25">
      <c r="A7" t="s">
        <v>115</v>
      </c>
      <c r="B7">
        <v>0.5</v>
      </c>
      <c r="C7" t="s">
        <v>117</v>
      </c>
    </row>
    <row r="8" spans="1:3" x14ac:dyDescent="0.25">
      <c r="A8" t="s">
        <v>116</v>
      </c>
      <c r="B8">
        <v>1.2</v>
      </c>
      <c r="C8" t="s">
        <v>118</v>
      </c>
    </row>
    <row r="9" spans="1:3" x14ac:dyDescent="0.25">
      <c r="A9" t="s">
        <v>239</v>
      </c>
      <c r="B9">
        <v>0.8</v>
      </c>
      <c r="C9" t="s">
        <v>242</v>
      </c>
    </row>
    <row r="10" spans="1:3" x14ac:dyDescent="0.25">
      <c r="A10" t="s">
        <v>240</v>
      </c>
      <c r="B10">
        <v>0.3</v>
      </c>
      <c r="C10" t="s">
        <v>243</v>
      </c>
    </row>
    <row r="11" spans="1:3" x14ac:dyDescent="0.25">
      <c r="A11" t="s">
        <v>241</v>
      </c>
      <c r="B11">
        <v>0.6</v>
      </c>
      <c r="C11" t="s">
        <v>244</v>
      </c>
    </row>
    <row r="12" spans="1:3" x14ac:dyDescent="0.25">
      <c r="A12" t="s">
        <v>111</v>
      </c>
      <c r="B12">
        <v>0.1</v>
      </c>
      <c r="C12" t="s">
        <v>112</v>
      </c>
    </row>
    <row r="13" spans="1:3" x14ac:dyDescent="0.25">
      <c r="A13" t="s">
        <v>113</v>
      </c>
      <c r="B13">
        <v>5</v>
      </c>
      <c r="C13" t="s">
        <v>251</v>
      </c>
    </row>
    <row r="29" spans="3:3" x14ac:dyDescent="0.25">
      <c r="C29" s="23"/>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1A203-FC24-4F84-8E75-96FBC496434A}">
  <dimension ref="A1:E22"/>
  <sheetViews>
    <sheetView workbookViewId="0">
      <selection activeCell="E7" sqref="E7"/>
    </sheetView>
  </sheetViews>
  <sheetFormatPr baseColWidth="10" defaultRowHeight="15" x14ac:dyDescent="0.25"/>
  <cols>
    <col min="1" max="1" width="28.5703125" customWidth="1"/>
    <col min="2" max="2" width="37.140625" customWidth="1"/>
    <col min="3" max="3" width="31.28515625" customWidth="1"/>
    <col min="4" max="4" width="31" customWidth="1"/>
    <col min="5" max="5" width="38.7109375" customWidth="1"/>
  </cols>
  <sheetData>
    <row r="1" spans="1:5" ht="15.75" thickBot="1" x14ac:dyDescent="0.3">
      <c r="A1" s="24" t="s">
        <v>252</v>
      </c>
      <c r="B1" s="24" t="s">
        <v>253</v>
      </c>
      <c r="C1" s="24" t="s">
        <v>254</v>
      </c>
      <c r="D1" s="24" t="s">
        <v>255</v>
      </c>
      <c r="E1" s="24" t="s">
        <v>256</v>
      </c>
    </row>
    <row r="2" spans="1:5" ht="48" x14ac:dyDescent="0.25">
      <c r="A2" s="28" t="s">
        <v>257</v>
      </c>
      <c r="B2" s="31" t="s">
        <v>258</v>
      </c>
      <c r="C2" s="31" t="s">
        <v>259</v>
      </c>
      <c r="D2" s="31" t="s">
        <v>260</v>
      </c>
      <c r="E2" s="38" t="s">
        <v>261</v>
      </c>
    </row>
    <row r="3" spans="1:5" ht="36" x14ac:dyDescent="0.25">
      <c r="A3" s="29" t="s">
        <v>257</v>
      </c>
      <c r="B3" s="32" t="s">
        <v>262</v>
      </c>
      <c r="C3" s="32" t="s">
        <v>263</v>
      </c>
      <c r="D3" s="32" t="s">
        <v>264</v>
      </c>
      <c r="E3" s="39" t="s">
        <v>265</v>
      </c>
    </row>
    <row r="4" spans="1:5" x14ac:dyDescent="0.25">
      <c r="A4" s="29" t="s">
        <v>257</v>
      </c>
      <c r="B4" s="32" t="s">
        <v>266</v>
      </c>
      <c r="C4" s="32" t="s">
        <v>267</v>
      </c>
      <c r="D4" s="32" t="s">
        <v>268</v>
      </c>
      <c r="E4" s="39" t="s">
        <v>269</v>
      </c>
    </row>
    <row r="5" spans="1:5" ht="48" x14ac:dyDescent="0.25">
      <c r="A5" s="30" t="s">
        <v>257</v>
      </c>
      <c r="B5" s="33" t="s">
        <v>270</v>
      </c>
      <c r="C5" s="32" t="s">
        <v>271</v>
      </c>
      <c r="D5" s="33" t="s">
        <v>324</v>
      </c>
      <c r="E5" s="39" t="s">
        <v>265</v>
      </c>
    </row>
    <row r="6" spans="1:5" ht="24" x14ac:dyDescent="0.25">
      <c r="A6" s="26" t="s">
        <v>257</v>
      </c>
      <c r="B6" s="32" t="s">
        <v>272</v>
      </c>
      <c r="C6" s="32" t="s">
        <v>273</v>
      </c>
      <c r="D6" s="32" t="s">
        <v>274</v>
      </c>
      <c r="E6" s="39" t="s">
        <v>275</v>
      </c>
    </row>
    <row r="7" spans="1:5" ht="24" x14ac:dyDescent="0.25">
      <c r="A7" s="26" t="s">
        <v>257</v>
      </c>
      <c r="B7" s="32" t="s">
        <v>276</v>
      </c>
      <c r="C7" s="32" t="s">
        <v>277</v>
      </c>
      <c r="D7" s="32" t="s">
        <v>274</v>
      </c>
      <c r="E7" s="39" t="s">
        <v>275</v>
      </c>
    </row>
    <row r="8" spans="1:5" ht="48.75" thickBot="1" x14ac:dyDescent="0.3">
      <c r="A8" s="30" t="s">
        <v>257</v>
      </c>
      <c r="B8" s="33" t="s">
        <v>278</v>
      </c>
      <c r="C8" s="33" t="s">
        <v>279</v>
      </c>
      <c r="D8" s="33" t="s">
        <v>280</v>
      </c>
      <c r="E8" s="40" t="s">
        <v>281</v>
      </c>
    </row>
    <row r="9" spans="1:5" x14ac:dyDescent="0.25">
      <c r="A9" s="25" t="s">
        <v>282</v>
      </c>
      <c r="B9" s="34" t="s">
        <v>283</v>
      </c>
      <c r="C9" s="34" t="s">
        <v>284</v>
      </c>
      <c r="D9" s="34" t="s">
        <v>268</v>
      </c>
      <c r="E9" s="41" t="s">
        <v>285</v>
      </c>
    </row>
    <row r="10" spans="1:5" x14ac:dyDescent="0.25">
      <c r="A10" s="26" t="s">
        <v>282</v>
      </c>
      <c r="B10" s="35" t="s">
        <v>286</v>
      </c>
      <c r="C10" s="35" t="s">
        <v>284</v>
      </c>
      <c r="D10" s="35" t="s">
        <v>268</v>
      </c>
      <c r="E10" s="42" t="s">
        <v>285</v>
      </c>
    </row>
    <row r="11" spans="1:5" x14ac:dyDescent="0.25">
      <c r="A11" s="26" t="s">
        <v>282</v>
      </c>
      <c r="B11" s="35" t="s">
        <v>287</v>
      </c>
      <c r="C11" s="35" t="s">
        <v>284</v>
      </c>
      <c r="D11" s="35" t="s">
        <v>268</v>
      </c>
      <c r="E11" s="42" t="s">
        <v>285</v>
      </c>
    </row>
    <row r="12" spans="1:5" ht="72" x14ac:dyDescent="0.25">
      <c r="A12" s="26" t="s">
        <v>282</v>
      </c>
      <c r="B12" s="35" t="s">
        <v>288</v>
      </c>
      <c r="C12" s="35" t="s">
        <v>289</v>
      </c>
      <c r="D12" s="35" t="s">
        <v>290</v>
      </c>
      <c r="E12" s="42" t="s">
        <v>291</v>
      </c>
    </row>
    <row r="13" spans="1:5" ht="72" x14ac:dyDescent="0.25">
      <c r="A13" s="26" t="s">
        <v>282</v>
      </c>
      <c r="B13" s="35" t="s">
        <v>292</v>
      </c>
      <c r="C13" s="35" t="s">
        <v>289</v>
      </c>
      <c r="D13" s="35" t="s">
        <v>290</v>
      </c>
      <c r="E13" s="42" t="s">
        <v>293</v>
      </c>
    </row>
    <row r="14" spans="1:5" ht="36.75" thickBot="1" x14ac:dyDescent="0.3">
      <c r="A14" s="30" t="s">
        <v>282</v>
      </c>
      <c r="B14" s="36" t="s">
        <v>294</v>
      </c>
      <c r="C14" s="36" t="s">
        <v>289</v>
      </c>
      <c r="D14" s="36" t="s">
        <v>295</v>
      </c>
      <c r="E14" s="43" t="s">
        <v>296</v>
      </c>
    </row>
    <row r="15" spans="1:5" ht="24" x14ac:dyDescent="0.25">
      <c r="A15" s="25" t="s">
        <v>297</v>
      </c>
      <c r="B15" s="31" t="s">
        <v>298</v>
      </c>
      <c r="C15" s="31" t="s">
        <v>299</v>
      </c>
      <c r="D15" s="31" t="s">
        <v>300</v>
      </c>
      <c r="E15" s="38" t="s">
        <v>301</v>
      </c>
    </row>
    <row r="16" spans="1:5" ht="24" x14ac:dyDescent="0.25">
      <c r="A16" s="26" t="s">
        <v>297</v>
      </c>
      <c r="B16" s="32" t="s">
        <v>302</v>
      </c>
      <c r="C16" s="32" t="s">
        <v>303</v>
      </c>
      <c r="D16" s="32" t="s">
        <v>304</v>
      </c>
      <c r="E16" s="39" t="s">
        <v>305</v>
      </c>
    </row>
    <row r="17" spans="1:5" ht="24" x14ac:dyDescent="0.25">
      <c r="A17" s="26" t="s">
        <v>297</v>
      </c>
      <c r="B17" s="32" t="s">
        <v>306</v>
      </c>
      <c r="C17" s="32" t="s">
        <v>307</v>
      </c>
      <c r="D17" s="32" t="s">
        <v>308</v>
      </c>
      <c r="E17" s="39" t="s">
        <v>309</v>
      </c>
    </row>
    <row r="18" spans="1:5" ht="72.75" thickBot="1" x14ac:dyDescent="0.3">
      <c r="A18" s="30" t="s">
        <v>297</v>
      </c>
      <c r="B18" s="33" t="s">
        <v>310</v>
      </c>
      <c r="C18" s="33" t="s">
        <v>311</v>
      </c>
      <c r="D18" s="33" t="s">
        <v>312</v>
      </c>
      <c r="E18" s="40"/>
    </row>
    <row r="19" spans="1:5" ht="60" x14ac:dyDescent="0.25">
      <c r="A19" s="25" t="s">
        <v>313</v>
      </c>
      <c r="B19" s="31" t="s">
        <v>314</v>
      </c>
      <c r="C19" s="31" t="s">
        <v>315</v>
      </c>
      <c r="D19" s="31" t="s">
        <v>316</v>
      </c>
      <c r="E19" s="38" t="s">
        <v>317</v>
      </c>
    </row>
    <row r="20" spans="1:5" ht="48" x14ac:dyDescent="0.25">
      <c r="A20" s="26" t="s">
        <v>313</v>
      </c>
      <c r="B20" s="32" t="s">
        <v>318</v>
      </c>
      <c r="C20" s="32" t="s">
        <v>319</v>
      </c>
      <c r="D20" s="32" t="s">
        <v>320</v>
      </c>
      <c r="E20" s="39" t="s">
        <v>321</v>
      </c>
    </row>
    <row r="21" spans="1:5" ht="48" x14ac:dyDescent="0.25">
      <c r="A21" s="26" t="s">
        <v>313</v>
      </c>
      <c r="B21" s="32" t="s">
        <v>322</v>
      </c>
      <c r="C21" s="32" t="s">
        <v>319</v>
      </c>
      <c r="D21" s="32" t="s">
        <v>320</v>
      </c>
      <c r="E21" s="39" t="s">
        <v>321</v>
      </c>
    </row>
    <row r="22" spans="1:5" ht="48.75" thickBot="1" x14ac:dyDescent="0.3">
      <c r="A22" s="27" t="s">
        <v>313</v>
      </c>
      <c r="B22" s="37" t="s">
        <v>323</v>
      </c>
      <c r="C22" s="37" t="s">
        <v>319</v>
      </c>
      <c r="D22" s="37" t="s">
        <v>320</v>
      </c>
      <c r="E22" s="44" t="s">
        <v>321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transformation_rates</vt:lpstr>
      <vt:lpstr>initial_conditions</vt:lpstr>
      <vt:lpstr>water_parameters</vt:lpstr>
      <vt:lpstr>Abiotic_Variables</vt:lpstr>
      <vt:lpstr>Habitat_Availability</vt:lpstr>
      <vt:lpstr>Functional_diversity</vt:lpstr>
      <vt:lpstr>Diversity_of_activities</vt:lpstr>
      <vt:lpstr>Social_fabric</vt:lpstr>
      <vt:lpstr>Common_interes</vt:lpstr>
      <vt:lpstr>Health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Armando Amador Moncada</dc:creator>
  <cp:lastModifiedBy>Jorge Armando Amador Moncada</cp:lastModifiedBy>
  <dcterms:created xsi:type="dcterms:W3CDTF">2015-06-05T18:19:34Z</dcterms:created>
  <dcterms:modified xsi:type="dcterms:W3CDTF">2022-09-20T15:24:21Z</dcterms:modified>
</cp:coreProperties>
</file>