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33A25F3C-0868-4386-A6DC-7171F6EE6108}" xr6:coauthVersionLast="47" xr6:coauthVersionMax="47" xr10:uidLastSave="{00000000-0000-0000-0000-000000000000}"/>
  <bookViews>
    <workbookView xWindow="-120" yWindow="-120" windowWidth="29040" windowHeight="15840" tabRatio="992" activeTab="5" xr2:uid="{00000000-000D-0000-FFFF-FFFF00000000}"/>
  </bookViews>
  <sheets>
    <sheet name="transformation_rates" sheetId="1" r:id="rId1"/>
    <sheet name="initial_conditions" sheetId="3" r:id="rId2"/>
    <sheet name="water_parameters" sheetId="4" r:id="rId3"/>
    <sheet name="wate_quality" sheetId="12" r:id="rId4"/>
    <sheet name="Air_quality" sheetId="5" r:id="rId5"/>
    <sheet name="Sound_pressure" sheetId="13" r:id="rId6"/>
    <sheet name="Habitat_Availability" sheetId="6" r:id="rId7"/>
    <sheet name="Functional_diversity" sheetId="7" r:id="rId8"/>
    <sheet name="Diversity_of_activities" sheetId="8" r:id="rId9"/>
    <sheet name="Social_fabric" sheetId="9" r:id="rId10"/>
    <sheet name="Common_interes" sheetId="11" r:id="rId11"/>
    <sheet name="Health"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8" l="1"/>
  <c r="B2" i="6"/>
  <c r="C2" i="7"/>
  <c r="D2" i="7"/>
  <c r="E2" i="7"/>
  <c r="F2" i="7"/>
  <c r="G2" i="7"/>
  <c r="H2" i="7"/>
  <c r="C3" i="7"/>
  <c r="D3" i="7"/>
  <c r="E3" i="7"/>
  <c r="F3" i="7"/>
  <c r="G3" i="7"/>
  <c r="H3" i="7"/>
  <c r="C4" i="7"/>
  <c r="D4" i="7"/>
  <c r="E4" i="7"/>
  <c r="F4" i="7"/>
  <c r="G4" i="7"/>
  <c r="H4" i="7"/>
  <c r="C5" i="7"/>
  <c r="D5" i="7"/>
  <c r="E5" i="7"/>
  <c r="F5" i="7"/>
  <c r="G5" i="7"/>
  <c r="H5" i="7"/>
  <c r="C6" i="7"/>
  <c r="D6" i="7"/>
  <c r="E6" i="7"/>
  <c r="F6" i="7"/>
  <c r="G6" i="7"/>
  <c r="H6" i="7"/>
  <c r="C7" i="7"/>
  <c r="D7" i="7"/>
  <c r="E7" i="7"/>
  <c r="F7" i="7"/>
  <c r="G7" i="7"/>
  <c r="H7" i="7"/>
  <c r="C8" i="7"/>
  <c r="D8" i="7"/>
  <c r="E8" i="7"/>
  <c r="F8" i="7"/>
  <c r="G8" i="7"/>
  <c r="H8" i="7"/>
  <c r="C9" i="7"/>
  <c r="D9" i="7"/>
  <c r="E9" i="7"/>
  <c r="F9" i="7"/>
  <c r="G9" i="7"/>
  <c r="H9" i="7"/>
  <c r="B3" i="7"/>
  <c r="B4" i="7"/>
  <c r="B5" i="7"/>
  <c r="B6" i="7"/>
  <c r="B7" i="7"/>
  <c r="B8" i="7"/>
  <c r="B9" i="7"/>
  <c r="B2" i="7"/>
</calcChain>
</file>

<file path=xl/sharedStrings.xml><?xml version="1.0" encoding="utf-8"?>
<sst xmlns="http://schemas.openxmlformats.org/spreadsheetml/2006/main" count="352" uniqueCount="296">
  <si>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</si>
  <si>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</si>
  <si>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</si>
  <si>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</si>
  <si>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</si>
  <si>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</si>
  <si>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</si>
  <si>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</si>
  <si>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</si>
  <si>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</si>
  <si>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</si>
  <si>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matriz</t>
  </si>
  <si>
    <t>Variable</t>
  </si>
  <si>
    <t>Nombre</t>
  </si>
  <si>
    <t>Valor</t>
  </si>
  <si>
    <t>Tasa</t>
  </si>
  <si>
    <t>Precipitación</t>
  </si>
  <si>
    <t>Función 1</t>
  </si>
  <si>
    <t>Función 2</t>
  </si>
  <si>
    <t>Función 3</t>
  </si>
  <si>
    <t>Función 4</t>
  </si>
  <si>
    <t>Función 5</t>
  </si>
  <si>
    <t>Función 6</t>
  </si>
  <si>
    <t>Función 7</t>
  </si>
  <si>
    <t>Especie 1</t>
  </si>
  <si>
    <t>Especie 2</t>
  </si>
  <si>
    <t>Especie 3</t>
  </si>
  <si>
    <t>Especie 4</t>
  </si>
  <si>
    <t>Especie 5</t>
  </si>
  <si>
    <t>Especie 6</t>
  </si>
  <si>
    <t>Especie 7</t>
  </si>
  <si>
    <t>Especie 8</t>
  </si>
  <si>
    <t>Pasturas homogeneas'</t>
  </si>
  <si>
    <t>DivSisCon</t>
  </si>
  <si>
    <t>Diversidad de sistemas de conocimiento</t>
  </si>
  <si>
    <t>Factor de transformación constructiva de conflictos socioambientales por cuidado del agua</t>
  </si>
  <si>
    <t>Factor de transformación constructiva de conflictos socioambientales por colaboración entre actores</t>
  </si>
  <si>
    <t>tDeterTS</t>
  </si>
  <si>
    <t>Tasa de deterioro del tejido social</t>
  </si>
  <si>
    <t>Valor promedio de personas por programa de participación comunitaria</t>
  </si>
  <si>
    <t>pPer_1ProgParCom</t>
  </si>
  <si>
    <t>pPer_2ProgParCom</t>
  </si>
  <si>
    <t>Porcentaje de personas que pertenecen a un programa de participación</t>
  </si>
  <si>
    <t>Porcentaje de personas que pertenecen a dos o mas programas de participación</t>
  </si>
  <si>
    <t>vias_poten</t>
  </si>
  <si>
    <t>Vías potenciales</t>
  </si>
  <si>
    <t>Num_UPA</t>
  </si>
  <si>
    <t>Num_UPA_AutCons</t>
  </si>
  <si>
    <t>Número de unidades productivas</t>
  </si>
  <si>
    <t>Número de unidades productivas que autoconsumen</t>
  </si>
  <si>
    <t>Tsocial</t>
  </si>
  <si>
    <t>ConfSocAmb</t>
  </si>
  <si>
    <t>Tejido Social</t>
  </si>
  <si>
    <t>Conflictos socioambientales</t>
  </si>
  <si>
    <t>pmPerProgParCom</t>
  </si>
  <si>
    <t>RHs</t>
  </si>
  <si>
    <t>Retención hídrica</t>
  </si>
  <si>
    <t>Qm</t>
  </si>
  <si>
    <t>T</t>
  </si>
  <si>
    <t>tConsDomes</t>
  </si>
  <si>
    <t>pR</t>
  </si>
  <si>
    <t>rho1</t>
  </si>
  <si>
    <t>pCampCam</t>
  </si>
  <si>
    <t>pPtoMz</t>
  </si>
  <si>
    <t>pPHA</t>
  </si>
  <si>
    <t>pPor</t>
  </si>
  <si>
    <t>tPerco</t>
  </si>
  <si>
    <t>ConsABO</t>
  </si>
  <si>
    <t>tFS</t>
  </si>
  <si>
    <t>Caudal medio a la salida de la región de estudio</t>
  </si>
  <si>
    <t>Consumo industrial y energetico</t>
  </si>
  <si>
    <t>Temperatura promedio multianual</t>
  </si>
  <si>
    <t>Tasa de consumo pér capita</t>
  </si>
  <si>
    <t>Factor adimensional de infraestructura y tecnología que indica la capacidad con la que cuenta el paisaje para obtener recurso hídrico del caudal y usarlo para riego</t>
  </si>
  <si>
    <t>proporción adimencional</t>
  </si>
  <si>
    <t>Porcentaje promedio de humedad que define la capacidad de campo del suelo de todos los usos (coberturas)</t>
  </si>
  <si>
    <t>Porcentaje promedio de humedad por debajo del cual la vegetación de todos los usos de la región de estudio entra en estrés  hídrico</t>
  </si>
  <si>
    <t>Profundidad promedio del horizonte A</t>
  </si>
  <si>
    <t>Porcentaje promedio de porosidad del horizonte A</t>
  </si>
  <si>
    <t>Tasa de flujo de percolación</t>
  </si>
  <si>
    <t>Tasa de flujo de saturación</t>
  </si>
  <si>
    <t>Consumo de agua promedio anual - Agropecuario heterogeneo</t>
  </si>
  <si>
    <t>Consumo de agua promedio anual - Agrícola homogeneo</t>
  </si>
  <si>
    <t>Consumo de agua promedio anual - Herbazales y arbustales</t>
  </si>
  <si>
    <t>Consumo de agua promedio anual - Bosque</t>
  </si>
  <si>
    <t>ConsAHerb</t>
  </si>
  <si>
    <t>ConsAHeter</t>
  </si>
  <si>
    <t>ConsAHomo</t>
  </si>
  <si>
    <t>ConsAPastHomo</t>
  </si>
  <si>
    <t>ConsADveget</t>
  </si>
  <si>
    <t>ConsAVSecun</t>
  </si>
  <si>
    <t>ConsADegra</t>
  </si>
  <si>
    <t>Consumo de agua promedio anual - Áreas degradadas</t>
  </si>
  <si>
    <t>Consumo de agua promedio anual - Pasturas homogeneas</t>
  </si>
  <si>
    <t>Consumo de agua promedio anual - Suelos desprovistos de vegetación (natural)</t>
  </si>
  <si>
    <t>Consumo de agua promedio anual - Vegetación secundaria o seminatural</t>
  </si>
  <si>
    <t>PPT</t>
  </si>
  <si>
    <t>ConsIndusEner</t>
  </si>
  <si>
    <t>ConectBOaño1</t>
  </si>
  <si>
    <t>ConectBOaño2</t>
  </si>
  <si>
    <t>año 1</t>
  </si>
  <si>
    <t>año 2</t>
  </si>
  <si>
    <t>Indice de conectividad para el año 1</t>
  </si>
  <si>
    <t>Indice de conectividad para el año 2</t>
  </si>
  <si>
    <t>Año para el cual se calcula ConecBOaño1</t>
  </si>
  <si>
    <t>Año para el cual se calcula ConecBOaño2</t>
  </si>
  <si>
    <t>ConectBO</t>
  </si>
  <si>
    <t>Conectividad del bosque</t>
  </si>
  <si>
    <t>tNaciPAE</t>
  </si>
  <si>
    <t>tCreciPoET</t>
  </si>
  <si>
    <t>tEnvejPEA</t>
  </si>
  <si>
    <t>tMortaNoNa</t>
  </si>
  <si>
    <t>tMortaPoET</t>
  </si>
  <si>
    <t>tMortaPoAM</t>
  </si>
  <si>
    <t>InmigracionNoNa</t>
  </si>
  <si>
    <t>InmigracionPoET</t>
  </si>
  <si>
    <t>InmigracionPoAM</t>
  </si>
  <si>
    <t>EmigracionNoNa</t>
  </si>
  <si>
    <t>EmigracionPoET</t>
  </si>
  <si>
    <t>EmigracionPoAM</t>
  </si>
  <si>
    <t>Tasa de nacimientos</t>
  </si>
  <si>
    <t>Tasa de crecimiento de la población en edad de trabajar</t>
  </si>
  <si>
    <t>Tasa de envejecimiento</t>
  </si>
  <si>
    <t>Tasa de mortalidad de niños y niñas</t>
  </si>
  <si>
    <t>Tasa de mortalidad de personas en edad de trabajar</t>
  </si>
  <si>
    <t>Tasa de mortalidad  de adulto mayor</t>
  </si>
  <si>
    <t>Inmigración promedio de niños y niñas</t>
  </si>
  <si>
    <t>Inmigración promedio de población en edad de trabajar</t>
  </si>
  <si>
    <t>Inmigración promedio de adulto mayor</t>
  </si>
  <si>
    <t>Emigración promedio de niños y niñas</t>
  </si>
  <si>
    <t>Emigración promedio de población en edad de trabajar</t>
  </si>
  <si>
    <t>Emigración promedio de adulto mayor</t>
  </si>
  <si>
    <t>pPoEcAc</t>
  </si>
  <si>
    <t>Porcentaje de población que es economicamente activa</t>
  </si>
  <si>
    <t>PoNoNa</t>
  </si>
  <si>
    <t>PoET</t>
  </si>
  <si>
    <t>PoAM</t>
  </si>
  <si>
    <t>Población de niños y niñas</t>
  </si>
  <si>
    <t>Población en edad de trabajar</t>
  </si>
  <si>
    <t>Población adulto mayor</t>
  </si>
  <si>
    <t>pCagua</t>
  </si>
  <si>
    <t>pCfauna</t>
  </si>
  <si>
    <t>pCbosque</t>
  </si>
  <si>
    <t xml:space="preserve">Peso del cuidado del agua </t>
  </si>
  <si>
    <t>Peso del cuidado de la fauna</t>
  </si>
  <si>
    <t>Peso del cuidado de la bosque</t>
  </si>
  <si>
    <t xml:space="preserve">Factor de incremento de conflictos socioambientales </t>
  </si>
  <si>
    <t>fTransConsConfColAct</t>
  </si>
  <si>
    <t>fTransConsConfCAgua</t>
  </si>
  <si>
    <t>tCrecEI</t>
  </si>
  <si>
    <t>Tasa de crecimiento del enfoque integrado</t>
  </si>
  <si>
    <t>fIncConfSocAm</t>
  </si>
  <si>
    <t>Criterio</t>
  </si>
  <si>
    <t>Indicador</t>
  </si>
  <si>
    <t>Definición</t>
  </si>
  <si>
    <t>Procesamiento</t>
  </si>
  <si>
    <t>Dato</t>
  </si>
  <si>
    <t>Capital natural</t>
  </si>
  <si>
    <t>Áreas protegidas</t>
  </si>
  <si>
    <t>Dentro del área de estudio deben encontrarse: bosques, herbazales y arbustales y humedales protegidos.</t>
  </si>
  <si>
    <t>Procesamiento: Mapa de coberturas cruzado con RUNAP.</t>
  </si>
  <si>
    <t>Captura de carbono (CO2)</t>
  </si>
  <si>
    <t>Carbono en biomasa (vegetación) áreas con potencial de captura de carbono en biomasa</t>
  </si>
  <si>
    <t>Características que describen las prácticas, p.ej. orgánico, ecológico, agroforestal (Osejo et al., 2021)</t>
  </si>
  <si>
    <t>Buenas prácticas productivas relacionadas a la cobertura cobertura usos extractivos</t>
  </si>
  <si>
    <t>Medida de pobreza multidimensional municipal de fuente censal 2018</t>
  </si>
  <si>
    <t>DANE geovisor (exportar dato por municipio)</t>
  </si>
  <si>
    <t>Autoconsumo</t>
  </si>
  <si>
    <t>Los alimentos que se consumen en el sistema socioecológico incluyen alimentos cultivados localmente, recolectados de bosques locales o pescados en cuerpos de agua locales (Producto LVIII, 2022).</t>
  </si>
  <si>
    <t>Gobernanza</t>
  </si>
  <si>
    <t>Programas y proyectos</t>
  </si>
  <si>
    <t>Programas y proyectos que vinculan comunidades locales en temas de producción sostenible y bienestar humano desarrollados por Ecopetrol en torno a las áreas de estudio.</t>
  </si>
  <si>
    <t>Acciones realizadas por actores humanos y no humanos que requieren la coordinación en torno a un interés común (Osejo et al., 2021)</t>
  </si>
  <si>
    <t>Número de prácticas por municipio</t>
  </si>
  <si>
    <t>Relacionar  áreas: Bosques, Herbazales y arbustales, Humedales y Vegetación secundaria o seminatural</t>
  </si>
  <si>
    <t>Rango</t>
  </si>
  <si>
    <t>entre 0 y 1</t>
  </si>
  <si>
    <t>Héctareas de área protegida / Área total</t>
  </si>
  <si>
    <t>Héctareas de área con potencial de captura de cabono/ Área total</t>
  </si>
  <si>
    <t>Producción</t>
  </si>
  <si>
    <t>Buenas prácticas productivas relacionadas a la cobertura cobertura agropecuario</t>
  </si>
  <si>
    <t>Número de unidades productivas que fueron encuestadas en el censo nacional agropecuario (CNA) del 2014 para la región de estudio que reportan al menos unas de las buenas prácticas en la cobertura agrícola homógeneo y hetereogéneo</t>
  </si>
  <si>
    <t>UPAS con BP(bosque, suelo, agua) / UPA Total</t>
  </si>
  <si>
    <t>Sellos y/o certificaciones ambientales de empresas de hidrocarburos</t>
  </si>
  <si>
    <t>Existencia - ausencia</t>
  </si>
  <si>
    <t>0 o 1</t>
  </si>
  <si>
    <t>Bienestas humano</t>
  </si>
  <si>
    <t>Índice pobreza multidmensional</t>
  </si>
  <si>
    <t>Número de unidades productivas que fueron encuestadas en el censo nacional agropecuario (CNA) del 2014 para la región de estudio que reportan al menos un autocosumo</t>
  </si>
  <si>
    <t>UPAS que autoconsumen/ UPA Total</t>
  </si>
  <si>
    <t>Porcenjate del indicador promedio para los municipios en la región</t>
  </si>
  <si>
    <t xml:space="preserve">Prácticas de cuidado de agua </t>
  </si>
  <si>
    <t>Prácticas de cuidado de fauna</t>
  </si>
  <si>
    <t>Prácticas de cuidado de bosque-ecosistema</t>
  </si>
  <si>
    <t>revisar página 322 GRI</t>
  </si>
  <si>
    <t>Número entero</t>
  </si>
  <si>
    <t>Existencia de programas</t>
  </si>
  <si>
    <t>Existencia de prácticas</t>
  </si>
  <si>
    <t>tFortEmpren</t>
  </si>
  <si>
    <t>PersFortDivInclu</t>
  </si>
  <si>
    <t>tFortDivInclu</t>
  </si>
  <si>
    <t>Tasa de fortalecimiento diversidad e inclusión</t>
  </si>
  <si>
    <t>Tasa de fortalecimiento de emprendimiento</t>
  </si>
  <si>
    <t>tOPHomo</t>
  </si>
  <si>
    <t>tOHidrocarburos</t>
  </si>
  <si>
    <t>VacPesca</t>
  </si>
  <si>
    <t>VacCaza</t>
  </si>
  <si>
    <t>VacSuministro</t>
  </si>
  <si>
    <t>VacIndusManu</t>
  </si>
  <si>
    <t>VacConstruccion</t>
  </si>
  <si>
    <t>VacVehiculos</t>
  </si>
  <si>
    <t>VacAlojamiento</t>
  </si>
  <si>
    <t>VacTransporte</t>
  </si>
  <si>
    <t>VacComunicaciones</t>
  </si>
  <si>
    <t>VacAcFinancieras</t>
  </si>
  <si>
    <t>VacInmoviliarias</t>
  </si>
  <si>
    <t>VacCientifica</t>
  </si>
  <si>
    <t>VacAdmonPublica</t>
  </si>
  <si>
    <t>VacArte</t>
  </si>
  <si>
    <t>Vacantes de ocupación para Suministro de electricidad, gas, agua y gestión de desechos</t>
  </si>
  <si>
    <t>Vacantes de ocupación para Industrias manufactureras</t>
  </si>
  <si>
    <t>Vacantes de ocupación para Construcción</t>
  </si>
  <si>
    <t>Vacantes de ocupación para Comercio y reparación de vehículos</t>
  </si>
  <si>
    <t>Vacantes de ocupación para Alojamiento y servicios de comida</t>
  </si>
  <si>
    <t>Vacantes de ocupación para Transporte y almacenamiento</t>
  </si>
  <si>
    <t>Vacantes de ocupación para Información y comunicaciones</t>
  </si>
  <si>
    <t>Vacantes de ocupación para Actividades financieras y de seguros</t>
  </si>
  <si>
    <t>Vacantes de ocupación para Actividades inmobiliarias</t>
  </si>
  <si>
    <t>Vacantes de ocupación para Actividades profesionales, científicas,
técnicas y de servicios administrativos</t>
  </si>
  <si>
    <t>Vacantes de ocupación para Administración pública y defensa,
educación y atención de la salud humana</t>
  </si>
  <si>
    <t>Vacantes de ocupación para Actividades artísticas, entretenimiento,
recreación y otras actividades de servicios</t>
  </si>
  <si>
    <t>Vacantes de ocupación para Pesca</t>
  </si>
  <si>
    <t>Vacantes de ocupación para Caza - Recolecta</t>
  </si>
  <si>
    <t>VigenciaPersFortHabEmpren</t>
  </si>
  <si>
    <t>VigenciaPersFortDivInclu</t>
  </si>
  <si>
    <t>Vigencia de las personas fortalecidas en diversidad e inclusión</t>
  </si>
  <si>
    <t>PersFortHabEmpren</t>
  </si>
  <si>
    <t>Personas fortalecidas con habilidades de emprendimiento</t>
  </si>
  <si>
    <t>Personas fortalecidas en diversidad e inclusión</t>
  </si>
  <si>
    <t>tAHeter</t>
  </si>
  <si>
    <t>tAHomo</t>
  </si>
  <si>
    <t>Tasa de ocupación para Agropecuario heterogéneo</t>
  </si>
  <si>
    <t>Tasa de ocupación para Agrícola homogéneo</t>
  </si>
  <si>
    <t>Vigencia de las personas fortalecidas en habilidiades de emprendimiento</t>
  </si>
  <si>
    <t>t0</t>
  </si>
  <si>
    <t>tf</t>
  </si>
  <si>
    <t>Tiempo inicial de simulación</t>
  </si>
  <si>
    <t>Tiempo final del simulación</t>
  </si>
  <si>
    <t>ConsOtros</t>
  </si>
  <si>
    <t>Consumo en otras actividades</t>
  </si>
  <si>
    <t>Estacion 1</t>
  </si>
  <si>
    <t>Estacion 2</t>
  </si>
  <si>
    <t>Estacion 3</t>
  </si>
  <si>
    <t>Estacion 4</t>
  </si>
  <si>
    <t>Estacion 5</t>
  </si>
  <si>
    <t>Estacion 6</t>
  </si>
  <si>
    <t>Estacion 7</t>
  </si>
  <si>
    <t>Estacion 8</t>
  </si>
  <si>
    <t>Estacion 9</t>
  </si>
  <si>
    <t>Estacion 10</t>
  </si>
  <si>
    <t>Estacion 11</t>
  </si>
  <si>
    <t>Estacion 12</t>
  </si>
  <si>
    <t>Estacion 13</t>
  </si>
  <si>
    <t>ICA OD</t>
  </si>
  <si>
    <t>ICA SST</t>
  </si>
  <si>
    <t>ICA DQO</t>
  </si>
  <si>
    <t>ICA CE</t>
  </si>
  <si>
    <t>ICA pH</t>
  </si>
  <si>
    <t>ICA PM10</t>
  </si>
  <si>
    <t>ICA PM 2,5</t>
  </si>
  <si>
    <t>ICA CO</t>
  </si>
  <si>
    <t>ICA SO2</t>
  </si>
  <si>
    <t>ICA NO2</t>
  </si>
  <si>
    <t>ICA O3</t>
  </si>
  <si>
    <t>Atenuación (db)</t>
  </si>
  <si>
    <t>Urbano - urbanizado</t>
  </si>
  <si>
    <t>Agrícola homogéneo / Agrícola heterogéneo</t>
  </si>
  <si>
    <t>Bosque</t>
  </si>
  <si>
    <t>Herbazales y arbustales</t>
  </si>
  <si>
    <t>Humedales</t>
  </si>
  <si>
    <t>Usos extractivos</t>
  </si>
  <si>
    <t>Pasturas homogéneas</t>
  </si>
  <si>
    <t>Vegetación secundaria o seminatural</t>
  </si>
  <si>
    <t>Áreas degradadas</t>
  </si>
  <si>
    <t>Suelos desprovistos de vegetación (natural)</t>
  </si>
  <si>
    <t>Umbral día (db)</t>
  </si>
  <si>
    <t>Umbral noche (db)</t>
  </si>
  <si>
    <t>Cobertura</t>
  </si>
  <si>
    <t>Promedio día (db)</t>
  </si>
  <si>
    <t>Promedio noche (db)</t>
  </si>
  <si>
    <t xml:space="preserve">Tasa de ocupación para Pasturas homogénea </t>
  </si>
  <si>
    <t>Tasa de ocupación para Explotación de hidrocarburos, Minas y Canteras</t>
  </si>
  <si>
    <t>Long_vias</t>
  </si>
  <si>
    <t>Longitud de vías actuales</t>
  </si>
  <si>
    <t>Ind_pobreza</t>
  </si>
  <si>
    <t>Indice de pobreza multidimensional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</si>
</sst>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u/>
      <sz val="11"/>
      <color theme="1"/>
      <name val="Calibri"/>
      <family val="2"/>
      <scheme val="minor"/>
    </font>
    <font>
      <b/>
      <sz val="9"/>
      <color rgb="FF202124"/>
      <name val="Arial"/>
      <family val="2"/>
    </font>
    <font>
      <sz val="9"/>
      <color rgb="FF202124"/>
      <name val="Arial"/>
      <family val="2"/>
    </font>
    <font>
      <sz val="9"/>
      <color rgb="FFFF0000"/>
      <name val="Arial"/>
      <family val="2"/>
    </font>
    <font>
      <sz val="11"/>
      <color rgb="FF000000"/>
      <name val="Calibri"/>
      <family val="2"/>
      <scheme val="minor"/>
    </font>
    <font>
      <sz val="11"/>
      <color rgb="FFFF0000"/>
      <name val="Calibri"/>
      <family val="2"/>
      <scheme val="minor"/>
    </font>
    <font>
      <sz val="10"/>
      <color rgb="FF000000"/>
      <name val="Roboto"/>
    </font>
    <font>
      <sz val="9"/>
      <color theme="1"/>
      <name val="Arial"/>
      <family val="2"/>
    </font>
    <font>
      <sz val="9"/>
      <color rgb="FF000000"/>
      <name val="Arial"/>
      <family val="2"/>
    </font>
    <font>
      <sz val="10"/>
      <color theme="1"/>
      <name val="Arial"/>
      <family val="2"/>
    </font>
    <font>
      <sz val="11"/>
      <color theme="1"/>
      <name val="Arial"/>
      <family val="2"/>
    </font>
  </fonts>
  <fills count="3">
    <fill>
      <patternFill patternType="none"/>
    </fill>
    <fill>
      <patternFill patternType="gray125"/>
    </fill>
    <fill>
      <patternFill patternType="solid">
        <fgColor rgb="FFFFF2CC"/>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7" xfId="0" applyBorder="1"/>
    <xf numFmtId="0" fontId="0" fillId="0" borderId="2" xfId="0" applyBorder="1" applyAlignment="1">
      <alignment wrapText="1"/>
    </xf>
    <xf numFmtId="0" fontId="0" fillId="0" borderId="6"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1" fillId="0" borderId="11" xfId="0" applyFont="1" applyBorder="1"/>
    <xf numFmtId="0" fontId="1" fillId="0" borderId="4" xfId="0" applyFont="1" applyBorder="1"/>
    <xf numFmtId="0" fontId="1" fillId="0" borderId="5" xfId="0" applyFont="1" applyBorder="1"/>
    <xf numFmtId="0" fontId="3" fillId="0" borderId="0" xfId="0" applyFont="1"/>
    <xf numFmtId="0" fontId="0" fillId="0" borderId="4" xfId="0" quotePrefix="1" applyBorder="1" applyAlignment="1">
      <alignment vertical="center" wrapText="1"/>
    </xf>
    <xf numFmtId="0" fontId="0" fillId="0" borderId="0" xfId="0" applyFill="1" applyBorder="1"/>
    <xf numFmtId="0" fontId="1" fillId="0" borderId="0" xfId="0" applyFont="1" applyBorder="1"/>
    <xf numFmtId="0" fontId="0" fillId="0" borderId="0" xfId="0" quotePrefix="1"/>
    <xf numFmtId="0" fontId="0" fillId="0" borderId="0" xfId="0" quotePrefix="1" applyFill="1"/>
    <xf numFmtId="0" fontId="0" fillId="0" borderId="0" xfId="0" quotePrefix="1" applyFont="1"/>
    <xf numFmtId="0" fontId="0" fillId="0" borderId="0" xfId="0" applyFont="1"/>
    <xf numFmtId="0" fontId="4" fillId="2" borderId="12" xfId="0" applyFont="1" applyFill="1" applyBorder="1" applyAlignment="1">
      <alignment horizontal="center" vertical="center" wrapText="1"/>
    </xf>
    <xf numFmtId="0" fontId="5" fillId="0" borderId="13" xfId="0" applyFont="1" applyBorder="1" applyAlignment="1">
      <alignment horizontal="left" vertical="center" wrapText="1"/>
    </xf>
    <xf numFmtId="0" fontId="5" fillId="0" borderId="19" xfId="0" applyFont="1" applyBorder="1" applyAlignment="1">
      <alignment vertical="center" wrapText="1"/>
    </xf>
    <xf numFmtId="0" fontId="5" fillId="0" borderId="14" xfId="0" applyFont="1" applyBorder="1" applyAlignment="1">
      <alignment horizontal="left" vertical="center" wrapText="1"/>
    </xf>
    <xf numFmtId="0" fontId="5" fillId="0" borderId="18" xfId="0" applyFont="1" applyBorder="1" applyAlignment="1">
      <alignment horizontal="left" vertical="center" wrapText="1"/>
    </xf>
    <xf numFmtId="0" fontId="7" fillId="0" borderId="0" xfId="0" applyFont="1"/>
    <xf numFmtId="0" fontId="5" fillId="0" borderId="21" xfId="0" applyFont="1" applyBorder="1" applyAlignment="1">
      <alignment horizontal="left" vertical="center" wrapText="1"/>
    </xf>
    <xf numFmtId="0" fontId="5" fillId="0" borderId="22" xfId="0" applyFont="1" applyBorder="1" applyAlignment="1">
      <alignment horizontal="left" vertical="center" wrapText="1"/>
    </xf>
    <xf numFmtId="0" fontId="0" fillId="0" borderId="13" xfId="0" applyBorder="1"/>
    <xf numFmtId="0" fontId="9" fillId="0" borderId="14" xfId="0" applyFont="1" applyBorder="1" applyAlignment="1">
      <alignment wrapText="1"/>
    </xf>
    <xf numFmtId="0" fontId="10" fillId="0" borderId="14" xfId="0" applyFont="1" applyBorder="1" applyAlignment="1">
      <alignment wrapText="1"/>
    </xf>
    <xf numFmtId="0" fontId="0" fillId="0" borderId="14" xfId="0" applyBorder="1"/>
    <xf numFmtId="0" fontId="0" fillId="0" borderId="19" xfId="0" applyBorder="1"/>
    <xf numFmtId="0" fontId="10" fillId="0" borderId="18" xfId="0" applyFont="1" applyBorder="1" applyAlignment="1">
      <alignment wrapText="1"/>
    </xf>
    <xf numFmtId="0" fontId="9" fillId="0" borderId="14" xfId="0" applyFont="1" applyBorder="1"/>
    <xf numFmtId="0" fontId="0" fillId="0" borderId="0" xfId="0" applyAlignment="1">
      <alignment horizontal="center"/>
    </xf>
    <xf numFmtId="0" fontId="11" fillId="0" borderId="18" xfId="0" applyFont="1" applyBorder="1"/>
    <xf numFmtId="0" fontId="0" fillId="0" borderId="18" xfId="0" applyBorder="1"/>
    <xf numFmtId="0" fontId="0" fillId="0" borderId="1" xfId="0" applyFill="1" applyBorder="1"/>
    <xf numFmtId="0" fontId="10" fillId="0" borderId="1" xfId="0" applyFont="1" applyBorder="1"/>
    <xf numFmtId="0" fontId="10" fillId="0" borderId="1" xfId="0" applyFont="1" applyBorder="1" applyAlignment="1">
      <alignment horizontal="center" vertical="center" wrapText="1"/>
    </xf>
    <xf numFmtId="0" fontId="6" fillId="0" borderId="1" xfId="0" applyFont="1" applyBorder="1" applyAlignment="1">
      <alignment horizontal="center" wrapText="1"/>
    </xf>
    <xf numFmtId="0" fontId="0" fillId="0" borderId="13" xfId="0" applyFill="1" applyBorder="1"/>
    <xf numFmtId="0" fontId="10" fillId="0" borderId="14" xfId="0" applyFont="1" applyBorder="1"/>
    <xf numFmtId="0" fontId="10" fillId="0" borderId="14" xfId="0" applyFont="1" applyBorder="1" applyAlignment="1">
      <alignment horizontal="center" vertical="center" wrapText="1"/>
    </xf>
    <xf numFmtId="0" fontId="6" fillId="0" borderId="14" xfId="0" applyFont="1" applyBorder="1" applyAlignment="1">
      <alignment horizontal="center" wrapText="1"/>
    </xf>
    <xf numFmtId="0" fontId="0" fillId="0" borderId="14" xfId="0" applyFill="1" applyBorder="1"/>
    <xf numFmtId="0" fontId="0" fillId="0" borderId="15" xfId="0" applyFill="1" applyBorder="1"/>
    <xf numFmtId="0" fontId="0" fillId="0" borderId="16" xfId="0" applyFill="1" applyBorder="1"/>
    <xf numFmtId="0" fontId="10" fillId="0" borderId="17" xfId="0" applyFont="1" applyBorder="1"/>
    <xf numFmtId="0" fontId="10" fillId="0" borderId="17" xfId="0" applyFont="1" applyBorder="1" applyAlignment="1">
      <alignment horizontal="center" vertical="center" wrapText="1"/>
    </xf>
    <xf numFmtId="0" fontId="6" fillId="0" borderId="17" xfId="0" applyFont="1" applyBorder="1" applyAlignment="1">
      <alignment horizontal="center" wrapText="1"/>
    </xf>
    <xf numFmtId="0" fontId="0" fillId="0" borderId="17" xfId="0" applyFill="1" applyBorder="1"/>
    <xf numFmtId="0" fontId="4" fillId="2" borderId="24" xfId="0" applyFont="1" applyFill="1" applyBorder="1" applyAlignment="1">
      <alignment horizontal="center" vertical="center" wrapText="1"/>
    </xf>
    <xf numFmtId="0" fontId="9" fillId="0" borderId="22" xfId="0" applyFont="1" applyBorder="1" applyAlignment="1">
      <alignment vertical="center" wrapText="1"/>
    </xf>
    <xf numFmtId="0" fontId="0" fillId="0" borderId="21" xfId="0" applyBorder="1"/>
    <xf numFmtId="0" fontId="0" fillId="0" borderId="22" xfId="0" applyBorder="1" applyAlignment="1">
      <alignment wrapText="1"/>
    </xf>
    <xf numFmtId="0" fontId="9" fillId="0" borderId="21" xfId="0" applyFont="1" applyBorder="1" applyAlignment="1">
      <alignment vertical="center" wrapText="1"/>
    </xf>
    <xf numFmtId="0" fontId="8" fillId="0" borderId="22" xfId="0" applyFont="1" applyBorder="1" applyAlignment="1">
      <alignment horizontal="center"/>
    </xf>
    <xf numFmtId="0" fontId="6" fillId="0" borderId="20" xfId="0" applyFont="1" applyBorder="1" applyAlignment="1">
      <alignment horizontal="center" wrapText="1"/>
    </xf>
    <xf numFmtId="0" fontId="6" fillId="0" borderId="23" xfId="0" applyFont="1" applyBorder="1" applyAlignment="1">
      <alignment horizontal="center" wrapText="1"/>
    </xf>
    <xf numFmtId="0" fontId="4" fillId="2" borderId="25" xfId="0" applyFont="1" applyFill="1" applyBorder="1" applyAlignment="1">
      <alignment horizontal="center" vertical="center" wrapText="1"/>
    </xf>
    <xf numFmtId="0" fontId="0" fillId="0" borderId="9" xfId="0" applyBorder="1"/>
    <xf numFmtId="0" fontId="0" fillId="0" borderId="10" xfId="0" applyBorder="1"/>
    <xf numFmtId="0" fontId="12" fillId="0" borderId="0" xfId="0" applyFont="1"/>
    <xf numFmtId="0" fontId="0" fillId="0" borderId="0" xfId="0" applyBorder="1"/>
    <xf numFmtId="0" fontId="12" fillId="0" borderId="0" xfId="0" applyFont="1" applyBorder="1" applyAlignment="1">
      <alignment wrapText="1"/>
    </xf>
    <xf numFmtId="0" fontId="0" fillId="0" borderId="0" xfId="0" applyBorder="1" applyAlignment="1">
      <alignment wrapText="1"/>
    </xf>
    <xf numFmtId="0" fontId="0" fillId="0" borderId="0" xfId="0" applyFont="1" applyBorder="1"/>
    <xf numFmtId="0" fontId="13" fillId="0" borderId="0" xfId="0" applyFont="1" applyBorder="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workbookViewId="0">
      <selection activeCell="S3" sqref="S3"/>
    </sheetView>
  </sheetViews>
  <sheetFormatPr baseColWidth="10" defaultColWidth="9.140625" defaultRowHeight="15" x14ac:dyDescent="0.25"/>
  <cols>
    <col min="1" max="1" width="18.140625" style="1" customWidth="1"/>
    <col min="2" max="2" width="14.85546875" customWidth="1"/>
    <col min="3" max="3" width="12.5703125" customWidth="1"/>
    <col min="4" max="4" width="9.28515625" bestFit="1" customWidth="1"/>
    <col min="5" max="5" width="16.5703125" customWidth="1"/>
    <col min="6" max="6" width="11.85546875" bestFit="1" customWidth="1"/>
    <col min="7" max="7" width="15.28515625" customWidth="1"/>
    <col min="8" max="8" width="22" customWidth="1"/>
    <col min="9" max="9" width="11.5703125" customWidth="1"/>
    <col min="10" max="10" width="13.42578125" customWidth="1"/>
    <col min="11" max="11" width="21.5703125" customWidth="1"/>
    <col min="12" max="12" width="12" customWidth="1"/>
  </cols>
  <sheetData>
    <row r="1" spans="1:12" s="1" customFormat="1" ht="36" customHeight="1" thickBot="1" x14ac:dyDescent="0.3">
      <c r="A1" s="5" t="s">
        <v>11</v>
      </c>
      <c r="B1" s="6" t="s">
        <v>0</v>
      </c>
      <c r="C1" s="7" t="s">
        <v>1</v>
      </c>
      <c r="D1" s="7" t="s">
        <v>2</v>
      </c>
      <c r="E1" s="7" t="s">
        <v>3</v>
      </c>
      <c r="F1" s="7" t="s">
        <v>4</v>
      </c>
      <c r="G1" s="16" t="s">
        <v>32</v>
      </c>
      <c r="H1" s="7" t="s">
        <v>6</v>
      </c>
      <c r="I1" s="7" t="s">
        <v>7</v>
      </c>
      <c r="J1" s="7" t="s">
        <v>8</v>
      </c>
      <c r="K1" s="7" t="s">
        <v>9</v>
      </c>
      <c r="L1" s="8" t="s">
        <v>10</v>
      </c>
    </row>
    <row r="2" spans="1:12" ht="30" x14ac:dyDescent="0.25">
      <c r="A2" s="9" t="s">
        <v>0</v>
      </c>
      <c r="B2" s="4">
        <v>0</v>
      </c>
      <c r="C2" s="3">
        <v>0.19573281797254957</v>
      </c>
      <c r="D2" s="3">
        <v>0.1</v>
      </c>
      <c r="E2" s="3">
        <v>2.154252864320012E-2</v>
      </c>
      <c r="F2" s="3">
        <v>0.17191792379311063</v>
      </c>
      <c r="G2" s="3">
        <v>0.18873336486953565</v>
      </c>
      <c r="H2" s="3">
        <v>0.1181826814912897</v>
      </c>
      <c r="I2" s="3">
        <v>1.3117965817845988E-2</v>
      </c>
      <c r="J2" s="3">
        <v>6.9073329665386596E-2</v>
      </c>
      <c r="K2" s="3">
        <v>6.4260819768181557E-2</v>
      </c>
      <c r="L2" s="3">
        <v>8.2770035633121505E-2</v>
      </c>
    </row>
    <row r="3" spans="1:12" ht="30" x14ac:dyDescent="0.25">
      <c r="A3" s="10" t="s">
        <v>1</v>
      </c>
      <c r="B3" s="3">
        <v>6.0720934624794139E-3</v>
      </c>
      <c r="C3" s="2">
        <v>0</v>
      </c>
      <c r="D3" s="3">
        <v>8.4727711486920158E-3</v>
      </c>
      <c r="E3" s="3">
        <v>0.18292622763176522</v>
      </c>
      <c r="F3" s="3">
        <v>9.3633523240937572E-2</v>
      </c>
      <c r="G3" s="3">
        <v>0.17739963998277414</v>
      </c>
      <c r="H3" s="3">
        <v>6.2686886149702331E-2</v>
      </c>
      <c r="I3" s="3">
        <v>6.3385076099946591E-2</v>
      </c>
      <c r="J3" s="3">
        <v>0.19418611080215736</v>
      </c>
      <c r="K3" s="3">
        <v>0.14670009020309244</v>
      </c>
      <c r="L3" s="3">
        <v>0.15346990892753165</v>
      </c>
    </row>
    <row r="4" spans="1:12" x14ac:dyDescent="0.25">
      <c r="A4" s="10" t="s">
        <v>2</v>
      </c>
      <c r="B4" s="3">
        <v>8.4173623415741312E-3</v>
      </c>
      <c r="C4" s="3">
        <v>8.5928233806717991E-3</v>
      </c>
      <c r="D4" s="2">
        <v>0</v>
      </c>
      <c r="E4" s="3">
        <v>0.19515411227672835</v>
      </c>
      <c r="F4" s="3">
        <v>7.2327418390243689E-2</v>
      </c>
      <c r="G4" s="3">
        <v>6.350213726355794E-2</v>
      </c>
      <c r="H4" s="3">
        <v>0.16452215588825372</v>
      </c>
      <c r="I4" s="3">
        <v>0.10503539287988439</v>
      </c>
      <c r="J4" s="3">
        <v>0.16690253290072471</v>
      </c>
      <c r="K4" s="3">
        <v>0.17429880406647416</v>
      </c>
      <c r="L4" s="3">
        <v>0.11800019429273578</v>
      </c>
    </row>
    <row r="5" spans="1:12" ht="30" x14ac:dyDescent="0.25">
      <c r="A5" s="10" t="s">
        <v>3</v>
      </c>
      <c r="B5" s="3">
        <v>6.2101378711803927E-3</v>
      </c>
      <c r="C5" s="3">
        <v>6.6396451468447521E-3</v>
      </c>
      <c r="D5" s="3">
        <v>9.7591087042133255E-3</v>
      </c>
      <c r="E5" s="2">
        <v>0</v>
      </c>
      <c r="F5" s="3">
        <v>6.2382289698040744E-2</v>
      </c>
      <c r="G5" s="3">
        <v>0.11689215492790632</v>
      </c>
      <c r="H5" s="3">
        <v>1.7605170521890076E-2</v>
      </c>
      <c r="I5" s="3">
        <v>4.0263263177040272E-2</v>
      </c>
      <c r="J5" s="3">
        <v>7.7046825943686018E-2</v>
      </c>
      <c r="K5" s="3">
        <v>3.0462012086750277E-2</v>
      </c>
      <c r="L5" s="3">
        <v>0.14679107586545281</v>
      </c>
    </row>
    <row r="6" spans="1:12" x14ac:dyDescent="0.25">
      <c r="A6" s="10" t="s">
        <v>4</v>
      </c>
      <c r="B6" s="3">
        <v>8.6470620736513078E-3</v>
      </c>
      <c r="C6" s="3">
        <v>8.858885249166875E-3</v>
      </c>
      <c r="D6" s="3">
        <v>9.9128329457706665E-3</v>
      </c>
      <c r="E6" s="3">
        <v>6.0858069181180408E-3</v>
      </c>
      <c r="F6" s="2">
        <v>0</v>
      </c>
      <c r="G6" s="3">
        <v>0.1628558387896295</v>
      </c>
      <c r="H6" s="3">
        <v>0.18813026709356898</v>
      </c>
      <c r="I6" s="3">
        <v>5.77290599336178E-2</v>
      </c>
      <c r="J6" s="3">
        <v>5.8233645703230037E-2</v>
      </c>
      <c r="K6" s="3">
        <v>3.5211138903162492E-2</v>
      </c>
      <c r="L6" s="3">
        <v>0.18089931400353956</v>
      </c>
    </row>
    <row r="7" spans="1:12" ht="30" x14ac:dyDescent="0.25">
      <c r="A7" s="10" t="s">
        <v>5</v>
      </c>
      <c r="B7" s="3">
        <v>7.9866842205983113E-3</v>
      </c>
      <c r="C7" s="3">
        <v>8.5394149156373111E-3</v>
      </c>
      <c r="D7" s="3">
        <v>5.2824144291606333E-3</v>
      </c>
      <c r="E7" s="3">
        <v>8.4866555835938148E-3</v>
      </c>
      <c r="F7" s="3">
        <v>7.067064588302821E-3</v>
      </c>
      <c r="G7" s="2">
        <v>0</v>
      </c>
      <c r="H7" s="3">
        <v>1.0953275414301317E-2</v>
      </c>
      <c r="I7" s="3">
        <v>6.485047665891315E-2</v>
      </c>
      <c r="J7" s="3">
        <v>6.9817566553436627E-2</v>
      </c>
      <c r="K7" s="3">
        <v>0.12149912674754959</v>
      </c>
      <c r="L7" s="3">
        <v>4.2359680483304726E-2</v>
      </c>
    </row>
    <row r="8" spans="1:12" ht="60" x14ac:dyDescent="0.25">
      <c r="A8" s="10" t="s">
        <v>6</v>
      </c>
      <c r="B8" s="3">
        <v>7.2203889979038319E-3</v>
      </c>
      <c r="C8" s="3">
        <v>9.3022033308492839E-3</v>
      </c>
      <c r="D8" s="3">
        <v>8.5633543760256156E-3</v>
      </c>
      <c r="E8" s="3">
        <v>9.8427319279794593E-3</v>
      </c>
      <c r="F8" s="3">
        <v>6.8067057505664585E-3</v>
      </c>
      <c r="G8" s="3">
        <v>7.4446762347560409E-3</v>
      </c>
      <c r="H8" s="2">
        <v>0</v>
      </c>
      <c r="I8" s="3">
        <v>0.19747042317931204</v>
      </c>
      <c r="J8" s="3">
        <v>2.8508846937610181E-2</v>
      </c>
      <c r="K8" s="3">
        <v>0.16539708031621361</v>
      </c>
      <c r="L8" s="3">
        <v>7.0438125717389152E-2</v>
      </c>
    </row>
    <row r="9" spans="1:12" ht="30" x14ac:dyDescent="0.25">
      <c r="A9" s="10" t="s">
        <v>7</v>
      </c>
      <c r="B9" s="3">
        <v>8.7633350856316343E-3</v>
      </c>
      <c r="C9" s="3">
        <v>8.2094536586940683E-3</v>
      </c>
      <c r="D9" s="3">
        <v>9.3049316724396064E-3</v>
      </c>
      <c r="E9" s="3">
        <v>7.1088983542616493E-3</v>
      </c>
      <c r="F9" s="3">
        <v>5.2053298500599286E-3</v>
      </c>
      <c r="G9" s="3">
        <v>5.362811993530581E-3</v>
      </c>
      <c r="H9" s="3">
        <v>9.0188744345704765E-3</v>
      </c>
      <c r="I9" s="2">
        <v>0</v>
      </c>
      <c r="J9" s="3">
        <v>1.0244344316160234E-2</v>
      </c>
      <c r="K9" s="3">
        <v>0.12593844864280798</v>
      </c>
      <c r="L9" s="3">
        <v>9.9999298542642445E-2</v>
      </c>
    </row>
    <row r="10" spans="1:12" x14ac:dyDescent="0.25">
      <c r="A10" s="10" t="s">
        <v>8</v>
      </c>
      <c r="B10" s="3">
        <v>7.7580356027287531E-3</v>
      </c>
      <c r="C10" s="3">
        <v>5.4411059720114096E-3</v>
      </c>
      <c r="D10" s="3">
        <v>5.1808991408880348E-3</v>
      </c>
      <c r="E10" s="3">
        <v>6.9238204421003006E-3</v>
      </c>
      <c r="F10" s="3">
        <v>8.1661300676200577E-3</v>
      </c>
      <c r="G10" s="3">
        <v>6.4046163745725025E-3</v>
      </c>
      <c r="H10" s="3">
        <v>5.6732898952311277E-3</v>
      </c>
      <c r="I10" s="3">
        <v>8.3769094446346105E-3</v>
      </c>
      <c r="J10" s="2">
        <v>0</v>
      </c>
      <c r="K10" s="3">
        <v>0.18302474177095782</v>
      </c>
      <c r="L10" s="3">
        <v>0.13426012421934161</v>
      </c>
    </row>
    <row r="11" spans="1:12" ht="45" x14ac:dyDescent="0.25">
      <c r="A11" s="10" t="s">
        <v>9</v>
      </c>
      <c r="B11" s="3">
        <v>5.8010220279186842E-3</v>
      </c>
      <c r="C11" s="3">
        <v>7.7220530656772861E-3</v>
      </c>
      <c r="D11" s="3">
        <v>7.0407487969586366E-3</v>
      </c>
      <c r="E11" s="3">
        <v>5.4877172551196221E-3</v>
      </c>
      <c r="F11" s="3">
        <v>8.9898735686798591E-3</v>
      </c>
      <c r="G11" s="3">
        <v>7.8961489287473242E-3</v>
      </c>
      <c r="H11" s="3">
        <v>9.0968875015581298E-3</v>
      </c>
      <c r="I11" s="3">
        <v>9.4999240301918801E-3</v>
      </c>
      <c r="J11" s="3">
        <v>9.1386369123413747E-3</v>
      </c>
      <c r="K11" s="2">
        <v>0</v>
      </c>
      <c r="L11" s="3">
        <v>1.1865298297922263E-2</v>
      </c>
    </row>
    <row r="12" spans="1:12" ht="15.75" thickBot="1" x14ac:dyDescent="0.3">
      <c r="A12" s="11" t="s">
        <v>10</v>
      </c>
      <c r="B12" s="3">
        <v>6.0029181952182932E-3</v>
      </c>
      <c r="C12" s="3">
        <v>7.3174350541913135E-3</v>
      </c>
      <c r="D12" s="3">
        <v>8.2330784633795426E-3</v>
      </c>
      <c r="E12" s="3">
        <v>9.3233722580055543E-3</v>
      </c>
      <c r="F12" s="3">
        <v>5.703430551248034E-3</v>
      </c>
      <c r="G12" s="3">
        <v>5.5303985261295659E-3</v>
      </c>
      <c r="H12" s="3">
        <v>8.765545112282511E-3</v>
      </c>
      <c r="I12" s="3">
        <v>5.1854061251645238E-3</v>
      </c>
      <c r="J12" s="3">
        <v>6.2824006476289943E-3</v>
      </c>
      <c r="K12" s="3">
        <v>6.7732425913520026E-3</v>
      </c>
      <c r="L12" s="2">
        <v>0</v>
      </c>
    </row>
    <row r="17" spans="8:8" x14ac:dyDescent="0.25">
      <c r="H17" s="15"/>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4CE63-9174-4422-8517-BE7A38954B2F}">
  <dimension ref="A1:C28"/>
  <sheetViews>
    <sheetView workbookViewId="0">
      <selection activeCell="A12" sqref="A12"/>
    </sheetView>
  </sheetViews>
  <sheetFormatPr baseColWidth="10" defaultRowHeight="15" x14ac:dyDescent="0.25"/>
  <cols>
    <col min="1" max="1" width="23.140625" bestFit="1" customWidth="1"/>
    <col min="3" max="3" width="91.28515625" bestFit="1" customWidth="1"/>
    <col min="6" max="6" width="41.140625" bestFit="1" customWidth="1"/>
  </cols>
  <sheetData>
    <row r="1" spans="1:3" x14ac:dyDescent="0.25">
      <c r="A1" t="s">
        <v>15</v>
      </c>
      <c r="B1" t="s">
        <v>14</v>
      </c>
      <c r="C1" t="s">
        <v>13</v>
      </c>
    </row>
    <row r="2" spans="1:3" x14ac:dyDescent="0.25">
      <c r="A2" t="s">
        <v>151</v>
      </c>
      <c r="B2">
        <v>0.05</v>
      </c>
      <c r="C2" t="s">
        <v>146</v>
      </c>
    </row>
    <row r="3" spans="1:3" x14ac:dyDescent="0.25">
      <c r="A3" t="s">
        <v>147</v>
      </c>
      <c r="B3">
        <v>0.02</v>
      </c>
      <c r="C3" t="s">
        <v>36</v>
      </c>
    </row>
    <row r="4" spans="1:3" x14ac:dyDescent="0.25">
      <c r="A4" t="s">
        <v>148</v>
      </c>
      <c r="B4">
        <v>0.02</v>
      </c>
      <c r="C4" t="s">
        <v>35</v>
      </c>
    </row>
    <row r="5" spans="1:3" x14ac:dyDescent="0.25">
      <c r="A5" t="s">
        <v>149</v>
      </c>
      <c r="B5">
        <v>0.17</v>
      </c>
      <c r="C5" t="s">
        <v>150</v>
      </c>
    </row>
    <row r="6" spans="1:3" x14ac:dyDescent="0.25">
      <c r="A6" t="s">
        <v>54</v>
      </c>
      <c r="B6">
        <v>35</v>
      </c>
      <c r="C6" t="s">
        <v>39</v>
      </c>
    </row>
    <row r="7" spans="1:3" x14ac:dyDescent="0.25">
      <c r="A7" t="s">
        <v>40</v>
      </c>
      <c r="B7">
        <v>0.5</v>
      </c>
      <c r="C7" t="s">
        <v>42</v>
      </c>
    </row>
    <row r="8" spans="1:3" x14ac:dyDescent="0.25">
      <c r="A8" t="s">
        <v>41</v>
      </c>
      <c r="B8">
        <v>0.2</v>
      </c>
      <c r="C8" t="s">
        <v>43</v>
      </c>
    </row>
    <row r="9" spans="1:3" x14ac:dyDescent="0.25">
      <c r="A9" t="s">
        <v>140</v>
      </c>
      <c r="B9">
        <v>0.8</v>
      </c>
      <c r="C9" t="s">
        <v>143</v>
      </c>
    </row>
    <row r="10" spans="1:3" x14ac:dyDescent="0.25">
      <c r="A10" t="s">
        <v>141</v>
      </c>
      <c r="B10">
        <v>0.3</v>
      </c>
      <c r="C10" t="s">
        <v>144</v>
      </c>
    </row>
    <row r="11" spans="1:3" x14ac:dyDescent="0.25">
      <c r="A11" t="s">
        <v>142</v>
      </c>
      <c r="B11">
        <v>0.6</v>
      </c>
      <c r="C11" t="s">
        <v>145</v>
      </c>
    </row>
    <row r="12" spans="1:3" x14ac:dyDescent="0.25">
      <c r="A12" t="s">
        <v>37</v>
      </c>
      <c r="B12">
        <v>0.1</v>
      </c>
      <c r="C12" t="s">
        <v>38</v>
      </c>
    </row>
    <row r="28" spans="3:3" x14ac:dyDescent="0.25">
      <c r="C28" s="2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A203-FC24-4F84-8E75-96FBC496434A}">
  <dimension ref="A1:G11"/>
  <sheetViews>
    <sheetView workbookViewId="0">
      <selection activeCell="J7" sqref="J7"/>
    </sheetView>
  </sheetViews>
  <sheetFormatPr baseColWidth="10" defaultRowHeight="15" x14ac:dyDescent="0.25"/>
  <cols>
    <col min="1" max="1" width="28.5703125" customWidth="1"/>
    <col min="2" max="2" width="37.140625" customWidth="1"/>
    <col min="3" max="3" width="31.28515625" customWidth="1"/>
    <col min="4" max="5" width="31" customWidth="1"/>
    <col min="6" max="6" width="38.7109375" customWidth="1"/>
  </cols>
  <sheetData>
    <row r="1" spans="1:7" ht="15.75" thickBot="1" x14ac:dyDescent="0.3">
      <c r="A1" s="23" t="s">
        <v>152</v>
      </c>
      <c r="B1" s="23" t="s">
        <v>153</v>
      </c>
      <c r="C1" s="23" t="s">
        <v>154</v>
      </c>
      <c r="D1" s="23" t="s">
        <v>155</v>
      </c>
      <c r="E1" s="23" t="s">
        <v>175</v>
      </c>
      <c r="F1" s="56" t="s">
        <v>156</v>
      </c>
      <c r="G1" s="64" t="s">
        <v>14</v>
      </c>
    </row>
    <row r="2" spans="1:7" ht="36" x14ac:dyDescent="0.25">
      <c r="A2" s="24" t="s">
        <v>157</v>
      </c>
      <c r="B2" s="26" t="s">
        <v>158</v>
      </c>
      <c r="C2" s="26" t="s">
        <v>159</v>
      </c>
      <c r="D2" s="26" t="s">
        <v>160</v>
      </c>
      <c r="E2" s="30" t="s">
        <v>176</v>
      </c>
      <c r="F2" s="30" t="s">
        <v>177</v>
      </c>
      <c r="G2" s="65">
        <v>0.1</v>
      </c>
    </row>
    <row r="3" spans="1:7" ht="48.75" thickBot="1" x14ac:dyDescent="0.3">
      <c r="A3" s="25" t="s">
        <v>157</v>
      </c>
      <c r="B3" s="27" t="s">
        <v>161</v>
      </c>
      <c r="C3" s="27" t="s">
        <v>162</v>
      </c>
      <c r="D3" s="27" t="s">
        <v>174</v>
      </c>
      <c r="E3" s="29" t="s">
        <v>176</v>
      </c>
      <c r="F3" s="29" t="s">
        <v>178</v>
      </c>
      <c r="G3" s="65">
        <v>0.5</v>
      </c>
    </row>
    <row r="4" spans="1:7" ht="84.75" x14ac:dyDescent="0.25">
      <c r="A4" s="31" t="s">
        <v>179</v>
      </c>
      <c r="B4" s="32" t="s">
        <v>180</v>
      </c>
      <c r="C4" s="33" t="s">
        <v>163</v>
      </c>
      <c r="D4" s="33" t="s">
        <v>181</v>
      </c>
      <c r="E4" s="34" t="s">
        <v>176</v>
      </c>
      <c r="F4" s="57" t="s">
        <v>182</v>
      </c>
      <c r="G4" s="65">
        <v>0.5</v>
      </c>
    </row>
    <row r="5" spans="1:7" ht="37.5" thickBot="1" x14ac:dyDescent="0.3">
      <c r="A5" s="35" t="s">
        <v>179</v>
      </c>
      <c r="B5" s="36" t="s">
        <v>164</v>
      </c>
      <c r="C5" s="36" t="s">
        <v>163</v>
      </c>
      <c r="D5" s="36" t="s">
        <v>183</v>
      </c>
      <c r="E5" s="36" t="s">
        <v>185</v>
      </c>
      <c r="F5" s="58" t="s">
        <v>184</v>
      </c>
      <c r="G5" s="65">
        <v>1</v>
      </c>
    </row>
    <row r="6" spans="1:7" ht="30" x14ac:dyDescent="0.25">
      <c r="A6" s="31" t="s">
        <v>186</v>
      </c>
      <c r="B6" s="37" t="s">
        <v>187</v>
      </c>
      <c r="C6" s="33" t="s">
        <v>165</v>
      </c>
      <c r="D6" s="33" t="s">
        <v>166</v>
      </c>
      <c r="E6" s="34" t="s">
        <v>176</v>
      </c>
      <c r="F6" s="59" t="s">
        <v>190</v>
      </c>
      <c r="G6" s="65">
        <v>0.7</v>
      </c>
    </row>
    <row r="7" spans="1:7" ht="73.5" thickBot="1" x14ac:dyDescent="0.3">
      <c r="A7" s="35" t="s">
        <v>186</v>
      </c>
      <c r="B7" s="39" t="s">
        <v>167</v>
      </c>
      <c r="C7" s="36" t="s">
        <v>168</v>
      </c>
      <c r="D7" s="36" t="s">
        <v>188</v>
      </c>
      <c r="E7" s="40" t="s">
        <v>176</v>
      </c>
      <c r="F7" s="60" t="s">
        <v>189</v>
      </c>
      <c r="G7" s="65">
        <v>0.4</v>
      </c>
    </row>
    <row r="8" spans="1:7" ht="60" x14ac:dyDescent="0.25">
      <c r="A8" s="45" t="s">
        <v>169</v>
      </c>
      <c r="B8" s="46" t="s">
        <v>170</v>
      </c>
      <c r="C8" s="47" t="s">
        <v>171</v>
      </c>
      <c r="D8" s="48" t="s">
        <v>194</v>
      </c>
      <c r="E8" s="49" t="s">
        <v>195</v>
      </c>
      <c r="F8" s="61" t="s">
        <v>196</v>
      </c>
      <c r="G8" s="65">
        <v>1</v>
      </c>
    </row>
    <row r="9" spans="1:7" ht="48" x14ac:dyDescent="0.25">
      <c r="A9" s="50" t="s">
        <v>169</v>
      </c>
      <c r="B9" s="42" t="s">
        <v>191</v>
      </c>
      <c r="C9" s="43" t="s">
        <v>172</v>
      </c>
      <c r="D9" s="44" t="s">
        <v>173</v>
      </c>
      <c r="E9" s="41" t="s">
        <v>195</v>
      </c>
      <c r="F9" s="62" t="s">
        <v>197</v>
      </c>
      <c r="G9" s="65">
        <v>1</v>
      </c>
    </row>
    <row r="10" spans="1:7" ht="48" x14ac:dyDescent="0.25">
      <c r="A10" s="50" t="s">
        <v>169</v>
      </c>
      <c r="B10" s="42" t="s">
        <v>192</v>
      </c>
      <c r="C10" s="43" t="s">
        <v>172</v>
      </c>
      <c r="D10" s="44" t="s">
        <v>173</v>
      </c>
      <c r="E10" s="41" t="s">
        <v>195</v>
      </c>
      <c r="F10" s="62" t="s">
        <v>197</v>
      </c>
      <c r="G10" s="65">
        <v>1</v>
      </c>
    </row>
    <row r="11" spans="1:7" ht="48.75" thickBot="1" x14ac:dyDescent="0.3">
      <c r="A11" s="51" t="s">
        <v>169</v>
      </c>
      <c r="B11" s="52" t="s">
        <v>193</v>
      </c>
      <c r="C11" s="53" t="s">
        <v>172</v>
      </c>
      <c r="D11" s="54" t="s">
        <v>173</v>
      </c>
      <c r="E11" s="55" t="s">
        <v>195</v>
      </c>
      <c r="F11" s="63" t="s">
        <v>197</v>
      </c>
      <c r="G11" s="66">
        <v>1</v>
      </c>
    </row>
  </sheetData>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3222-C26C-4FE6-B49B-7B84C8CD6081}">
  <dimension ref="A1:C6"/>
  <sheetViews>
    <sheetView workbookViewId="0">
      <selection activeCell="A2" sqref="A2:A6"/>
    </sheetView>
  </sheetViews>
  <sheetFormatPr baseColWidth="10" defaultRowHeight="15" x14ac:dyDescent="0.25"/>
  <cols>
    <col min="1" max="1" width="19" bestFit="1" customWidth="1"/>
    <col min="3" max="3" width="48.7109375" bestFit="1" customWidth="1"/>
  </cols>
  <sheetData>
    <row r="1" spans="1:3" x14ac:dyDescent="0.25">
      <c r="A1" t="s">
        <v>15</v>
      </c>
      <c r="B1" t="s">
        <v>14</v>
      </c>
      <c r="C1" t="s">
        <v>13</v>
      </c>
    </row>
    <row r="2" spans="1:3" s="73" customFormat="1" x14ac:dyDescent="0.25">
      <c r="A2" s="73" t="s">
        <v>292</v>
      </c>
      <c r="B2" s="73">
        <v>480</v>
      </c>
      <c r="C2" s="73" t="s">
        <v>293</v>
      </c>
    </row>
    <row r="3" spans="1:3" x14ac:dyDescent="0.25">
      <c r="A3" t="s">
        <v>44</v>
      </c>
      <c r="B3">
        <v>540</v>
      </c>
      <c r="C3" t="s">
        <v>45</v>
      </c>
    </row>
    <row r="4" spans="1:3" x14ac:dyDescent="0.25">
      <c r="A4" t="s">
        <v>46</v>
      </c>
      <c r="B4">
        <v>29367</v>
      </c>
      <c r="C4" t="s">
        <v>48</v>
      </c>
    </row>
    <row r="5" spans="1:3" x14ac:dyDescent="0.25">
      <c r="A5" t="s">
        <v>47</v>
      </c>
      <c r="B5">
        <v>10388</v>
      </c>
      <c r="C5" t="s">
        <v>49</v>
      </c>
    </row>
    <row r="6" spans="1:3" x14ac:dyDescent="0.25">
      <c r="A6" t="s">
        <v>294</v>
      </c>
      <c r="B6">
        <v>0.6</v>
      </c>
      <c r="C6"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EF6B-5B69-4FC9-A4C0-27E0A6079B57}">
  <dimension ref="A1:C12"/>
  <sheetViews>
    <sheetView workbookViewId="0">
      <selection activeCell="E31" sqref="E31"/>
    </sheetView>
  </sheetViews>
  <sheetFormatPr baseColWidth="10" defaultRowHeight="15" x14ac:dyDescent="0.25"/>
  <cols>
    <col min="1" max="1" width="18" bestFit="1" customWidth="1"/>
    <col min="2" max="2" width="8" bestFit="1" customWidth="1"/>
    <col min="3" max="3" width="53.5703125" bestFit="1" customWidth="1"/>
  </cols>
  <sheetData>
    <row r="1" spans="1:3" ht="15.75" thickBot="1" x14ac:dyDescent="0.3">
      <c r="A1" s="12" t="s">
        <v>12</v>
      </c>
      <c r="B1" s="13" t="s">
        <v>14</v>
      </c>
      <c r="C1" s="14" t="s">
        <v>13</v>
      </c>
    </row>
    <row r="2" spans="1:3" x14ac:dyDescent="0.25">
      <c r="A2" t="s">
        <v>55</v>
      </c>
      <c r="B2">
        <v>5000000</v>
      </c>
      <c r="C2" t="s">
        <v>56</v>
      </c>
    </row>
    <row r="3" spans="1:3" x14ac:dyDescent="0.25">
      <c r="A3" t="s">
        <v>106</v>
      </c>
      <c r="B3">
        <v>0.95</v>
      </c>
      <c r="C3" t="s">
        <v>107</v>
      </c>
    </row>
    <row r="4" spans="1:3" x14ac:dyDescent="0.25">
      <c r="A4" t="s">
        <v>134</v>
      </c>
      <c r="B4">
        <v>800</v>
      </c>
      <c r="C4" t="s">
        <v>137</v>
      </c>
    </row>
    <row r="5" spans="1:3" x14ac:dyDescent="0.25">
      <c r="A5" t="s">
        <v>135</v>
      </c>
      <c r="B5">
        <v>1000</v>
      </c>
      <c r="C5" t="s">
        <v>138</v>
      </c>
    </row>
    <row r="6" spans="1:3" x14ac:dyDescent="0.25">
      <c r="A6" t="s">
        <v>136</v>
      </c>
      <c r="B6">
        <v>200</v>
      </c>
      <c r="C6" t="s">
        <v>139</v>
      </c>
    </row>
    <row r="7" spans="1:3" x14ac:dyDescent="0.25">
      <c r="A7" s="67" t="s">
        <v>236</v>
      </c>
      <c r="B7">
        <v>100</v>
      </c>
      <c r="C7" t="s">
        <v>237</v>
      </c>
    </row>
    <row r="8" spans="1:3" x14ac:dyDescent="0.25">
      <c r="A8" s="67" t="s">
        <v>199</v>
      </c>
      <c r="B8">
        <v>500</v>
      </c>
      <c r="C8" s="67" t="s">
        <v>238</v>
      </c>
    </row>
    <row r="9" spans="1:3" x14ac:dyDescent="0.25">
      <c r="A9" t="s">
        <v>50</v>
      </c>
      <c r="B9">
        <v>0.8</v>
      </c>
      <c r="C9" t="s">
        <v>52</v>
      </c>
    </row>
    <row r="10" spans="1:3" x14ac:dyDescent="0.25">
      <c r="A10" t="s">
        <v>51</v>
      </c>
      <c r="B10">
        <v>0.7</v>
      </c>
      <c r="C10" t="s">
        <v>53</v>
      </c>
    </row>
    <row r="11" spans="1:3" x14ac:dyDescent="0.25">
      <c r="A11" t="s">
        <v>244</v>
      </c>
      <c r="B11">
        <v>2018</v>
      </c>
      <c r="C11" t="s">
        <v>246</v>
      </c>
    </row>
    <row r="12" spans="1:3" x14ac:dyDescent="0.25">
      <c r="A12" t="s">
        <v>245</v>
      </c>
      <c r="B12">
        <v>2040</v>
      </c>
      <c r="C12" t="s">
        <v>247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8E95-87B8-4785-BD8F-7353E52C3BF4}">
  <dimension ref="A1:J23"/>
  <sheetViews>
    <sheetView topLeftCell="A17" zoomScale="110" zoomScaleNormal="110" workbookViewId="0">
      <selection activeCell="C25" sqref="C25"/>
    </sheetView>
  </sheetViews>
  <sheetFormatPr baseColWidth="10" defaultRowHeight="15" x14ac:dyDescent="0.25"/>
  <cols>
    <col min="1" max="1" width="15.5703125" bestFit="1" customWidth="1"/>
    <col min="3" max="3" width="146.5703125" bestFit="1" customWidth="1"/>
    <col min="7" max="7" width="41.140625" bestFit="1" customWidth="1"/>
  </cols>
  <sheetData>
    <row r="1" spans="1:10" x14ac:dyDescent="0.25">
      <c r="A1" s="18" t="s">
        <v>15</v>
      </c>
      <c r="B1" s="18" t="s">
        <v>14</v>
      </c>
      <c r="C1" s="18" t="s">
        <v>13</v>
      </c>
    </row>
    <row r="2" spans="1:10" x14ac:dyDescent="0.25">
      <c r="A2" s="17" t="s">
        <v>57</v>
      </c>
      <c r="B2" s="17">
        <v>5000000</v>
      </c>
      <c r="C2" s="17" t="s">
        <v>69</v>
      </c>
      <c r="G2" s="19"/>
    </row>
    <row r="3" spans="1:10" x14ac:dyDescent="0.25">
      <c r="A3" s="17" t="s">
        <v>97</v>
      </c>
      <c r="B3" s="17">
        <v>10000000</v>
      </c>
      <c r="C3" s="17" t="s">
        <v>70</v>
      </c>
      <c r="G3" s="19"/>
    </row>
    <row r="4" spans="1:10" x14ac:dyDescent="0.25">
      <c r="A4" s="17" t="s">
        <v>248</v>
      </c>
      <c r="B4" s="17">
        <v>2000000</v>
      </c>
      <c r="C4" s="17" t="s">
        <v>249</v>
      </c>
      <c r="G4" s="19"/>
    </row>
    <row r="5" spans="1:10" x14ac:dyDescent="0.25">
      <c r="A5" s="17" t="s">
        <v>58</v>
      </c>
      <c r="B5" s="17">
        <v>15</v>
      </c>
      <c r="C5" s="17" t="s">
        <v>71</v>
      </c>
      <c r="G5" s="19"/>
    </row>
    <row r="6" spans="1:10" x14ac:dyDescent="0.25">
      <c r="A6" s="17" t="s">
        <v>59</v>
      </c>
      <c r="B6" s="17">
        <v>0.1</v>
      </c>
      <c r="C6" s="17" t="s">
        <v>72</v>
      </c>
      <c r="G6" s="19"/>
    </row>
    <row r="7" spans="1:10" x14ac:dyDescent="0.25">
      <c r="A7" s="17" t="s">
        <v>60</v>
      </c>
      <c r="B7" s="17">
        <v>0</v>
      </c>
      <c r="C7" s="17" t="s">
        <v>73</v>
      </c>
      <c r="G7" s="19"/>
      <c r="J7" s="19"/>
    </row>
    <row r="8" spans="1:10" x14ac:dyDescent="0.25">
      <c r="A8" s="17" t="s">
        <v>61</v>
      </c>
      <c r="B8" s="17">
        <v>0.2</v>
      </c>
      <c r="C8" s="17" t="s">
        <v>74</v>
      </c>
      <c r="G8" s="19"/>
      <c r="J8" s="19"/>
    </row>
    <row r="9" spans="1:10" x14ac:dyDescent="0.25">
      <c r="A9" s="17" t="s">
        <v>62</v>
      </c>
      <c r="B9" s="17">
        <v>0.82420000000000004</v>
      </c>
      <c r="C9" s="17" t="s">
        <v>75</v>
      </c>
      <c r="G9" s="19"/>
    </row>
    <row r="10" spans="1:10" x14ac:dyDescent="0.25">
      <c r="A10" s="17" t="s">
        <v>63</v>
      </c>
      <c r="B10" s="17">
        <v>0.13</v>
      </c>
      <c r="C10" s="17" t="s">
        <v>76</v>
      </c>
      <c r="G10" s="20"/>
      <c r="J10" s="19"/>
    </row>
    <row r="11" spans="1:10" x14ac:dyDescent="0.25">
      <c r="A11" s="17" t="s">
        <v>64</v>
      </c>
      <c r="B11" s="17">
        <v>0.46600000000000003</v>
      </c>
      <c r="C11" s="17" t="s">
        <v>77</v>
      </c>
      <c r="E11" s="15"/>
      <c r="G11" s="19"/>
    </row>
    <row r="12" spans="1:10" x14ac:dyDescent="0.25">
      <c r="A12" s="17" t="s">
        <v>65</v>
      </c>
      <c r="B12" s="17">
        <v>0.68</v>
      </c>
      <c r="C12" s="17" t="s">
        <v>78</v>
      </c>
      <c r="G12" s="19"/>
      <c r="J12" s="19"/>
    </row>
    <row r="13" spans="1:10" x14ac:dyDescent="0.25">
      <c r="A13" s="17" t="s">
        <v>66</v>
      </c>
      <c r="B13" s="17">
        <v>0.5</v>
      </c>
      <c r="C13" s="17" t="s">
        <v>79</v>
      </c>
      <c r="G13" s="19"/>
      <c r="J13" s="19"/>
    </row>
    <row r="14" spans="1:10" x14ac:dyDescent="0.25">
      <c r="A14" t="s">
        <v>67</v>
      </c>
      <c r="B14">
        <v>200</v>
      </c>
      <c r="C14" t="s">
        <v>84</v>
      </c>
      <c r="G14" s="28"/>
    </row>
    <row r="15" spans="1:10" x14ac:dyDescent="0.25">
      <c r="A15" t="s">
        <v>85</v>
      </c>
      <c r="B15">
        <v>250</v>
      </c>
      <c r="C15" t="s">
        <v>83</v>
      </c>
      <c r="G15" s="28"/>
    </row>
    <row r="16" spans="1:10" x14ac:dyDescent="0.25">
      <c r="A16" t="s">
        <v>86</v>
      </c>
      <c r="B16">
        <v>300</v>
      </c>
      <c r="C16" t="s">
        <v>81</v>
      </c>
      <c r="G16" s="28"/>
      <c r="J16" s="19"/>
    </row>
    <row r="17" spans="1:10" x14ac:dyDescent="0.25">
      <c r="A17" t="s">
        <v>87</v>
      </c>
      <c r="B17">
        <v>100</v>
      </c>
      <c r="C17" t="s">
        <v>82</v>
      </c>
      <c r="G17" s="28"/>
      <c r="J17" s="19"/>
    </row>
    <row r="18" spans="1:10" x14ac:dyDescent="0.25">
      <c r="A18" t="s">
        <v>88</v>
      </c>
      <c r="B18">
        <v>500</v>
      </c>
      <c r="C18" t="s">
        <v>93</v>
      </c>
      <c r="G18" s="28"/>
    </row>
    <row r="19" spans="1:10" x14ac:dyDescent="0.25">
      <c r="A19" t="s">
        <v>89</v>
      </c>
      <c r="B19">
        <v>300</v>
      </c>
      <c r="C19" t="s">
        <v>94</v>
      </c>
      <c r="G19" s="28"/>
    </row>
    <row r="20" spans="1:10" x14ac:dyDescent="0.25">
      <c r="A20" t="s">
        <v>90</v>
      </c>
      <c r="B20">
        <v>350</v>
      </c>
      <c r="C20" t="s">
        <v>95</v>
      </c>
      <c r="G20" s="28"/>
    </row>
    <row r="21" spans="1:10" x14ac:dyDescent="0.25">
      <c r="A21" t="s">
        <v>91</v>
      </c>
      <c r="B21">
        <v>100</v>
      </c>
      <c r="C21" t="s">
        <v>92</v>
      </c>
      <c r="G21" s="28"/>
    </row>
    <row r="22" spans="1:10" x14ac:dyDescent="0.25">
      <c r="A22" t="s">
        <v>68</v>
      </c>
      <c r="B22">
        <v>0.5</v>
      </c>
      <c r="C22" t="s">
        <v>80</v>
      </c>
      <c r="G22" s="28"/>
    </row>
    <row r="23" spans="1:10" x14ac:dyDescent="0.25">
      <c r="A23" t="s">
        <v>96</v>
      </c>
      <c r="B23">
        <v>500</v>
      </c>
      <c r="C23" t="s">
        <v>16</v>
      </c>
      <c r="G23" s="28"/>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BF978-4FE4-44D1-B474-FFEC8F44FAE0}">
  <dimension ref="A1:F11"/>
  <sheetViews>
    <sheetView workbookViewId="0">
      <selection activeCell="H24" sqref="H24"/>
    </sheetView>
  </sheetViews>
  <sheetFormatPr baseColWidth="10" defaultRowHeight="15" x14ac:dyDescent="0.25"/>
  <cols>
    <col min="1" max="1" width="11.42578125" style="38"/>
    <col min="2" max="2" width="9.42578125" customWidth="1"/>
    <col min="3" max="3" width="10.7109375" customWidth="1"/>
    <col min="4" max="4" width="12.28515625" customWidth="1"/>
    <col min="5" max="5" width="10.5703125" customWidth="1"/>
    <col min="6" max="6" width="13.5703125" customWidth="1"/>
  </cols>
  <sheetData>
    <row r="1" spans="1:6" s="38" customFormat="1" x14ac:dyDescent="0.25">
      <c r="B1" s="38" t="s">
        <v>263</v>
      </c>
      <c r="C1" s="38" t="s">
        <v>264</v>
      </c>
      <c r="D1" s="38" t="s">
        <v>265</v>
      </c>
      <c r="E1" s="38" t="s">
        <v>266</v>
      </c>
      <c r="F1" s="38" t="s">
        <v>267</v>
      </c>
    </row>
    <row r="2" spans="1:6" x14ac:dyDescent="0.25">
      <c r="A2" s="38" t="s">
        <v>250</v>
      </c>
      <c r="B2">
        <v>0.5</v>
      </c>
      <c r="C2">
        <v>0.2</v>
      </c>
      <c r="D2">
        <v>0.3</v>
      </c>
      <c r="E2">
        <v>0.6</v>
      </c>
      <c r="F2">
        <v>0.7</v>
      </c>
    </row>
    <row r="3" spans="1:6" x14ac:dyDescent="0.25">
      <c r="A3" s="38" t="s">
        <v>251</v>
      </c>
      <c r="B3">
        <v>0.5</v>
      </c>
      <c r="C3">
        <v>0.3</v>
      </c>
      <c r="D3">
        <v>0.2</v>
      </c>
      <c r="E3">
        <v>0.5</v>
      </c>
      <c r="F3">
        <v>0.8</v>
      </c>
    </row>
    <row r="4" spans="1:6" x14ac:dyDescent="0.25">
      <c r="A4" s="38" t="s">
        <v>252</v>
      </c>
      <c r="B4">
        <v>0.3</v>
      </c>
      <c r="C4">
        <v>0.4</v>
      </c>
      <c r="D4">
        <v>0.4</v>
      </c>
      <c r="E4">
        <v>0.6</v>
      </c>
      <c r="F4">
        <v>0.6</v>
      </c>
    </row>
    <row r="5" spans="1:6" x14ac:dyDescent="0.25">
      <c r="A5" s="38" t="s">
        <v>253</v>
      </c>
      <c r="B5">
        <v>0.4</v>
      </c>
      <c r="C5">
        <v>0.5</v>
      </c>
      <c r="D5">
        <v>0.5</v>
      </c>
      <c r="E5">
        <v>0.4</v>
      </c>
      <c r="F5">
        <v>0.7</v>
      </c>
    </row>
    <row r="6" spans="1:6" x14ac:dyDescent="0.25">
      <c r="A6" s="38" t="s">
        <v>254</v>
      </c>
      <c r="B6">
        <v>0.6</v>
      </c>
      <c r="C6">
        <v>0.9</v>
      </c>
      <c r="D6">
        <v>0.2</v>
      </c>
      <c r="E6">
        <v>0.5</v>
      </c>
      <c r="F6">
        <v>0.8</v>
      </c>
    </row>
    <row r="7" spans="1:6" x14ac:dyDescent="0.25">
      <c r="A7" s="38" t="s">
        <v>255</v>
      </c>
      <c r="B7">
        <v>0.7</v>
      </c>
      <c r="C7">
        <v>0.8</v>
      </c>
      <c r="D7">
        <v>0.3</v>
      </c>
      <c r="E7">
        <v>0.6</v>
      </c>
      <c r="F7">
        <v>0.9</v>
      </c>
    </row>
    <row r="8" spans="1:6" x14ac:dyDescent="0.25">
      <c r="A8" s="38" t="s">
        <v>256</v>
      </c>
      <c r="B8">
        <v>0.8</v>
      </c>
      <c r="C8">
        <v>0.7</v>
      </c>
      <c r="D8">
        <v>0.6</v>
      </c>
      <c r="E8">
        <v>0.4</v>
      </c>
      <c r="F8">
        <v>0.7</v>
      </c>
    </row>
    <row r="9" spans="1:6" x14ac:dyDescent="0.25">
      <c r="A9" s="38" t="s">
        <v>257</v>
      </c>
      <c r="B9">
        <v>0.6</v>
      </c>
      <c r="C9">
        <v>0.8</v>
      </c>
      <c r="D9">
        <v>0.4</v>
      </c>
      <c r="E9">
        <v>0.6</v>
      </c>
      <c r="F9">
        <v>0.8</v>
      </c>
    </row>
    <row r="10" spans="1:6" x14ac:dyDescent="0.25">
      <c r="A10" s="38" t="s">
        <v>258</v>
      </c>
      <c r="B10">
        <v>0.7</v>
      </c>
      <c r="C10">
        <v>0.3</v>
      </c>
      <c r="D10">
        <v>0.3</v>
      </c>
      <c r="E10">
        <v>0.5</v>
      </c>
      <c r="F10">
        <v>0.6</v>
      </c>
    </row>
    <row r="11" spans="1:6" x14ac:dyDescent="0.25">
      <c r="A11" s="38" t="s">
        <v>259</v>
      </c>
      <c r="B11">
        <v>0.8</v>
      </c>
      <c r="C11">
        <v>0.4</v>
      </c>
      <c r="D11">
        <v>0.4</v>
      </c>
      <c r="E11">
        <v>0.4</v>
      </c>
      <c r="F11">
        <v>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7A86-4E3D-4BFB-8963-209936CC239B}">
  <dimension ref="A1:G14"/>
  <sheetViews>
    <sheetView workbookViewId="0">
      <selection activeCell="M31" sqref="M31"/>
    </sheetView>
  </sheetViews>
  <sheetFormatPr baseColWidth="10" defaultRowHeight="15" x14ac:dyDescent="0.25"/>
  <cols>
    <col min="1" max="1" width="13.5703125" bestFit="1" customWidth="1"/>
    <col min="3" max="3" width="10.28515625" bestFit="1" customWidth="1"/>
    <col min="5" max="5" width="7.85546875" bestFit="1" customWidth="1"/>
    <col min="6" max="6" width="8.28515625" bestFit="1" customWidth="1"/>
    <col min="7" max="7" width="6.85546875" bestFit="1" customWidth="1"/>
  </cols>
  <sheetData>
    <row r="1" spans="1:7" x14ac:dyDescent="0.25">
      <c r="A1" s="73"/>
      <c r="B1" s="73" t="s">
        <v>268</v>
      </c>
      <c r="C1" s="73" t="s">
        <v>269</v>
      </c>
      <c r="D1" s="73" t="s">
        <v>270</v>
      </c>
      <c r="E1" s="73" t="s">
        <v>271</v>
      </c>
      <c r="F1" s="73" t="s">
        <v>272</v>
      </c>
      <c r="G1" s="73" t="s">
        <v>273</v>
      </c>
    </row>
    <row r="2" spans="1:7" x14ac:dyDescent="0.25">
      <c r="A2" s="73" t="s">
        <v>250</v>
      </c>
      <c r="B2" s="73">
        <v>156</v>
      </c>
      <c r="C2" s="73">
        <v>333</v>
      </c>
      <c r="D2" s="73">
        <v>63</v>
      </c>
      <c r="E2" s="73">
        <v>416</v>
      </c>
      <c r="F2" s="73">
        <v>31</v>
      </c>
      <c r="G2" s="73">
        <v>136</v>
      </c>
    </row>
    <row r="3" spans="1:7" x14ac:dyDescent="0.25">
      <c r="A3" s="73" t="s">
        <v>251</v>
      </c>
      <c r="B3" s="73">
        <v>6</v>
      </c>
      <c r="C3" s="73">
        <v>222</v>
      </c>
      <c r="D3" s="73">
        <v>148</v>
      </c>
      <c r="E3" s="73">
        <v>356</v>
      </c>
      <c r="F3" s="73">
        <v>118</v>
      </c>
      <c r="G3" s="73">
        <v>179</v>
      </c>
    </row>
    <row r="4" spans="1:7" x14ac:dyDescent="0.25">
      <c r="A4" s="73" t="s">
        <v>252</v>
      </c>
      <c r="B4" s="73">
        <v>166</v>
      </c>
      <c r="C4" s="73">
        <v>151</v>
      </c>
      <c r="D4" s="73">
        <v>163</v>
      </c>
      <c r="E4" s="73">
        <v>445</v>
      </c>
      <c r="F4" s="73">
        <v>17</v>
      </c>
      <c r="G4" s="73">
        <v>195</v>
      </c>
    </row>
    <row r="5" spans="1:7" x14ac:dyDescent="0.25">
      <c r="A5" s="73" t="s">
        <v>253</v>
      </c>
      <c r="B5" s="73">
        <v>57</v>
      </c>
      <c r="C5" s="73">
        <v>426</v>
      </c>
      <c r="D5" s="73">
        <v>54</v>
      </c>
      <c r="E5" s="73">
        <v>345</v>
      </c>
      <c r="F5" s="73">
        <v>385</v>
      </c>
      <c r="G5" s="73">
        <v>183</v>
      </c>
    </row>
    <row r="6" spans="1:7" x14ac:dyDescent="0.25">
      <c r="A6" s="73" t="s">
        <v>254</v>
      </c>
      <c r="B6" s="73">
        <v>7</v>
      </c>
      <c r="C6" s="73">
        <v>298</v>
      </c>
      <c r="D6" s="73">
        <v>183</v>
      </c>
      <c r="E6" s="73">
        <v>359</v>
      </c>
      <c r="F6" s="73">
        <v>487</v>
      </c>
      <c r="G6" s="73">
        <v>183</v>
      </c>
    </row>
    <row r="7" spans="1:7" x14ac:dyDescent="0.25">
      <c r="A7" s="73" t="s">
        <v>255</v>
      </c>
      <c r="B7" s="73">
        <v>103</v>
      </c>
      <c r="C7" s="73">
        <v>454</v>
      </c>
      <c r="D7" s="73">
        <v>91</v>
      </c>
      <c r="E7" s="73">
        <v>161</v>
      </c>
      <c r="F7" s="73">
        <v>183</v>
      </c>
      <c r="G7" s="73">
        <v>15</v>
      </c>
    </row>
    <row r="8" spans="1:7" x14ac:dyDescent="0.25">
      <c r="A8" s="73" t="s">
        <v>256</v>
      </c>
      <c r="B8" s="73">
        <v>24</v>
      </c>
      <c r="C8" s="73">
        <v>249</v>
      </c>
      <c r="D8" s="73">
        <v>113</v>
      </c>
      <c r="E8" s="73">
        <v>32</v>
      </c>
      <c r="F8" s="73">
        <v>364</v>
      </c>
      <c r="G8" s="73">
        <v>13</v>
      </c>
    </row>
    <row r="9" spans="1:7" x14ac:dyDescent="0.25">
      <c r="A9" s="73" t="s">
        <v>257</v>
      </c>
      <c r="B9" s="73">
        <v>88</v>
      </c>
      <c r="C9" s="73">
        <v>19</v>
      </c>
      <c r="D9" s="73">
        <v>172</v>
      </c>
      <c r="E9" s="73">
        <v>251</v>
      </c>
      <c r="F9" s="73">
        <v>153</v>
      </c>
      <c r="G9" s="73">
        <v>15</v>
      </c>
    </row>
    <row r="10" spans="1:7" x14ac:dyDescent="0.25">
      <c r="A10" s="73" t="s">
        <v>258</v>
      </c>
      <c r="B10" s="73">
        <v>30</v>
      </c>
      <c r="C10" s="73">
        <v>214</v>
      </c>
      <c r="D10" s="73">
        <v>59</v>
      </c>
      <c r="E10" s="73">
        <v>53</v>
      </c>
      <c r="F10" s="73">
        <v>78</v>
      </c>
      <c r="G10" s="73">
        <v>40</v>
      </c>
    </row>
    <row r="11" spans="1:7" x14ac:dyDescent="0.25">
      <c r="A11" s="73" t="s">
        <v>259</v>
      </c>
      <c r="B11" s="73">
        <v>176</v>
      </c>
      <c r="C11" s="73">
        <v>344</v>
      </c>
      <c r="D11" s="73">
        <v>32</v>
      </c>
      <c r="E11" s="73">
        <v>202</v>
      </c>
      <c r="F11" s="73">
        <v>492</v>
      </c>
      <c r="G11" s="73">
        <v>174</v>
      </c>
    </row>
    <row r="12" spans="1:7" x14ac:dyDescent="0.25">
      <c r="A12" s="73" t="s">
        <v>260</v>
      </c>
      <c r="B12" s="73">
        <v>46</v>
      </c>
      <c r="C12" s="73">
        <v>132</v>
      </c>
      <c r="D12" s="73">
        <v>11</v>
      </c>
      <c r="E12" s="73">
        <v>147</v>
      </c>
      <c r="F12" s="73">
        <v>499</v>
      </c>
      <c r="G12" s="73">
        <v>111</v>
      </c>
    </row>
    <row r="13" spans="1:7" x14ac:dyDescent="0.25">
      <c r="A13" s="73" t="s">
        <v>261</v>
      </c>
      <c r="B13" s="73">
        <v>120</v>
      </c>
      <c r="C13" s="73">
        <v>76</v>
      </c>
      <c r="D13" s="73">
        <v>45</v>
      </c>
      <c r="E13" s="73">
        <v>185</v>
      </c>
      <c r="F13" s="73">
        <v>221</v>
      </c>
      <c r="G13" s="73">
        <v>63</v>
      </c>
    </row>
    <row r="14" spans="1:7" x14ac:dyDescent="0.25">
      <c r="A14" s="73" t="s">
        <v>262</v>
      </c>
      <c r="B14" s="73">
        <v>74</v>
      </c>
      <c r="C14" s="73">
        <v>99</v>
      </c>
      <c r="D14" s="73">
        <v>103</v>
      </c>
      <c r="E14" s="73">
        <v>475</v>
      </c>
      <c r="F14" s="73">
        <v>483</v>
      </c>
      <c r="G14" s="73">
        <v>57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BD77-C7E3-44C2-9D05-BE9CE3B5091C}">
  <dimension ref="A1:F11"/>
  <sheetViews>
    <sheetView tabSelected="1" workbookViewId="0">
      <selection activeCell="F12" sqref="F12"/>
    </sheetView>
  </sheetViews>
  <sheetFormatPr baseColWidth="10" defaultRowHeight="15" x14ac:dyDescent="0.25"/>
  <cols>
    <col min="1" max="1" width="40.5703125" bestFit="1" customWidth="1"/>
    <col min="2" max="2" width="14.5703125" bestFit="1" customWidth="1"/>
    <col min="3" max="3" width="17.5703125" bestFit="1" customWidth="1"/>
    <col min="4" max="4" width="15.28515625" bestFit="1" customWidth="1"/>
    <col min="5" max="5" width="17" bestFit="1" customWidth="1"/>
    <col min="6" max="6" width="19.85546875" bestFit="1" customWidth="1"/>
  </cols>
  <sheetData>
    <row r="1" spans="1:6" x14ac:dyDescent="0.25">
      <c r="A1" s="73" t="s">
        <v>287</v>
      </c>
      <c r="B1" s="73" t="s">
        <v>285</v>
      </c>
      <c r="C1" s="73" t="s">
        <v>286</v>
      </c>
      <c r="D1" s="73" t="s">
        <v>274</v>
      </c>
      <c r="E1" s="73" t="s">
        <v>288</v>
      </c>
      <c r="F1" s="73" t="s">
        <v>289</v>
      </c>
    </row>
    <row r="2" spans="1:6" x14ac:dyDescent="0.25">
      <c r="A2" s="73" t="s">
        <v>276</v>
      </c>
      <c r="B2" s="73">
        <v>55</v>
      </c>
      <c r="C2" s="73">
        <v>45</v>
      </c>
      <c r="D2" s="73">
        <v>5</v>
      </c>
      <c r="E2" s="73">
        <v>67.948700000000002</v>
      </c>
      <c r="F2" s="73">
        <v>76</v>
      </c>
    </row>
    <row r="3" spans="1:6" x14ac:dyDescent="0.25">
      <c r="A3" s="73" t="s">
        <v>277</v>
      </c>
      <c r="B3" s="73">
        <v>55</v>
      </c>
      <c r="C3" s="73">
        <v>45</v>
      </c>
      <c r="D3" s="73">
        <v>10</v>
      </c>
      <c r="E3" s="73">
        <v>65.75</v>
      </c>
      <c r="F3" s="73">
        <v>80</v>
      </c>
    </row>
    <row r="4" spans="1:6" x14ac:dyDescent="0.25">
      <c r="A4" s="73" t="s">
        <v>278</v>
      </c>
      <c r="B4" s="73">
        <v>55</v>
      </c>
      <c r="C4" s="73">
        <v>45</v>
      </c>
      <c r="D4" s="73">
        <v>3.6</v>
      </c>
      <c r="E4" s="73">
        <v>68</v>
      </c>
      <c r="F4" s="73">
        <v>74</v>
      </c>
    </row>
    <row r="5" spans="1:6" x14ac:dyDescent="0.25">
      <c r="A5" s="73" t="s">
        <v>279</v>
      </c>
      <c r="B5" s="73">
        <v>55</v>
      </c>
      <c r="C5" s="73">
        <v>45</v>
      </c>
      <c r="D5" s="73">
        <v>0.01</v>
      </c>
      <c r="E5" s="73">
        <v>68.571399999999997</v>
      </c>
      <c r="F5" s="73">
        <v>75</v>
      </c>
    </row>
    <row r="6" spans="1:6" x14ac:dyDescent="0.25">
      <c r="A6" s="73" t="s">
        <v>281</v>
      </c>
      <c r="B6" s="73">
        <v>55</v>
      </c>
      <c r="C6" s="73">
        <v>45</v>
      </c>
      <c r="D6" s="73">
        <v>4</v>
      </c>
      <c r="E6" s="73">
        <v>65.236400000000003</v>
      </c>
      <c r="F6" s="73">
        <v>79</v>
      </c>
    </row>
    <row r="7" spans="1:6" x14ac:dyDescent="0.25">
      <c r="A7" s="73" t="s">
        <v>284</v>
      </c>
      <c r="B7" s="73">
        <v>55</v>
      </c>
      <c r="C7" s="73">
        <v>45</v>
      </c>
      <c r="D7" s="73">
        <v>0.01</v>
      </c>
      <c r="E7" s="73">
        <v>65</v>
      </c>
      <c r="F7" s="73">
        <v>65</v>
      </c>
    </row>
    <row r="8" spans="1:6" x14ac:dyDescent="0.25">
      <c r="A8" s="73" t="s">
        <v>275</v>
      </c>
      <c r="B8" s="73">
        <v>75</v>
      </c>
      <c r="C8" s="73">
        <v>70</v>
      </c>
      <c r="D8" s="73">
        <v>0.01</v>
      </c>
      <c r="E8" s="73">
        <v>66</v>
      </c>
      <c r="F8" s="73">
        <v>80</v>
      </c>
    </row>
    <row r="9" spans="1:6" x14ac:dyDescent="0.25">
      <c r="A9" s="73" t="s">
        <v>280</v>
      </c>
      <c r="B9" s="73">
        <v>75</v>
      </c>
      <c r="C9" s="73">
        <v>70</v>
      </c>
      <c r="D9" s="73">
        <v>0.01</v>
      </c>
      <c r="E9" s="73">
        <v>63</v>
      </c>
      <c r="F9" s="73">
        <v>69</v>
      </c>
    </row>
    <row r="10" spans="1:6" x14ac:dyDescent="0.25">
      <c r="A10" s="73" t="s">
        <v>282</v>
      </c>
      <c r="B10" s="73">
        <v>55</v>
      </c>
      <c r="C10" s="73">
        <v>45</v>
      </c>
      <c r="D10" s="73">
        <v>5</v>
      </c>
      <c r="E10" s="73">
        <v>62.571399999999997</v>
      </c>
      <c r="F10" s="73">
        <v>75</v>
      </c>
    </row>
    <row r="11" spans="1:6" x14ac:dyDescent="0.25">
      <c r="A11" s="73" t="s">
        <v>283</v>
      </c>
      <c r="B11" s="73">
        <v>55</v>
      </c>
      <c r="C11" s="73">
        <v>45</v>
      </c>
      <c r="D11" s="73">
        <v>0.01</v>
      </c>
      <c r="E11" s="73">
        <v>65</v>
      </c>
      <c r="F11" s="73">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8696-EDA2-432B-B53D-0A9731CD9D3B}">
  <dimension ref="A1:E6"/>
  <sheetViews>
    <sheetView workbookViewId="0">
      <selection activeCell="A17" sqref="A17"/>
    </sheetView>
  </sheetViews>
  <sheetFormatPr baseColWidth="10" defaultRowHeight="15" x14ac:dyDescent="0.25"/>
  <cols>
    <col min="1" max="1" width="15.28515625" bestFit="1" customWidth="1"/>
    <col min="3" max="3" width="40" bestFit="1" customWidth="1"/>
  </cols>
  <sheetData>
    <row r="1" spans="1:5" x14ac:dyDescent="0.25">
      <c r="A1" t="s">
        <v>15</v>
      </c>
      <c r="B1" t="s">
        <v>14</v>
      </c>
      <c r="C1" t="s">
        <v>13</v>
      </c>
    </row>
    <row r="2" spans="1:5" x14ac:dyDescent="0.25">
      <c r="A2" t="s">
        <v>98</v>
      </c>
      <c r="B2">
        <f>initial_conditions!B3</f>
        <v>0.95</v>
      </c>
      <c r="C2" t="s">
        <v>102</v>
      </c>
    </row>
    <row r="3" spans="1:5" x14ac:dyDescent="0.25">
      <c r="A3" t="s">
        <v>99</v>
      </c>
      <c r="B3">
        <v>0.89</v>
      </c>
      <c r="C3" t="s">
        <v>103</v>
      </c>
    </row>
    <row r="4" spans="1:5" x14ac:dyDescent="0.25">
      <c r="A4" t="s">
        <v>100</v>
      </c>
      <c r="B4">
        <v>2012</v>
      </c>
      <c r="C4" t="s">
        <v>104</v>
      </c>
    </row>
    <row r="5" spans="1:5" x14ac:dyDescent="0.25">
      <c r="A5" t="s">
        <v>101</v>
      </c>
      <c r="B5">
        <v>2018</v>
      </c>
      <c r="C5" t="s">
        <v>105</v>
      </c>
    </row>
    <row r="6" spans="1:5" x14ac:dyDescent="0.25">
      <c r="E6" s="15"/>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B532-CB5C-4299-BC01-C4CEE62D03FA}">
  <dimension ref="A1:H9"/>
  <sheetViews>
    <sheetView workbookViewId="0">
      <selection sqref="A1:H9"/>
    </sheetView>
  </sheetViews>
  <sheetFormatPr baseColWidth="10" defaultRowHeight="15" x14ac:dyDescent="0.25"/>
  <cols>
    <col min="2" max="2" width="11.85546875" bestFit="1" customWidth="1"/>
  </cols>
  <sheetData>
    <row r="1" spans="1:8" x14ac:dyDescent="0.25">
      <c r="A1" s="2" t="s">
        <v>11</v>
      </c>
      <c r="B1" s="2" t="s">
        <v>17</v>
      </c>
      <c r="C1" s="2" t="s">
        <v>18</v>
      </c>
      <c r="D1" s="2" t="s">
        <v>19</v>
      </c>
      <c r="E1" s="2" t="s">
        <v>20</v>
      </c>
      <c r="F1" s="2" t="s">
        <v>21</v>
      </c>
      <c r="G1" s="2" t="s">
        <v>22</v>
      </c>
      <c r="H1" s="2" t="s">
        <v>23</v>
      </c>
    </row>
    <row r="2" spans="1:8" x14ac:dyDescent="0.25">
      <c r="A2" s="2" t="s">
        <v>24</v>
      </c>
      <c r="B2">
        <f ca="1">ROUND(RAND(),0)</f>
        <v>1</v>
      </c>
      <c r="C2">
        <f t="shared" ref="C2:H2" ca="1" si="0">ROUND(RAND(),0)</f>
        <v>1</v>
      </c>
      <c r="D2">
        <f t="shared" ca="1" si="0"/>
        <v>1</v>
      </c>
      <c r="E2">
        <f t="shared" ca="1" si="0"/>
        <v>1</v>
      </c>
      <c r="F2">
        <f t="shared" ca="1" si="0"/>
        <v>1</v>
      </c>
      <c r="G2">
        <f t="shared" ca="1" si="0"/>
        <v>0</v>
      </c>
      <c r="H2">
        <f t="shared" ca="1" si="0"/>
        <v>0</v>
      </c>
    </row>
    <row r="3" spans="1:8" x14ac:dyDescent="0.25">
      <c r="A3" s="2" t="s">
        <v>25</v>
      </c>
      <c r="B3">
        <f t="shared" ref="B3:H9" ca="1" si="1">ROUND(RAND(),0)</f>
        <v>0</v>
      </c>
      <c r="C3">
        <f t="shared" ca="1" si="1"/>
        <v>1</v>
      </c>
      <c r="D3">
        <f t="shared" ca="1" si="1"/>
        <v>1</v>
      </c>
      <c r="E3">
        <f t="shared" ca="1" si="1"/>
        <v>1</v>
      </c>
      <c r="F3">
        <f t="shared" ca="1" si="1"/>
        <v>0</v>
      </c>
      <c r="G3">
        <f t="shared" ca="1" si="1"/>
        <v>0</v>
      </c>
      <c r="H3">
        <f t="shared" ca="1" si="1"/>
        <v>0</v>
      </c>
    </row>
    <row r="4" spans="1:8" x14ac:dyDescent="0.25">
      <c r="A4" s="2" t="s">
        <v>26</v>
      </c>
      <c r="B4">
        <f t="shared" ca="1" si="1"/>
        <v>1</v>
      </c>
      <c r="C4">
        <f t="shared" ca="1" si="1"/>
        <v>1</v>
      </c>
      <c r="D4">
        <f t="shared" ca="1" si="1"/>
        <v>1</v>
      </c>
      <c r="E4">
        <f t="shared" ca="1" si="1"/>
        <v>1</v>
      </c>
      <c r="F4">
        <f t="shared" ca="1" si="1"/>
        <v>0</v>
      </c>
      <c r="G4">
        <f t="shared" ca="1" si="1"/>
        <v>0</v>
      </c>
      <c r="H4">
        <f t="shared" ca="1" si="1"/>
        <v>1</v>
      </c>
    </row>
    <row r="5" spans="1:8" x14ac:dyDescent="0.25">
      <c r="A5" s="2" t="s">
        <v>27</v>
      </c>
      <c r="B5">
        <f t="shared" ca="1" si="1"/>
        <v>0</v>
      </c>
      <c r="C5">
        <f t="shared" ca="1" si="1"/>
        <v>0</v>
      </c>
      <c r="D5">
        <f t="shared" ca="1" si="1"/>
        <v>1</v>
      </c>
      <c r="E5">
        <f t="shared" ca="1" si="1"/>
        <v>0</v>
      </c>
      <c r="F5">
        <f t="shared" ca="1" si="1"/>
        <v>1</v>
      </c>
      <c r="G5">
        <f t="shared" ca="1" si="1"/>
        <v>0</v>
      </c>
      <c r="H5">
        <f t="shared" ca="1" si="1"/>
        <v>1</v>
      </c>
    </row>
    <row r="6" spans="1:8" x14ac:dyDescent="0.25">
      <c r="A6" s="2" t="s">
        <v>28</v>
      </c>
      <c r="B6">
        <f t="shared" ca="1" si="1"/>
        <v>0</v>
      </c>
      <c r="C6">
        <f t="shared" ca="1" si="1"/>
        <v>1</v>
      </c>
      <c r="D6">
        <f t="shared" ca="1" si="1"/>
        <v>1</v>
      </c>
      <c r="E6">
        <f t="shared" ca="1" si="1"/>
        <v>1</v>
      </c>
      <c r="F6">
        <f t="shared" ca="1" si="1"/>
        <v>1</v>
      </c>
      <c r="G6">
        <f t="shared" ca="1" si="1"/>
        <v>0</v>
      </c>
      <c r="H6">
        <f t="shared" ca="1" si="1"/>
        <v>0</v>
      </c>
    </row>
    <row r="7" spans="1:8" x14ac:dyDescent="0.25">
      <c r="A7" s="2" t="s">
        <v>29</v>
      </c>
      <c r="B7">
        <f t="shared" ca="1" si="1"/>
        <v>1</v>
      </c>
      <c r="C7">
        <f t="shared" ca="1" si="1"/>
        <v>1</v>
      </c>
      <c r="D7">
        <f t="shared" ca="1" si="1"/>
        <v>1</v>
      </c>
      <c r="E7">
        <f t="shared" ca="1" si="1"/>
        <v>0</v>
      </c>
      <c r="F7">
        <f t="shared" ca="1" si="1"/>
        <v>0</v>
      </c>
      <c r="G7">
        <f t="shared" ca="1" si="1"/>
        <v>0</v>
      </c>
      <c r="H7">
        <f t="shared" ca="1" si="1"/>
        <v>1</v>
      </c>
    </row>
    <row r="8" spans="1:8" x14ac:dyDescent="0.25">
      <c r="A8" s="2" t="s">
        <v>30</v>
      </c>
      <c r="B8">
        <f t="shared" ca="1" si="1"/>
        <v>1</v>
      </c>
      <c r="C8">
        <f t="shared" ca="1" si="1"/>
        <v>1</v>
      </c>
      <c r="D8">
        <f t="shared" ca="1" si="1"/>
        <v>1</v>
      </c>
      <c r="E8">
        <f t="shared" ca="1" si="1"/>
        <v>0</v>
      </c>
      <c r="F8">
        <f t="shared" ca="1" si="1"/>
        <v>0</v>
      </c>
      <c r="G8">
        <f t="shared" ca="1" si="1"/>
        <v>0</v>
      </c>
      <c r="H8">
        <f t="shared" ca="1" si="1"/>
        <v>1</v>
      </c>
    </row>
    <row r="9" spans="1:8" x14ac:dyDescent="0.25">
      <c r="A9" s="2" t="s">
        <v>31</v>
      </c>
      <c r="B9">
        <f t="shared" ca="1" si="1"/>
        <v>1</v>
      </c>
      <c r="C9">
        <f t="shared" ca="1" si="1"/>
        <v>1</v>
      </c>
      <c r="D9">
        <f t="shared" ca="1" si="1"/>
        <v>0</v>
      </c>
      <c r="E9">
        <f t="shared" ca="1" si="1"/>
        <v>0</v>
      </c>
      <c r="F9">
        <f t="shared" ca="1" si="1"/>
        <v>1</v>
      </c>
      <c r="G9">
        <f t="shared" ca="1" si="1"/>
        <v>0</v>
      </c>
      <c r="H9">
        <f t="shared" ca="1" si="1"/>
        <v>1</v>
      </c>
    </row>
  </sheetData>
  <phoneticPr fontId="2" type="noConversion"/>
  <conditionalFormatting sqref="B2:H9">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9FE8-C706-44FC-BBC6-1A0A3571D412}">
  <dimension ref="A1:G38"/>
  <sheetViews>
    <sheetView topLeftCell="A9" workbookViewId="0">
      <selection activeCell="C25" sqref="C25"/>
    </sheetView>
  </sheetViews>
  <sheetFormatPr baseColWidth="10" defaultRowHeight="15" x14ac:dyDescent="0.25"/>
  <cols>
    <col min="1" max="1" width="26.140625" style="68" customWidth="1"/>
    <col min="2" max="2" width="11.42578125" style="68"/>
    <col min="3" max="3" width="79.7109375" style="68" bestFit="1" customWidth="1"/>
    <col min="5" max="5" width="29" bestFit="1" customWidth="1"/>
    <col min="6" max="6" width="41.140625" bestFit="1" customWidth="1"/>
    <col min="7" max="7" width="53.5703125" bestFit="1" customWidth="1"/>
  </cols>
  <sheetData>
    <row r="1" spans="1:6" x14ac:dyDescent="0.25">
      <c r="A1" s="68" t="s">
        <v>15</v>
      </c>
      <c r="B1" s="68" t="s">
        <v>14</v>
      </c>
      <c r="C1" s="68" t="s">
        <v>13</v>
      </c>
    </row>
    <row r="2" spans="1:6" x14ac:dyDescent="0.25">
      <c r="A2" s="68" t="s">
        <v>108</v>
      </c>
      <c r="B2" s="68">
        <v>9.6699999999999998E-3</v>
      </c>
      <c r="C2" s="68" t="s">
        <v>120</v>
      </c>
    </row>
    <row r="3" spans="1:6" x14ac:dyDescent="0.25">
      <c r="A3" s="68" t="s">
        <v>109</v>
      </c>
      <c r="B3" s="68">
        <v>4.5449999999999997E-2</v>
      </c>
      <c r="C3" s="68" t="s">
        <v>121</v>
      </c>
    </row>
    <row r="4" spans="1:6" x14ac:dyDescent="0.25">
      <c r="A4" s="68" t="s">
        <v>110</v>
      </c>
      <c r="B4" s="68">
        <f>1/43</f>
        <v>2.3255813953488372E-2</v>
      </c>
      <c r="C4" s="68" t="s">
        <v>122</v>
      </c>
    </row>
    <row r="5" spans="1:6" x14ac:dyDescent="0.25">
      <c r="A5" s="68" t="s">
        <v>111</v>
      </c>
      <c r="B5" s="68">
        <v>9.8700000000000003E-3</v>
      </c>
      <c r="C5" s="68" t="s">
        <v>123</v>
      </c>
    </row>
    <row r="6" spans="1:6" x14ac:dyDescent="0.25">
      <c r="A6" s="68" t="s">
        <v>112</v>
      </c>
      <c r="B6" s="68">
        <v>8.6400000000000001E-3</v>
      </c>
      <c r="C6" s="68" t="s">
        <v>124</v>
      </c>
    </row>
    <row r="7" spans="1:6" x14ac:dyDescent="0.25">
      <c r="A7" s="68" t="s">
        <v>113</v>
      </c>
      <c r="B7" s="68">
        <v>6.6699999999999997E-3</v>
      </c>
      <c r="C7" s="68" t="s">
        <v>125</v>
      </c>
    </row>
    <row r="8" spans="1:6" x14ac:dyDescent="0.25">
      <c r="A8" s="68" t="s">
        <v>114</v>
      </c>
      <c r="B8" s="68">
        <v>5</v>
      </c>
      <c r="C8" s="68" t="s">
        <v>126</v>
      </c>
    </row>
    <row r="9" spans="1:6" x14ac:dyDescent="0.25">
      <c r="A9" s="68" t="s">
        <v>115</v>
      </c>
      <c r="B9" s="68">
        <v>10</v>
      </c>
      <c r="C9" s="68" t="s">
        <v>127</v>
      </c>
    </row>
    <row r="10" spans="1:6" x14ac:dyDescent="0.25">
      <c r="A10" s="68" t="s">
        <v>116</v>
      </c>
      <c r="B10" s="68">
        <v>3</v>
      </c>
      <c r="C10" s="68" t="s">
        <v>128</v>
      </c>
    </row>
    <row r="11" spans="1:6" x14ac:dyDescent="0.25">
      <c r="A11" s="68" t="s">
        <v>117</v>
      </c>
      <c r="B11" s="68">
        <v>5</v>
      </c>
      <c r="C11" s="68" t="s">
        <v>129</v>
      </c>
    </row>
    <row r="12" spans="1:6" x14ac:dyDescent="0.25">
      <c r="A12" s="68" t="s">
        <v>118</v>
      </c>
      <c r="B12" s="68">
        <v>2</v>
      </c>
      <c r="C12" s="68" t="s">
        <v>130</v>
      </c>
    </row>
    <row r="13" spans="1:6" x14ac:dyDescent="0.25">
      <c r="A13" s="68" t="s">
        <v>119</v>
      </c>
      <c r="B13" s="68">
        <v>3</v>
      </c>
      <c r="C13" s="68" t="s">
        <v>131</v>
      </c>
    </row>
    <row r="14" spans="1:6" x14ac:dyDescent="0.25">
      <c r="A14" s="72" t="s">
        <v>239</v>
      </c>
      <c r="B14" s="17">
        <v>0.01</v>
      </c>
      <c r="C14" s="68" t="s">
        <v>241</v>
      </c>
      <c r="F14" s="19"/>
    </row>
    <row r="15" spans="1:6" x14ac:dyDescent="0.25">
      <c r="A15" s="72" t="s">
        <v>240</v>
      </c>
      <c r="B15" s="17">
        <v>1.4999999999999999E-2</v>
      </c>
      <c r="C15" s="68" t="s">
        <v>242</v>
      </c>
      <c r="F15" s="19"/>
    </row>
    <row r="16" spans="1:6" x14ac:dyDescent="0.25">
      <c r="A16" s="69" t="s">
        <v>203</v>
      </c>
      <c r="B16" s="68">
        <v>0.04</v>
      </c>
      <c r="C16" s="68" t="s">
        <v>290</v>
      </c>
      <c r="F16" s="19"/>
    </row>
    <row r="17" spans="1:7" x14ac:dyDescent="0.25">
      <c r="A17" s="69" t="s">
        <v>204</v>
      </c>
      <c r="B17" s="68">
        <v>2E-3</v>
      </c>
      <c r="C17" s="68" t="s">
        <v>291</v>
      </c>
      <c r="F17" s="19"/>
    </row>
    <row r="18" spans="1:7" x14ac:dyDescent="0.25">
      <c r="A18" s="69" t="s">
        <v>205</v>
      </c>
      <c r="B18" s="68">
        <v>1</v>
      </c>
      <c r="C18" s="68" t="s">
        <v>231</v>
      </c>
      <c r="F18" s="19"/>
    </row>
    <row r="19" spans="1:7" x14ac:dyDescent="0.25">
      <c r="A19" s="69" t="s">
        <v>206</v>
      </c>
      <c r="B19" s="68">
        <v>1</v>
      </c>
      <c r="C19" s="68" t="s">
        <v>232</v>
      </c>
      <c r="F19" s="19"/>
    </row>
    <row r="20" spans="1:7" x14ac:dyDescent="0.25">
      <c r="A20" s="69" t="s">
        <v>207</v>
      </c>
      <c r="B20" s="68">
        <v>10</v>
      </c>
      <c r="C20" s="68" t="s">
        <v>219</v>
      </c>
      <c r="F20" s="19"/>
    </row>
    <row r="21" spans="1:7" x14ac:dyDescent="0.25">
      <c r="A21" s="69" t="s">
        <v>208</v>
      </c>
      <c r="B21" s="68">
        <v>20</v>
      </c>
      <c r="C21" s="68" t="s">
        <v>220</v>
      </c>
      <c r="F21" s="21"/>
    </row>
    <row r="22" spans="1:7" x14ac:dyDescent="0.25">
      <c r="A22" s="69" t="s">
        <v>209</v>
      </c>
      <c r="B22" s="68">
        <v>10</v>
      </c>
      <c r="C22" s="68" t="s">
        <v>221</v>
      </c>
      <c r="F22" s="19"/>
    </row>
    <row r="23" spans="1:7" x14ac:dyDescent="0.25">
      <c r="A23" s="69" t="s">
        <v>210</v>
      </c>
      <c r="B23" s="68">
        <v>2</v>
      </c>
      <c r="C23" s="68" t="s">
        <v>222</v>
      </c>
      <c r="F23" s="19"/>
    </row>
    <row r="24" spans="1:7" x14ac:dyDescent="0.25">
      <c r="A24" s="69" t="s">
        <v>211</v>
      </c>
      <c r="B24" s="68">
        <v>6</v>
      </c>
      <c r="C24" s="68" t="s">
        <v>223</v>
      </c>
      <c r="F24" s="19"/>
    </row>
    <row r="25" spans="1:7" x14ac:dyDescent="0.25">
      <c r="A25" s="69" t="s">
        <v>212</v>
      </c>
      <c r="B25" s="68">
        <v>20</v>
      </c>
      <c r="C25" s="68" t="s">
        <v>224</v>
      </c>
      <c r="F25" s="19"/>
    </row>
    <row r="26" spans="1:7" x14ac:dyDescent="0.25">
      <c r="A26" s="69" t="s">
        <v>213</v>
      </c>
      <c r="B26" s="68">
        <v>3</v>
      </c>
      <c r="C26" s="68" t="s">
        <v>225</v>
      </c>
      <c r="F26" s="19"/>
    </row>
    <row r="27" spans="1:7" x14ac:dyDescent="0.25">
      <c r="A27" s="69" t="s">
        <v>214</v>
      </c>
      <c r="B27" s="68">
        <v>5</v>
      </c>
      <c r="C27" s="70" t="s">
        <v>226</v>
      </c>
      <c r="F27" s="19"/>
    </row>
    <row r="28" spans="1:7" x14ac:dyDescent="0.25">
      <c r="A28" s="69" t="s">
        <v>215</v>
      </c>
      <c r="B28" s="68">
        <v>3</v>
      </c>
      <c r="C28" s="70" t="s">
        <v>227</v>
      </c>
      <c r="F28" s="19"/>
      <c r="G28" s="15"/>
    </row>
    <row r="29" spans="1:7" ht="30" x14ac:dyDescent="0.25">
      <c r="A29" s="69" t="s">
        <v>216</v>
      </c>
      <c r="B29" s="68">
        <v>3</v>
      </c>
      <c r="C29" s="70" t="s">
        <v>228</v>
      </c>
      <c r="F29" s="19"/>
    </row>
    <row r="30" spans="1:7" ht="30" x14ac:dyDescent="0.25">
      <c r="A30" s="69" t="s">
        <v>217</v>
      </c>
      <c r="B30" s="68">
        <v>1</v>
      </c>
      <c r="C30" s="70" t="s">
        <v>229</v>
      </c>
      <c r="F30" s="19"/>
    </row>
    <row r="31" spans="1:7" ht="30" x14ac:dyDescent="0.25">
      <c r="A31" s="69" t="s">
        <v>218</v>
      </c>
      <c r="B31" s="68">
        <v>2</v>
      </c>
      <c r="C31" s="70" t="s">
        <v>230</v>
      </c>
      <c r="E31" s="15"/>
      <c r="F31" s="19"/>
    </row>
    <row r="32" spans="1:7" x14ac:dyDescent="0.25">
      <c r="A32" s="68" t="s">
        <v>132</v>
      </c>
      <c r="B32" s="68">
        <v>0.6</v>
      </c>
      <c r="C32" s="68" t="s">
        <v>133</v>
      </c>
      <c r="F32" s="19"/>
    </row>
    <row r="33" spans="1:3" x14ac:dyDescent="0.25">
      <c r="A33" s="68" t="s">
        <v>33</v>
      </c>
      <c r="B33" s="68">
        <v>0.9</v>
      </c>
      <c r="C33" s="71" t="s">
        <v>34</v>
      </c>
    </row>
    <row r="34" spans="1:3" x14ac:dyDescent="0.25">
      <c r="A34" s="69" t="s">
        <v>198</v>
      </c>
      <c r="B34" s="68">
        <v>0.5</v>
      </c>
      <c r="C34" s="68" t="s">
        <v>201</v>
      </c>
    </row>
    <row r="35" spans="1:3" x14ac:dyDescent="0.25">
      <c r="A35" t="s">
        <v>200</v>
      </c>
      <c r="B35" s="68">
        <v>0.2</v>
      </c>
      <c r="C35" s="19" t="s">
        <v>202</v>
      </c>
    </row>
    <row r="36" spans="1:3" x14ac:dyDescent="0.25">
      <c r="A36" t="s">
        <v>233</v>
      </c>
      <c r="B36" s="17">
        <v>0</v>
      </c>
      <c r="C36" s="19" t="s">
        <v>243</v>
      </c>
    </row>
    <row r="37" spans="1:3" x14ac:dyDescent="0.25">
      <c r="A37" t="s">
        <v>234</v>
      </c>
      <c r="B37" s="17">
        <v>0</v>
      </c>
      <c r="C37" s="19" t="s">
        <v>235</v>
      </c>
    </row>
    <row r="38" spans="1:3" x14ac:dyDescent="0.25">
      <c r="A38"/>
      <c r="C38" s="19"/>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Social_fabric</vt:lpstr>
      <vt:lpstr>Common_interes</vt:lpstr>
      <vt:lpstr>Health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2022-10-05T15:38:04Z</dcterms:modified>
</cp:coreProperties>
</file>