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IL\2016_Fall\GECCO paper\Paper\"/>
    </mc:Choice>
  </mc:AlternateContent>
  <bookViews>
    <workbookView xWindow="0" yWindow="0" windowWidth="28800" windowHeight="14175"/>
  </bookViews>
  <sheets>
    <sheet name="data-2edge_t_test" sheetId="1" r:id="rId1"/>
  </sheets>
  <calcPr calcId="0"/>
</workbook>
</file>

<file path=xl/calcChain.xml><?xml version="1.0" encoding="utf-8"?>
<calcChain xmlns="http://schemas.openxmlformats.org/spreadsheetml/2006/main">
  <c r="M23" i="1" l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N22" i="1"/>
  <c r="O22" i="1"/>
  <c r="P22" i="1"/>
  <c r="M22" i="1"/>
  <c r="Q11" i="1" l="1"/>
  <c r="G37" i="1"/>
  <c r="Q10" i="1"/>
  <c r="Q9" i="1"/>
  <c r="Q8" i="1"/>
  <c r="Q7" i="1"/>
  <c r="Q6" i="1"/>
  <c r="Q5" i="1"/>
  <c r="Q12" i="1" s="1"/>
  <c r="Q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</calcChain>
</file>

<file path=xl/sharedStrings.xml><?xml version="1.0" encoding="utf-8"?>
<sst xmlns="http://schemas.openxmlformats.org/spreadsheetml/2006/main" count="88" uniqueCount="35">
  <si>
    <t>problem</t>
  </si>
  <si>
    <t>ell</t>
  </si>
  <si>
    <t>t-statistic</t>
  </si>
  <si>
    <t>p-value</t>
  </si>
  <si>
    <t>MK</t>
  </si>
  <si>
    <t>CYC</t>
  </si>
  <si>
    <t>FTRAP</t>
  </si>
  <si>
    <t>NKs1</t>
  </si>
  <si>
    <t>NKs3</t>
  </si>
  <si>
    <t>NKs5</t>
  </si>
  <si>
    <t>SAT</t>
  </si>
  <si>
    <t>SPIN</t>
  </si>
  <si>
    <t>Original</t>
    <phoneticPr fontId="19" type="noConversion"/>
  </si>
  <si>
    <t>NFE_mean</t>
  </si>
  <si>
    <t>NFE_std</t>
  </si>
  <si>
    <t>Modified</t>
    <phoneticPr fontId="19" type="noConversion"/>
  </si>
  <si>
    <t>Ratio</t>
    <phoneticPr fontId="19" type="noConversion"/>
  </si>
  <si>
    <t>Ratio</t>
    <phoneticPr fontId="19" type="noConversion"/>
  </si>
  <si>
    <t>T-test</t>
    <phoneticPr fontId="19" type="noConversion"/>
  </si>
  <si>
    <t>T-test</t>
    <phoneticPr fontId="19" type="noConversion"/>
  </si>
  <si>
    <t>M</t>
    <phoneticPr fontId="19" type="noConversion"/>
  </si>
  <si>
    <t>SD</t>
    <phoneticPr fontId="19" type="noConversion"/>
  </si>
  <si>
    <t xml:space="preserve">M </t>
    <phoneticPr fontId="19" type="noConversion"/>
  </si>
  <si>
    <t>SD</t>
    <phoneticPr fontId="19" type="noConversion"/>
  </si>
  <si>
    <t>t-test</t>
    <phoneticPr fontId="19" type="noConversion"/>
  </si>
  <si>
    <t>Problem</t>
    <phoneticPr fontId="19" type="noConversion"/>
  </si>
  <si>
    <t>ns</t>
    <phoneticPr fontId="19" type="noConversion"/>
  </si>
  <si>
    <t>ns</t>
    <phoneticPr fontId="19" type="noConversion"/>
  </si>
  <si>
    <t>ns</t>
    <phoneticPr fontId="19" type="noConversion"/>
  </si>
  <si>
    <t>$\ell$</t>
    <phoneticPr fontId="19" type="noConversion"/>
  </si>
  <si>
    <t>Concat. trap</t>
  </si>
  <si>
    <t>Cyclic trap</t>
  </si>
  <si>
    <t>Folded trap</t>
    <phoneticPr fontId="19" type="noConversion"/>
  </si>
  <si>
    <t>2D spin-glass</t>
  </si>
  <si>
    <t>MAX-SAT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</si>
</sst>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_ "/>
    <numFmt numFmtId="179" formatCode="0.0_ 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10" fontId="18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1" fontId="18" fillId="0" borderId="16" xfId="0" applyNumberFormat="1" applyFont="1" applyFill="1" applyBorder="1">
      <alignment vertical="center"/>
    </xf>
    <xf numFmtId="11" fontId="18" fillId="33" borderId="16" xfId="0" applyNumberFormat="1" applyFont="1" applyFill="1" applyBorder="1">
      <alignment vertical="center"/>
    </xf>
    <xf numFmtId="11" fontId="18" fillId="0" borderId="16" xfId="0" applyNumberFormat="1" applyFont="1" applyBorder="1">
      <alignment vertical="center"/>
    </xf>
    <xf numFmtId="11" fontId="18" fillId="33" borderId="17" xfId="0" applyNumberFormat="1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18" fillId="0" borderId="11" xfId="0" applyNumberFormat="1" applyFont="1" applyBorder="1">
      <alignment vertical="center"/>
    </xf>
    <xf numFmtId="11" fontId="0" fillId="0" borderId="16" xfId="0" applyNumberFormat="1" applyBorder="1">
      <alignment vertical="center"/>
    </xf>
    <xf numFmtId="10" fontId="18" fillId="0" borderId="0" xfId="0" applyNumberFormat="1" applyFont="1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8" fillId="0" borderId="18" xfId="0" applyFont="1" applyBorder="1">
      <alignment vertical="center"/>
    </xf>
    <xf numFmtId="0" fontId="0" fillId="0" borderId="20" xfId="0" applyBorder="1">
      <alignment vertical="center"/>
    </xf>
    <xf numFmtId="0" fontId="18" fillId="0" borderId="19" xfId="0" applyFont="1" applyBorder="1">
      <alignment vertical="center"/>
    </xf>
    <xf numFmtId="0" fontId="18" fillId="0" borderId="20" xfId="0" applyFont="1" applyBorder="1">
      <alignment vertical="center"/>
    </xf>
    <xf numFmtId="0" fontId="0" fillId="33" borderId="11" xfId="0" applyFill="1" applyBorder="1">
      <alignment vertical="center"/>
    </xf>
    <xf numFmtId="0" fontId="0" fillId="33" borderId="0" xfId="0" applyFill="1" applyBorder="1">
      <alignment vertical="center"/>
    </xf>
    <xf numFmtId="10" fontId="18" fillId="33" borderId="0" xfId="0" applyNumberFormat="1" applyFont="1" applyFill="1" applyBorder="1">
      <alignment vertical="center"/>
    </xf>
    <xf numFmtId="11" fontId="18" fillId="33" borderId="11" xfId="0" applyNumberFormat="1" applyFont="1" applyFill="1" applyBorder="1">
      <alignment vertical="center"/>
    </xf>
    <xf numFmtId="11" fontId="0" fillId="33" borderId="16" xfId="0" applyNumberFormat="1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11" fontId="18" fillId="33" borderId="12" xfId="0" applyNumberFormat="1" applyFont="1" applyFill="1" applyBorder="1">
      <alignment vertical="center"/>
    </xf>
    <xf numFmtId="11" fontId="0" fillId="33" borderId="17" xfId="0" applyNumberFormat="1" applyFill="1" applyBorder="1">
      <alignment vertical="center"/>
    </xf>
    <xf numFmtId="10" fontId="18" fillId="33" borderId="10" xfId="0" applyNumberFormat="1" applyFont="1" applyFill="1" applyBorder="1">
      <alignment vertical="center"/>
    </xf>
    <xf numFmtId="0" fontId="18" fillId="0" borderId="14" xfId="0" applyFont="1" applyBorder="1">
      <alignment vertical="center"/>
    </xf>
    <xf numFmtId="11" fontId="18" fillId="34" borderId="16" xfId="0" applyNumberFormat="1" applyFont="1" applyFill="1" applyBorder="1">
      <alignment vertical="center"/>
    </xf>
    <xf numFmtId="177" fontId="0" fillId="0" borderId="11" xfId="0" applyNumberFormat="1" applyBorder="1">
      <alignment vertical="center"/>
    </xf>
    <xf numFmtId="177" fontId="0" fillId="33" borderId="11" xfId="0" applyNumberFormat="1" applyFill="1" applyBorder="1">
      <alignment vertical="center"/>
    </xf>
    <xf numFmtId="177" fontId="0" fillId="33" borderId="12" xfId="0" applyNumberFormat="1" applyFill="1" applyBorder="1">
      <alignment vertical="center"/>
    </xf>
    <xf numFmtId="179" fontId="18" fillId="0" borderId="11" xfId="0" applyNumberFormat="1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M17" sqref="M17"/>
    </sheetView>
  </sheetViews>
  <sheetFormatPr defaultRowHeight="16.5" x14ac:dyDescent="0.25"/>
  <cols>
    <col min="3" max="3" width="12" style="1" customWidth="1"/>
    <col min="4" max="4" width="9.125" customWidth="1"/>
    <col min="5" max="5" width="11.625" style="1" customWidth="1"/>
    <col min="7" max="7" width="9" style="1"/>
    <col min="9" max="9" width="13" customWidth="1"/>
    <col min="11" max="11" width="14.375" customWidth="1"/>
    <col min="13" max="13" width="11.25" customWidth="1"/>
    <col min="14" max="14" width="13.875" bestFit="1" customWidth="1"/>
    <col min="15" max="15" width="11" customWidth="1"/>
    <col min="16" max="16" width="13.875" bestFit="1" customWidth="1"/>
    <col min="17" max="17" width="9.875" bestFit="1" customWidth="1"/>
    <col min="19" max="19" width="12.5" customWidth="1"/>
  </cols>
  <sheetData>
    <row r="1" spans="1:19" ht="17.25" thickBot="1" x14ac:dyDescent="0.3"/>
    <row r="2" spans="1:19" ht="17.25" thickBot="1" x14ac:dyDescent="0.3">
      <c r="A2" s="5"/>
      <c r="B2" s="6"/>
      <c r="C2" s="11" t="s">
        <v>12</v>
      </c>
      <c r="D2" s="12"/>
      <c r="E2" s="11" t="s">
        <v>15</v>
      </c>
      <c r="F2" s="12"/>
      <c r="G2" s="32"/>
      <c r="H2" s="11" t="s">
        <v>19</v>
      </c>
      <c r="I2" s="12"/>
      <c r="K2" s="5"/>
      <c r="L2" s="6"/>
      <c r="M2" s="11" t="s">
        <v>12</v>
      </c>
      <c r="N2" s="12"/>
      <c r="O2" s="11" t="s">
        <v>15</v>
      </c>
      <c r="P2" s="12"/>
      <c r="Q2" s="6"/>
      <c r="R2" s="11" t="s">
        <v>18</v>
      </c>
      <c r="S2" s="12"/>
    </row>
    <row r="3" spans="1:19" ht="17.25" thickBot="1" x14ac:dyDescent="0.3">
      <c r="A3" s="16" t="s">
        <v>0</v>
      </c>
      <c r="B3" s="17" t="s">
        <v>1</v>
      </c>
      <c r="C3" s="18" t="s">
        <v>13</v>
      </c>
      <c r="D3" s="19" t="s">
        <v>14</v>
      </c>
      <c r="E3" s="18" t="s">
        <v>13</v>
      </c>
      <c r="F3" s="19" t="s">
        <v>14</v>
      </c>
      <c r="G3" s="20" t="s">
        <v>17</v>
      </c>
      <c r="H3" s="16" t="s">
        <v>2</v>
      </c>
      <c r="I3" s="21" t="s">
        <v>3</v>
      </c>
      <c r="K3" s="16" t="s">
        <v>0</v>
      </c>
      <c r="L3" s="17" t="s">
        <v>1</v>
      </c>
      <c r="M3" s="18" t="s">
        <v>13</v>
      </c>
      <c r="N3" s="19" t="s">
        <v>14</v>
      </c>
      <c r="O3" s="18" t="s">
        <v>13</v>
      </c>
      <c r="P3" s="19" t="s">
        <v>14</v>
      </c>
      <c r="Q3" s="20" t="s">
        <v>17</v>
      </c>
      <c r="R3" s="16" t="s">
        <v>2</v>
      </c>
      <c r="S3" s="21" t="s">
        <v>3</v>
      </c>
    </row>
    <row r="4" spans="1:19" x14ac:dyDescent="0.25">
      <c r="A4" s="22" t="s">
        <v>4</v>
      </c>
      <c r="B4" s="23">
        <v>50</v>
      </c>
      <c r="C4" s="25">
        <v>5333.5940000000001</v>
      </c>
      <c r="D4" s="26">
        <v>1062.5631027699999</v>
      </c>
      <c r="E4" s="25">
        <v>4871.9110000000001</v>
      </c>
      <c r="F4" s="26">
        <v>751.22986334300003</v>
      </c>
      <c r="G4" s="24">
        <f>1-E4/C4</f>
        <v>8.6561331814907549E-2</v>
      </c>
      <c r="H4" s="22">
        <v>3.5300707869000001</v>
      </c>
      <c r="I4" s="8">
        <v>5.2876091846900005E-4</v>
      </c>
      <c r="K4" s="3" t="s">
        <v>4</v>
      </c>
      <c r="L4" s="2">
        <v>400</v>
      </c>
      <c r="M4" s="13">
        <v>55025.756999999998</v>
      </c>
      <c r="N4" s="14">
        <v>7912.1179200799997</v>
      </c>
      <c r="O4" s="13">
        <v>53640.908000000003</v>
      </c>
      <c r="P4" s="14">
        <v>6929.03811004</v>
      </c>
      <c r="Q4" s="4">
        <f t="shared" ref="Q4:Q11" si="0">1-O4/M4</f>
        <v>2.5167286658137167E-2</v>
      </c>
      <c r="R4" s="3">
        <v>1.3101366076500001</v>
      </c>
      <c r="S4" s="7">
        <v>0.19169387481899999</v>
      </c>
    </row>
    <row r="5" spans="1:19" x14ac:dyDescent="0.25">
      <c r="A5" s="22" t="s">
        <v>4</v>
      </c>
      <c r="B5" s="23">
        <v>100</v>
      </c>
      <c r="C5" s="25">
        <v>12204.43</v>
      </c>
      <c r="D5" s="26">
        <v>2677.0069581299999</v>
      </c>
      <c r="E5" s="25">
        <v>10715.727999999999</v>
      </c>
      <c r="F5" s="26">
        <v>1716.4059616</v>
      </c>
      <c r="G5" s="24">
        <f t="shared" ref="G5:G36" si="1">1-E5/C5</f>
        <v>0.12198046119318973</v>
      </c>
      <c r="H5" s="22">
        <v>4.65798314243</v>
      </c>
      <c r="I5" s="8">
        <v>6.4478867472500001E-6</v>
      </c>
      <c r="K5" s="22" t="s">
        <v>5</v>
      </c>
      <c r="L5" s="23">
        <v>400</v>
      </c>
      <c r="M5" s="25">
        <v>123163.228</v>
      </c>
      <c r="N5" s="26">
        <v>18768.492585600001</v>
      </c>
      <c r="O5" s="25">
        <v>113154.88</v>
      </c>
      <c r="P5" s="26">
        <v>13687.1976994</v>
      </c>
      <c r="Q5" s="24">
        <f t="shared" si="0"/>
        <v>8.126084516070009E-2</v>
      </c>
      <c r="R5" s="22">
        <v>4.28692373193</v>
      </c>
      <c r="S5" s="8">
        <v>2.9404332179799999E-5</v>
      </c>
    </row>
    <row r="6" spans="1:19" x14ac:dyDescent="0.25">
      <c r="A6" s="22" t="s">
        <v>4</v>
      </c>
      <c r="B6" s="23">
        <v>200</v>
      </c>
      <c r="C6" s="25">
        <v>26903.094000000001</v>
      </c>
      <c r="D6" s="26">
        <v>7136.4673172900002</v>
      </c>
      <c r="E6" s="25">
        <v>24349.786</v>
      </c>
      <c r="F6" s="26">
        <v>3045.6994643899998</v>
      </c>
      <c r="G6" s="24">
        <f t="shared" si="1"/>
        <v>9.4907596873430311E-2</v>
      </c>
      <c r="H6" s="22">
        <v>3.2741826003400001</v>
      </c>
      <c r="I6" s="8">
        <v>1.34876232677E-3</v>
      </c>
      <c r="K6" s="22" t="s">
        <v>6</v>
      </c>
      <c r="L6" s="23">
        <v>480</v>
      </c>
      <c r="M6" s="25">
        <v>354570.96299999999</v>
      </c>
      <c r="N6" s="26">
        <v>11402.352717899999</v>
      </c>
      <c r="O6" s="25">
        <v>243692.18</v>
      </c>
      <c r="P6" s="26">
        <v>6035.7225933299997</v>
      </c>
      <c r="Q6" s="24">
        <f t="shared" si="0"/>
        <v>0.31271253026999846</v>
      </c>
      <c r="R6" s="22">
        <v>47.8876894291</v>
      </c>
      <c r="S6" s="8">
        <v>2.1796072735999999E-18</v>
      </c>
    </row>
    <row r="7" spans="1:19" x14ac:dyDescent="0.25">
      <c r="A7" s="3" t="s">
        <v>4</v>
      </c>
      <c r="B7" s="2">
        <v>400</v>
      </c>
      <c r="C7" s="13">
        <v>55025.756999999998</v>
      </c>
      <c r="D7" s="14">
        <v>7912.1179200799997</v>
      </c>
      <c r="E7" s="13">
        <v>53640.908000000003</v>
      </c>
      <c r="F7" s="14">
        <v>6929.03811004</v>
      </c>
      <c r="G7" s="4">
        <f t="shared" si="1"/>
        <v>2.5167286658137167E-2</v>
      </c>
      <c r="H7" s="3">
        <v>1.3101366076500001</v>
      </c>
      <c r="I7" s="7">
        <v>0.19169387481899999</v>
      </c>
      <c r="K7" s="3" t="s">
        <v>7</v>
      </c>
      <c r="L7" s="2">
        <v>400</v>
      </c>
      <c r="M7" s="13">
        <v>767449.46600000001</v>
      </c>
      <c r="N7" s="14">
        <v>418047.31345800002</v>
      </c>
      <c r="O7" s="13">
        <v>713730.12199999997</v>
      </c>
      <c r="P7" s="14">
        <v>376546.767315</v>
      </c>
      <c r="Q7" s="4">
        <f t="shared" si="0"/>
        <v>6.9997239401297651E-2</v>
      </c>
      <c r="R7" s="3">
        <v>0.95000619281300003</v>
      </c>
      <c r="S7" s="9">
        <v>0.34327979844000001</v>
      </c>
    </row>
    <row r="8" spans="1:19" x14ac:dyDescent="0.25">
      <c r="A8" s="22" t="s">
        <v>5</v>
      </c>
      <c r="B8" s="23">
        <v>52</v>
      </c>
      <c r="C8" s="25">
        <v>7380.6530000000002</v>
      </c>
      <c r="D8" s="26">
        <v>1404.3011455799999</v>
      </c>
      <c r="E8" s="25">
        <v>7967.1840000000002</v>
      </c>
      <c r="F8" s="26">
        <v>1574.48721232</v>
      </c>
      <c r="G8" s="24">
        <f t="shared" si="1"/>
        <v>-7.9468713676147607E-2</v>
      </c>
      <c r="H8" s="22">
        <v>-2.76615348227</v>
      </c>
      <c r="I8" s="8">
        <v>6.21624056265E-3</v>
      </c>
      <c r="K8" s="3" t="s">
        <v>8</v>
      </c>
      <c r="L8" s="2">
        <v>400</v>
      </c>
      <c r="M8" s="13">
        <v>550577.04</v>
      </c>
      <c r="N8" s="14">
        <v>210770.090493</v>
      </c>
      <c r="O8" s="13">
        <v>533526.39800000004</v>
      </c>
      <c r="P8" s="14">
        <v>229977.009196</v>
      </c>
      <c r="Q8" s="4">
        <f t="shared" si="0"/>
        <v>3.0968676063934608E-2</v>
      </c>
      <c r="R8" s="3">
        <v>0.54384092442400001</v>
      </c>
      <c r="S8" s="7">
        <v>0.587167403734</v>
      </c>
    </row>
    <row r="9" spans="1:19" x14ac:dyDescent="0.25">
      <c r="A9" s="3" t="s">
        <v>5</v>
      </c>
      <c r="B9" s="2">
        <v>100</v>
      </c>
      <c r="C9" s="13">
        <v>17568.791000000001</v>
      </c>
      <c r="D9" s="14">
        <v>3271.1976648300001</v>
      </c>
      <c r="E9" s="13">
        <v>17819.268</v>
      </c>
      <c r="F9" s="14">
        <v>3881.2493790499998</v>
      </c>
      <c r="G9" s="4">
        <f t="shared" si="1"/>
        <v>-1.4256928664015511E-2</v>
      </c>
      <c r="H9" s="3">
        <v>-0.490989044845</v>
      </c>
      <c r="I9" s="9">
        <v>0.62399352579099998</v>
      </c>
      <c r="K9" s="22" t="s">
        <v>9</v>
      </c>
      <c r="L9" s="23">
        <v>400</v>
      </c>
      <c r="M9" s="25">
        <v>62073</v>
      </c>
      <c r="N9" s="26">
        <v>6309.1664861700001</v>
      </c>
      <c r="O9" s="25">
        <v>59537.322999999997</v>
      </c>
      <c r="P9" s="26">
        <v>5102.4808377899999</v>
      </c>
      <c r="Q9" s="24">
        <f t="shared" si="0"/>
        <v>4.0849918644177086E-2</v>
      </c>
      <c r="R9" s="22">
        <v>3.1093074983200002</v>
      </c>
      <c r="S9" s="8">
        <v>2.1641954826700002E-3</v>
      </c>
    </row>
    <row r="10" spans="1:19" x14ac:dyDescent="0.25">
      <c r="A10" s="3" t="s">
        <v>5</v>
      </c>
      <c r="B10" s="2">
        <v>200</v>
      </c>
      <c r="C10" s="13">
        <v>47219.527000000002</v>
      </c>
      <c r="D10" s="14">
        <v>8317.70914705</v>
      </c>
      <c r="E10" s="13">
        <v>46370.892</v>
      </c>
      <c r="F10" s="14">
        <v>7691.1902130999997</v>
      </c>
      <c r="G10" s="4">
        <f t="shared" si="1"/>
        <v>1.7972119881675241E-2</v>
      </c>
      <c r="H10" s="3">
        <v>0.74534910037400004</v>
      </c>
      <c r="I10" s="7">
        <v>0.45694996113699998</v>
      </c>
      <c r="K10" s="3" t="s">
        <v>10</v>
      </c>
      <c r="L10" s="2">
        <v>200</v>
      </c>
      <c r="M10" s="13">
        <v>7887640.0357100004</v>
      </c>
      <c r="N10" s="14">
        <v>12470630.161900001</v>
      </c>
      <c r="O10" s="13">
        <v>6291281.7642900003</v>
      </c>
      <c r="P10" s="14">
        <v>10689458.411499999</v>
      </c>
      <c r="Q10" s="4">
        <f t="shared" si="0"/>
        <v>0.20238731283283073</v>
      </c>
      <c r="R10" s="3">
        <v>0.95721708824999996</v>
      </c>
      <c r="S10" s="9">
        <v>0.33967685457199998</v>
      </c>
    </row>
    <row r="11" spans="1:19" ht="17.25" thickBot="1" x14ac:dyDescent="0.3">
      <c r="A11" s="22" t="s">
        <v>5</v>
      </c>
      <c r="B11" s="23">
        <v>400</v>
      </c>
      <c r="C11" s="25">
        <v>123163.228</v>
      </c>
      <c r="D11" s="26">
        <v>18768.492585600001</v>
      </c>
      <c r="E11" s="25">
        <v>113154.88</v>
      </c>
      <c r="F11" s="26">
        <v>13687.1976994</v>
      </c>
      <c r="G11" s="24">
        <f t="shared" si="1"/>
        <v>8.126084516070009E-2</v>
      </c>
      <c r="H11" s="22">
        <v>4.28692373193</v>
      </c>
      <c r="I11" s="8">
        <v>2.9404332179799999E-5</v>
      </c>
      <c r="K11" s="27" t="s">
        <v>11</v>
      </c>
      <c r="L11" s="28">
        <v>784</v>
      </c>
      <c r="M11" s="29">
        <v>863234.19799999997</v>
      </c>
      <c r="N11" s="30">
        <v>504984.22288299998</v>
      </c>
      <c r="O11" s="29">
        <v>683255.49800000002</v>
      </c>
      <c r="P11" s="30">
        <v>321360.41356800002</v>
      </c>
      <c r="Q11" s="31">
        <f t="shared" si="0"/>
        <v>0.20849347768773174</v>
      </c>
      <c r="R11" s="27">
        <v>2.9917580412599998</v>
      </c>
      <c r="S11" s="10">
        <v>3.1919638831199998E-3</v>
      </c>
    </row>
    <row r="12" spans="1:19" x14ac:dyDescent="0.25">
      <c r="A12" s="22" t="s">
        <v>6</v>
      </c>
      <c r="B12" s="23">
        <v>60</v>
      </c>
      <c r="C12" s="25">
        <v>16315.073</v>
      </c>
      <c r="D12" s="26">
        <v>1585.29896429</v>
      </c>
      <c r="E12" s="25">
        <v>13120.295</v>
      </c>
      <c r="F12" s="26">
        <v>1271.5747176100001</v>
      </c>
      <c r="G12" s="24">
        <f t="shared" si="1"/>
        <v>0.19581757311168635</v>
      </c>
      <c r="H12" s="22">
        <v>15.6415327979</v>
      </c>
      <c r="I12" s="8">
        <v>6.2431367464300005E-36</v>
      </c>
      <c r="Q12" s="15">
        <f>AVERAGE(Q4:Q11)</f>
        <v>0.12147966083985094</v>
      </c>
    </row>
    <row r="13" spans="1:19" x14ac:dyDescent="0.25">
      <c r="A13" s="22" t="s">
        <v>6</v>
      </c>
      <c r="B13" s="23">
        <v>120</v>
      </c>
      <c r="C13" s="25">
        <v>47484.773999999998</v>
      </c>
      <c r="D13" s="26">
        <v>1922.6926812500001</v>
      </c>
      <c r="E13" s="25">
        <v>34529.01</v>
      </c>
      <c r="F13" s="26">
        <v>2225.5586870000002</v>
      </c>
      <c r="G13" s="24">
        <f t="shared" si="1"/>
        <v>0.27284038458306648</v>
      </c>
      <c r="H13" s="22">
        <v>43.830469350400001</v>
      </c>
      <c r="I13" s="8">
        <v>1.46864766646E-102</v>
      </c>
    </row>
    <row r="14" spans="1:19" x14ac:dyDescent="0.25">
      <c r="A14" s="22" t="s">
        <v>6</v>
      </c>
      <c r="B14" s="23">
        <v>240</v>
      </c>
      <c r="C14" s="25">
        <v>134435.655</v>
      </c>
      <c r="D14" s="26">
        <v>3346.4027163599999</v>
      </c>
      <c r="E14" s="25">
        <v>90209.225000000006</v>
      </c>
      <c r="F14" s="26">
        <v>3187.2731319899999</v>
      </c>
      <c r="G14" s="24">
        <f t="shared" si="1"/>
        <v>0.3289784246597377</v>
      </c>
      <c r="H14" s="22">
        <v>95.219988725600004</v>
      </c>
      <c r="I14" s="8">
        <v>5.0424301163200003E-167</v>
      </c>
    </row>
    <row r="15" spans="1:19" x14ac:dyDescent="0.25">
      <c r="A15" s="22" t="s">
        <v>6</v>
      </c>
      <c r="B15" s="23">
        <v>480</v>
      </c>
      <c r="C15" s="25">
        <v>354570.96299999999</v>
      </c>
      <c r="D15" s="26">
        <v>11402.352717899999</v>
      </c>
      <c r="E15" s="25">
        <v>243692.18</v>
      </c>
      <c r="F15" s="26">
        <v>6035.7225933299997</v>
      </c>
      <c r="G15" s="24">
        <f t="shared" si="1"/>
        <v>0.31271253026999846</v>
      </c>
      <c r="H15" s="22">
        <v>47.8876894291</v>
      </c>
      <c r="I15" s="8">
        <v>2.1796072735999999E-18</v>
      </c>
    </row>
    <row r="16" spans="1:19" x14ac:dyDescent="0.25">
      <c r="A16" s="3" t="s">
        <v>7</v>
      </c>
      <c r="B16" s="2">
        <v>50</v>
      </c>
      <c r="C16" s="13">
        <v>16265.4131313</v>
      </c>
      <c r="D16" s="14">
        <v>11017.4429795</v>
      </c>
      <c r="E16" s="13">
        <v>17240.291000000001</v>
      </c>
      <c r="F16" s="14">
        <v>13662.617518900001</v>
      </c>
      <c r="G16" s="4">
        <f t="shared" si="1"/>
        <v>-5.9935635254416919E-2</v>
      </c>
      <c r="H16" s="3">
        <v>-0.55155017124500005</v>
      </c>
      <c r="I16" s="9">
        <v>0.58190713523399995</v>
      </c>
    </row>
    <row r="17" spans="1:18" x14ac:dyDescent="0.25">
      <c r="A17" s="3" t="s">
        <v>7</v>
      </c>
      <c r="B17" s="2">
        <v>100</v>
      </c>
      <c r="C17" s="13">
        <v>54810.989000000001</v>
      </c>
      <c r="D17" s="14">
        <v>22822.298962299999</v>
      </c>
      <c r="E17" s="13">
        <v>50242.341999999997</v>
      </c>
      <c r="F17" s="14">
        <v>23144.384015899999</v>
      </c>
      <c r="G17" s="4">
        <f t="shared" si="1"/>
        <v>8.335275614165627E-2</v>
      </c>
      <c r="H17" s="3">
        <v>1.3985125622400001</v>
      </c>
      <c r="I17" s="9">
        <v>0.16352383381300001</v>
      </c>
    </row>
    <row r="18" spans="1:18" x14ac:dyDescent="0.25">
      <c r="A18" s="3" t="s">
        <v>7</v>
      </c>
      <c r="B18" s="2">
        <v>200</v>
      </c>
      <c r="C18" s="13">
        <v>230151.94200000001</v>
      </c>
      <c r="D18" s="14">
        <v>157942.272616</v>
      </c>
      <c r="E18" s="13">
        <v>208146.766</v>
      </c>
      <c r="F18" s="14">
        <v>127362.652823</v>
      </c>
      <c r="G18" s="4">
        <f t="shared" si="1"/>
        <v>9.561151563083492E-2</v>
      </c>
      <c r="H18" s="3">
        <v>1.07911517073</v>
      </c>
      <c r="I18" s="9">
        <v>0.28190807072200003</v>
      </c>
    </row>
    <row r="19" spans="1:18" ht="17.25" thickBot="1" x14ac:dyDescent="0.3">
      <c r="A19" s="3" t="s">
        <v>7</v>
      </c>
      <c r="B19" s="2">
        <v>400</v>
      </c>
      <c r="C19" s="13">
        <v>767449.46600000001</v>
      </c>
      <c r="D19" s="14">
        <v>418047.31345800002</v>
      </c>
      <c r="E19" s="13">
        <v>713730.12199999997</v>
      </c>
      <c r="F19" s="14">
        <v>376546.767315</v>
      </c>
      <c r="G19" s="4">
        <f t="shared" si="1"/>
        <v>6.9997239401297651E-2</v>
      </c>
      <c r="H19" s="3">
        <v>0.95000619281300003</v>
      </c>
      <c r="I19" s="9">
        <v>0.34327979844000001</v>
      </c>
    </row>
    <row r="20" spans="1:18" ht="17.25" thickBot="1" x14ac:dyDescent="0.3">
      <c r="A20" s="3" t="s">
        <v>8</v>
      </c>
      <c r="B20" s="2">
        <v>50</v>
      </c>
      <c r="C20" s="13">
        <v>12653.718999999999</v>
      </c>
      <c r="D20" s="14">
        <v>6052.6436697999998</v>
      </c>
      <c r="E20" s="13">
        <v>12504.383</v>
      </c>
      <c r="F20" s="14">
        <v>7201.13964502</v>
      </c>
      <c r="G20" s="4">
        <f t="shared" si="1"/>
        <v>1.1801747770754156E-2</v>
      </c>
      <c r="H20" s="3">
        <v>0.15795478513299999</v>
      </c>
      <c r="I20" s="9">
        <v>0.87465816001999996</v>
      </c>
      <c r="K20" s="5"/>
      <c r="L20" s="6"/>
      <c r="M20" s="11" t="s">
        <v>12</v>
      </c>
      <c r="N20" s="12"/>
      <c r="O20" s="11" t="s">
        <v>15</v>
      </c>
      <c r="P20" s="12"/>
      <c r="Q20" s="6"/>
    </row>
    <row r="21" spans="1:18" ht="17.25" thickBot="1" x14ac:dyDescent="0.3">
      <c r="A21" s="3" t="s">
        <v>8</v>
      </c>
      <c r="B21" s="2">
        <v>100</v>
      </c>
      <c r="C21" s="13">
        <v>50135.838000000003</v>
      </c>
      <c r="D21" s="14">
        <v>25313.106584199999</v>
      </c>
      <c r="E21" s="13">
        <v>52348.624000000003</v>
      </c>
      <c r="F21" s="14">
        <v>35863.0361385</v>
      </c>
      <c r="G21" s="4">
        <f t="shared" si="1"/>
        <v>-4.4135813587079076E-2</v>
      </c>
      <c r="H21" s="3">
        <v>-0.50156383600599996</v>
      </c>
      <c r="I21" s="9">
        <v>0.616594041032</v>
      </c>
      <c r="K21" s="16" t="s">
        <v>25</v>
      </c>
      <c r="L21" s="17" t="s">
        <v>29</v>
      </c>
      <c r="M21" s="18" t="s">
        <v>20</v>
      </c>
      <c r="N21" s="19" t="s">
        <v>21</v>
      </c>
      <c r="O21" s="18" t="s">
        <v>22</v>
      </c>
      <c r="P21" s="19" t="s">
        <v>23</v>
      </c>
      <c r="Q21" s="20" t="s">
        <v>24</v>
      </c>
      <c r="R21" s="16" t="s">
        <v>16</v>
      </c>
    </row>
    <row r="22" spans="1:18" x14ac:dyDescent="0.25">
      <c r="A22" s="3" t="s">
        <v>8</v>
      </c>
      <c r="B22" s="2">
        <v>200</v>
      </c>
      <c r="C22" s="13">
        <v>175214.247</v>
      </c>
      <c r="D22" s="14">
        <v>68746.015470900005</v>
      </c>
      <c r="E22" s="13">
        <v>184944.85699999999</v>
      </c>
      <c r="F22" s="14">
        <v>102231.857025</v>
      </c>
      <c r="G22" s="4">
        <f t="shared" si="1"/>
        <v>-5.5535495352726505E-2</v>
      </c>
      <c r="H22" s="3">
        <v>-0.78588580159499999</v>
      </c>
      <c r="I22" s="9">
        <v>0.43300738368800001</v>
      </c>
      <c r="K22" t="s">
        <v>30</v>
      </c>
      <c r="L22" s="2">
        <v>400</v>
      </c>
      <c r="M22" s="37">
        <f>M4/1000</f>
        <v>55.025756999999999</v>
      </c>
      <c r="N22" s="37">
        <f t="shared" ref="N22:P22" si="2">N4/1000</f>
        <v>7.91211792008</v>
      </c>
      <c r="O22" s="37">
        <f t="shared" si="2"/>
        <v>53.640908000000003</v>
      </c>
      <c r="P22" s="37">
        <f t="shared" si="2"/>
        <v>6.9290381100399996</v>
      </c>
      <c r="Q22" s="34" t="s">
        <v>26</v>
      </c>
      <c r="R22" s="4">
        <v>2.5167286658137167E-2</v>
      </c>
    </row>
    <row r="23" spans="1:18" x14ac:dyDescent="0.25">
      <c r="A23" s="3" t="s">
        <v>8</v>
      </c>
      <c r="B23" s="2">
        <v>400</v>
      </c>
      <c r="C23" s="13">
        <v>550577.04</v>
      </c>
      <c r="D23" s="14">
        <v>210770.090493</v>
      </c>
      <c r="E23" s="13">
        <v>533526.39800000004</v>
      </c>
      <c r="F23" s="14">
        <v>229977.009196</v>
      </c>
      <c r="G23" s="4">
        <f t="shared" si="1"/>
        <v>3.0968676063934608E-2</v>
      </c>
      <c r="H23" s="3">
        <v>0.54384092442400001</v>
      </c>
      <c r="I23" s="7">
        <v>0.587167403734</v>
      </c>
      <c r="K23" t="s">
        <v>31</v>
      </c>
      <c r="L23" s="23">
        <v>400</v>
      </c>
      <c r="M23" s="37">
        <f t="shared" ref="M23:P23" si="3">M5/1000</f>
        <v>123.163228</v>
      </c>
      <c r="N23" s="37">
        <f t="shared" si="3"/>
        <v>18.768492585600001</v>
      </c>
      <c r="O23" s="37">
        <f t="shared" si="3"/>
        <v>113.15488000000001</v>
      </c>
      <c r="P23" s="37">
        <f t="shared" si="3"/>
        <v>13.6871976994</v>
      </c>
      <c r="Q23" s="35">
        <v>4.28692373193</v>
      </c>
      <c r="R23" s="24">
        <v>8.126084516070009E-2</v>
      </c>
    </row>
    <row r="24" spans="1:18" x14ac:dyDescent="0.25">
      <c r="A24" s="3" t="s">
        <v>9</v>
      </c>
      <c r="B24" s="2">
        <v>50</v>
      </c>
      <c r="C24" s="13">
        <v>3860.77</v>
      </c>
      <c r="D24" s="14">
        <v>613.71437990300001</v>
      </c>
      <c r="E24" s="13">
        <v>3829.0549999999998</v>
      </c>
      <c r="F24" s="14">
        <v>757.43271138399996</v>
      </c>
      <c r="G24" s="4">
        <f t="shared" si="1"/>
        <v>8.214682563322917E-3</v>
      </c>
      <c r="H24" s="3">
        <v>0.32369843740900001</v>
      </c>
      <c r="I24" s="9">
        <v>0.74652268123900001</v>
      </c>
      <c r="K24" t="s">
        <v>32</v>
      </c>
      <c r="L24" s="23">
        <v>480</v>
      </c>
      <c r="M24" s="37">
        <f t="shared" ref="M24:P24" si="4">M6/1000</f>
        <v>354.57096300000001</v>
      </c>
      <c r="N24" s="37">
        <f t="shared" si="4"/>
        <v>11.402352717899999</v>
      </c>
      <c r="O24" s="37">
        <f t="shared" si="4"/>
        <v>243.69217999999998</v>
      </c>
      <c r="P24" s="37">
        <f t="shared" si="4"/>
        <v>6.0357225933300001</v>
      </c>
      <c r="Q24" s="35">
        <v>47.8876894291</v>
      </c>
      <c r="R24" s="24">
        <v>0.31271253026999846</v>
      </c>
    </row>
    <row r="25" spans="1:18" x14ac:dyDescent="0.25">
      <c r="A25" s="22" t="s">
        <v>9</v>
      </c>
      <c r="B25" s="23">
        <v>100</v>
      </c>
      <c r="C25" s="25">
        <v>10205.245999999999</v>
      </c>
      <c r="D25" s="26">
        <v>1398.2428734299999</v>
      </c>
      <c r="E25" s="25">
        <v>9685.7669999999998</v>
      </c>
      <c r="F25" s="26">
        <v>1300.03518399</v>
      </c>
      <c r="G25" s="24">
        <f t="shared" si="1"/>
        <v>5.0903133545237345E-2</v>
      </c>
      <c r="H25" s="22">
        <v>2.7072379210399999</v>
      </c>
      <c r="I25" s="8">
        <v>7.3808062084600003E-3</v>
      </c>
      <c r="K25" s="3" t="s">
        <v>7</v>
      </c>
      <c r="L25" s="2">
        <v>400</v>
      </c>
      <c r="M25" s="37">
        <f t="shared" ref="M25:P25" si="5">M7/1000</f>
        <v>767.44946600000003</v>
      </c>
      <c r="N25" s="37">
        <f t="shared" si="5"/>
        <v>418.04731345800002</v>
      </c>
      <c r="O25" s="37">
        <f t="shared" si="5"/>
        <v>713.73012199999994</v>
      </c>
      <c r="P25" s="37">
        <f t="shared" si="5"/>
        <v>376.54676731500001</v>
      </c>
      <c r="Q25" s="34" t="s">
        <v>27</v>
      </c>
      <c r="R25" s="4">
        <v>6.9997239401297651E-2</v>
      </c>
    </row>
    <row r="26" spans="1:18" x14ac:dyDescent="0.25">
      <c r="A26" s="3" t="s">
        <v>9</v>
      </c>
      <c r="B26" s="2">
        <v>200</v>
      </c>
      <c r="C26" s="13">
        <v>25315.457999999999</v>
      </c>
      <c r="D26" s="14">
        <v>2748.9144863400002</v>
      </c>
      <c r="E26" s="13">
        <v>24894.966</v>
      </c>
      <c r="F26" s="14">
        <v>2979.56565929</v>
      </c>
      <c r="G26" s="4">
        <f t="shared" si="1"/>
        <v>1.6610088586981098E-2</v>
      </c>
      <c r="H26" s="3">
        <v>1.03204627291</v>
      </c>
      <c r="I26" s="9">
        <v>0.30331752601700002</v>
      </c>
      <c r="K26" s="3" t="s">
        <v>8</v>
      </c>
      <c r="L26" s="2">
        <v>400</v>
      </c>
      <c r="M26" s="37">
        <f t="shared" ref="M26:P26" si="6">M8/1000</f>
        <v>550.57704000000001</v>
      </c>
      <c r="N26" s="37">
        <f t="shared" si="6"/>
        <v>210.770090493</v>
      </c>
      <c r="O26" s="37">
        <f t="shared" si="6"/>
        <v>533.52639800000009</v>
      </c>
      <c r="P26" s="37">
        <f t="shared" si="6"/>
        <v>229.97700919600001</v>
      </c>
      <c r="Q26" s="34" t="s">
        <v>27</v>
      </c>
      <c r="R26" s="4">
        <v>3.0968676063934608E-2</v>
      </c>
    </row>
    <row r="27" spans="1:18" x14ac:dyDescent="0.25">
      <c r="A27" s="22" t="s">
        <v>9</v>
      </c>
      <c r="B27" s="23">
        <v>400</v>
      </c>
      <c r="C27" s="25">
        <v>62073</v>
      </c>
      <c r="D27" s="26">
        <v>6309.1664861700001</v>
      </c>
      <c r="E27" s="25">
        <v>59537.322999999997</v>
      </c>
      <c r="F27" s="26">
        <v>5102.4808377899999</v>
      </c>
      <c r="G27" s="24">
        <f t="shared" si="1"/>
        <v>4.0849918644177086E-2</v>
      </c>
      <c r="H27" s="22">
        <v>3.1093074983200002</v>
      </c>
      <c r="I27" s="8">
        <v>2.1641954826700002E-3</v>
      </c>
      <c r="K27" s="22" t="s">
        <v>9</v>
      </c>
      <c r="L27" s="23">
        <v>400</v>
      </c>
      <c r="M27" s="37">
        <f t="shared" ref="M27:P27" si="7">M9/1000</f>
        <v>62.073</v>
      </c>
      <c r="N27" s="37">
        <f t="shared" si="7"/>
        <v>6.3091664861700005</v>
      </c>
      <c r="O27" s="37">
        <f t="shared" si="7"/>
        <v>59.537322999999994</v>
      </c>
      <c r="P27" s="37">
        <f t="shared" si="7"/>
        <v>5.1024808377899999</v>
      </c>
      <c r="Q27" s="35">
        <v>3.1093074983200002</v>
      </c>
      <c r="R27" s="24">
        <v>4.0849918644177086E-2</v>
      </c>
    </row>
    <row r="28" spans="1:18" x14ac:dyDescent="0.25">
      <c r="A28" s="3" t="s">
        <v>10</v>
      </c>
      <c r="B28" s="2">
        <v>20</v>
      </c>
      <c r="C28" s="13">
        <v>647.58771429000001</v>
      </c>
      <c r="D28" s="14">
        <v>444.43972883599997</v>
      </c>
      <c r="E28" s="13">
        <v>653.94616667000003</v>
      </c>
      <c r="F28" s="14">
        <v>434.73496366799998</v>
      </c>
      <c r="G28" s="4">
        <f t="shared" si="1"/>
        <v>-9.8186735784067114E-3</v>
      </c>
      <c r="H28" s="3">
        <v>-0.101761238176</v>
      </c>
      <c r="I28" s="9">
        <v>0.91904922157400004</v>
      </c>
      <c r="K28" t="s">
        <v>34</v>
      </c>
      <c r="L28" s="2">
        <v>200</v>
      </c>
      <c r="M28" s="37">
        <f t="shared" ref="M28:P28" si="8">M10/1000</f>
        <v>7887.6400357100001</v>
      </c>
      <c r="N28" s="37">
        <f t="shared" si="8"/>
        <v>12470.630161900001</v>
      </c>
      <c r="O28" s="37">
        <f t="shared" si="8"/>
        <v>6291.28176429</v>
      </c>
      <c r="P28" s="37">
        <f t="shared" si="8"/>
        <v>10689.4584115</v>
      </c>
      <c r="Q28" s="34" t="s">
        <v>28</v>
      </c>
      <c r="R28" s="4">
        <v>0.20238731283283073</v>
      </c>
    </row>
    <row r="29" spans="1:18" ht="17.25" thickBot="1" x14ac:dyDescent="0.3">
      <c r="A29" s="3" t="s">
        <v>10</v>
      </c>
      <c r="B29" s="2">
        <v>50</v>
      </c>
      <c r="C29" s="13">
        <v>15335.918</v>
      </c>
      <c r="D29" s="14">
        <v>12719.8888116</v>
      </c>
      <c r="E29" s="13">
        <v>15202.785</v>
      </c>
      <c r="F29" s="14">
        <v>13435.913788600001</v>
      </c>
      <c r="G29" s="4">
        <f t="shared" si="1"/>
        <v>8.6811236210313503E-3</v>
      </c>
      <c r="H29" s="3">
        <v>7.1595807367299993E-2</v>
      </c>
      <c r="I29" s="9">
        <v>0.94299605873500003</v>
      </c>
      <c r="K29" t="s">
        <v>33</v>
      </c>
      <c r="L29" s="28">
        <v>784</v>
      </c>
      <c r="M29" s="37">
        <f t="shared" ref="M29:P29" si="9">M11/1000</f>
        <v>863.23419799999999</v>
      </c>
      <c r="N29" s="37">
        <f t="shared" si="9"/>
        <v>504.98422288299997</v>
      </c>
      <c r="O29" s="37">
        <f t="shared" si="9"/>
        <v>683.25549799999999</v>
      </c>
      <c r="P29" s="37">
        <f t="shared" si="9"/>
        <v>321.36041356800001</v>
      </c>
      <c r="Q29" s="36">
        <v>2.9917580412599998</v>
      </c>
      <c r="R29" s="31">
        <v>0.20849347768773174</v>
      </c>
    </row>
    <row r="30" spans="1:18" x14ac:dyDescent="0.25">
      <c r="A30" s="3" t="s">
        <v>10</v>
      </c>
      <c r="B30" s="2">
        <v>75</v>
      </c>
      <c r="C30" s="13">
        <v>68708.842000000004</v>
      </c>
      <c r="D30" s="14">
        <v>61834.735123999999</v>
      </c>
      <c r="E30" s="13">
        <v>63827.714999999997</v>
      </c>
      <c r="F30" s="14">
        <v>55282.498879899998</v>
      </c>
      <c r="G30" s="4">
        <f t="shared" si="1"/>
        <v>7.104074028783669E-2</v>
      </c>
      <c r="H30" s="3">
        <v>0.58553558935600003</v>
      </c>
      <c r="I30" s="9">
        <v>0.55886270357500001</v>
      </c>
    </row>
    <row r="31" spans="1:18" x14ac:dyDescent="0.25">
      <c r="A31" s="3" t="s">
        <v>10</v>
      </c>
      <c r="B31" s="2">
        <v>100</v>
      </c>
      <c r="C31" s="13">
        <v>214174.56899999999</v>
      </c>
      <c r="D31" s="14">
        <v>187628.61146099999</v>
      </c>
      <c r="E31" s="13">
        <v>192582.128</v>
      </c>
      <c r="F31" s="14">
        <v>180028.23194699999</v>
      </c>
      <c r="G31" s="4">
        <f t="shared" si="1"/>
        <v>0.10081701623501338</v>
      </c>
      <c r="H31" s="3">
        <v>0.82622608899899996</v>
      </c>
      <c r="I31" s="33">
        <v>0.409672030854</v>
      </c>
    </row>
    <row r="32" spans="1:18" x14ac:dyDescent="0.25">
      <c r="A32" s="3" t="s">
        <v>10</v>
      </c>
      <c r="B32" s="2">
        <v>200</v>
      </c>
      <c r="C32" s="13">
        <v>7887640.0357100004</v>
      </c>
      <c r="D32" s="14">
        <v>12470630.161900001</v>
      </c>
      <c r="E32" s="13">
        <v>6291281.7642900003</v>
      </c>
      <c r="F32" s="14">
        <v>10689458.411499999</v>
      </c>
      <c r="G32" s="4">
        <f t="shared" si="1"/>
        <v>0.20238731283283073</v>
      </c>
      <c r="H32" s="3">
        <v>0.95721708824999996</v>
      </c>
      <c r="I32" s="9">
        <v>0.33967685457199998</v>
      </c>
    </row>
    <row r="33" spans="1:9" x14ac:dyDescent="0.25">
      <c r="A33" s="22" t="s">
        <v>11</v>
      </c>
      <c r="B33" s="23">
        <v>36</v>
      </c>
      <c r="C33" s="25">
        <v>1728.008</v>
      </c>
      <c r="D33" s="26">
        <v>1096.7106311800001</v>
      </c>
      <c r="E33" s="25">
        <v>2162.337</v>
      </c>
      <c r="F33" s="26">
        <v>1809.7868661099999</v>
      </c>
      <c r="G33" s="24">
        <f t="shared" si="1"/>
        <v>-0.25134663728408668</v>
      </c>
      <c r="H33" s="22">
        <v>-2.0421582828</v>
      </c>
      <c r="I33" s="8">
        <v>4.2746620276100003E-2</v>
      </c>
    </row>
    <row r="34" spans="1:9" x14ac:dyDescent="0.25">
      <c r="A34" s="3" t="s">
        <v>11</v>
      </c>
      <c r="B34" s="2">
        <v>100</v>
      </c>
      <c r="C34" s="13">
        <v>18004.992999999999</v>
      </c>
      <c r="D34" s="14">
        <v>8573.2602360199999</v>
      </c>
      <c r="E34" s="13">
        <v>21054.406999999999</v>
      </c>
      <c r="F34" s="14">
        <v>15910.020827300001</v>
      </c>
      <c r="G34" s="4">
        <f t="shared" si="1"/>
        <v>-0.16936490894498002</v>
      </c>
      <c r="H34" s="3">
        <v>-1.67882817174</v>
      </c>
      <c r="I34" s="9">
        <v>9.5239836332099995E-2</v>
      </c>
    </row>
    <row r="35" spans="1:9" x14ac:dyDescent="0.25">
      <c r="A35" s="3" t="s">
        <v>11</v>
      </c>
      <c r="B35" s="2">
        <v>196</v>
      </c>
      <c r="C35" s="13">
        <v>68352.362999999998</v>
      </c>
      <c r="D35" s="14">
        <v>42368.149477500003</v>
      </c>
      <c r="E35" s="13">
        <v>63905.95</v>
      </c>
      <c r="F35" s="14">
        <v>43701.267297600003</v>
      </c>
      <c r="G35" s="4">
        <f t="shared" si="1"/>
        <v>6.5051342848234772E-2</v>
      </c>
      <c r="H35" s="3">
        <v>0.72684439497300002</v>
      </c>
      <c r="I35" s="9">
        <v>0.46818056058700003</v>
      </c>
    </row>
    <row r="36" spans="1:9" x14ac:dyDescent="0.25">
      <c r="A36" s="3" t="s">
        <v>11</v>
      </c>
      <c r="B36" s="2">
        <v>400</v>
      </c>
      <c r="C36" s="13">
        <v>233533.41099999999</v>
      </c>
      <c r="D36" s="14">
        <v>129191.08083599999</v>
      </c>
      <c r="E36" s="13">
        <v>208889.709</v>
      </c>
      <c r="F36" s="14">
        <v>103769.609275</v>
      </c>
      <c r="G36" s="4">
        <f t="shared" si="1"/>
        <v>0.10552538026346903</v>
      </c>
      <c r="H36" s="3">
        <v>1.47973995638</v>
      </c>
      <c r="I36" s="9">
        <v>0.140605811962</v>
      </c>
    </row>
    <row r="37" spans="1:9" ht="17.25" thickBot="1" x14ac:dyDescent="0.3">
      <c r="A37" s="27" t="s">
        <v>11</v>
      </c>
      <c r="B37" s="28">
        <v>784</v>
      </c>
      <c r="C37" s="29">
        <v>863234.19799999997</v>
      </c>
      <c r="D37" s="30">
        <v>504984.22288299998</v>
      </c>
      <c r="E37" s="29">
        <v>683255.49800000002</v>
      </c>
      <c r="F37" s="30">
        <v>321360.41356800002</v>
      </c>
      <c r="G37" s="31">
        <f t="shared" ref="G37" si="10">1-E37/C37</f>
        <v>0.20849347768773174</v>
      </c>
      <c r="H37" s="27">
        <v>2.9917580412599998</v>
      </c>
      <c r="I37" s="10">
        <v>3.1919638831199998E-3</v>
      </c>
    </row>
  </sheetData>
  <mergeCells count="8">
    <mergeCell ref="M20:N20"/>
    <mergeCell ref="O20:P20"/>
    <mergeCell ref="C2:D2"/>
    <mergeCell ref="E2:F2"/>
    <mergeCell ref="M2:N2"/>
    <mergeCell ref="O2:P2"/>
    <mergeCell ref="R2:S2"/>
    <mergeCell ref="H2:I2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data-2edge_t_test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larry</dc:creator>
  <cp:lastModifiedBy>peng larry</cp:lastModifiedBy>
  <dcterms:created xsi:type="dcterms:W3CDTF">2017-04-10T12:53:23Z</dcterms:created>
  <dcterms:modified xsi:type="dcterms:W3CDTF">2017-04-10T16:45:56Z</dcterms:modified>
</cp:coreProperties>
</file>